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87FC" lockStructure="1"/>
  <bookViews>
    <workbookView windowWidth="22188" windowHeight="9060" tabRatio="760" firstSheet="1"/>
  </bookViews>
  <sheets>
    <sheet name="使用说明" sheetId="13" r:id="rId1"/>
    <sheet name="启动参数" sheetId="2" r:id="rId2"/>
    <sheet name="电压参数" sheetId="12" r:id="rId3"/>
    <sheet name="频率参数" sheetId="14" r:id="rId4"/>
    <sheet name="DCI保护参数" sheetId="20" r:id="rId5"/>
    <sheet name="远程及有功参数" sheetId="15" r:id="rId6"/>
    <sheet name="频率有功参数" sheetId="16" r:id="rId7"/>
    <sheet name="无功参数" sheetId="17" r:id="rId8"/>
    <sheet name="电压穿越参数" sheetId="18" r:id="rId9"/>
    <sheet name="ISO孤岛参数" sheetId="19" r:id="rId10"/>
  </sheets>
  <definedNames>
    <definedName name="_xlnm._FilterDatabase" localSheetId="1" hidden="1">启动参数!$B$1:$S$283</definedName>
    <definedName name="_xlnm._FilterDatabase" localSheetId="2" hidden="1">电压参数!$C$1:$X$283</definedName>
    <definedName name="_xlnm._FilterDatabase" localSheetId="3" hidden="1">频率参数!$C$1:$W$284</definedName>
    <definedName name="_xlnm._FilterDatabase" localSheetId="5" hidden="1">远程及有功参数!$A$1:$AK$283</definedName>
    <definedName name="_xlnm._FilterDatabase" localSheetId="6" hidden="1">频率有功参数!$A$1:$AL$283</definedName>
    <definedName name="_xlnm._FilterDatabase" localSheetId="7" hidden="1">无功参数!$A$1:$AU$283</definedName>
    <definedName name="_xlnm._FilterDatabase" localSheetId="8" hidden="1">电压穿越参数!$B$1:$AU$283</definedName>
    <definedName name="_xlnm._FilterDatabase" localSheetId="9" hidden="1">ISO孤岛参数!$B$1:$S$283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<sst xmlns="http://schemas.openxmlformats.org/spreadsheetml/2006/main" count="19407" uniqueCount="1728">
  <si>
    <t>机型功率：</t>
  </si>
  <si>
    <t>KW</t>
  </si>
  <si>
    <t>按机器最大功率段填写</t>
  </si>
  <si>
    <t>版本号：</t>
  </si>
  <si>
    <t>V1.3.2</t>
  </si>
  <si>
    <t>注意事项：</t>
  </si>
  <si>
    <r>
      <rPr>
        <sz val="12"/>
        <rFont val="宋体"/>
        <charset val="134"/>
      </rPr>
      <t>1.</t>
    </r>
    <r>
      <rPr>
        <sz val="12"/>
        <color rgb="FFFF0000"/>
        <rFont val="宋体"/>
        <charset val="134"/>
      </rPr>
      <t>安规库版本号</t>
    </r>
    <r>
      <rPr>
        <sz val="12"/>
        <color theme="1"/>
        <rFont val="宋体"/>
        <charset val="134"/>
      </rPr>
      <t>只需要</t>
    </r>
    <r>
      <rPr>
        <sz val="12"/>
        <rFont val="宋体"/>
        <charset val="134"/>
      </rPr>
      <t>修改使能位L列第二行</t>
    </r>
  </si>
  <si>
    <t>2.请特别注意参数的单位（在第2行做说明）</t>
  </si>
  <si>
    <t>3.使用导文件的时候不能同时打开excel，会出现闪退现象</t>
  </si>
  <si>
    <t>4.测试部人员添加测试标准行，可不填写国家值，会自动跳过，但一定注意不能填充前面的使能位数值，会影响下面使能位的生成</t>
  </si>
  <si>
    <t>5.DCI保护参数 和 ISO孤岛参数 不通用！不通用！不通用！！！！！需要根据机型修改</t>
  </si>
  <si>
    <t>6.【使用说明】页机型功率注意修改</t>
  </si>
  <si>
    <t>安规文件参数填写标准：</t>
  </si>
  <si>
    <t>1.当某个安规文件的安规编号、国家、标准地区编码不一致时，会导致求校准错误无法生成正确文件</t>
  </si>
  <si>
    <t>2.当输入的数值除以精度得到的结果大于65535时，系统将自动匹配为最大值（65535）存储</t>
  </si>
  <si>
    <t>3.当输入的数值除以精度得到的结果为浮点数时，系统将自动匹配取整数位存储</t>
  </si>
  <si>
    <t>4.第二页工作表筛选国家不为空值数据，不显示（导入功能）</t>
  </si>
  <si>
    <t>升版：</t>
  </si>
  <si>
    <t>如果有参数或格式需要更改，请在下面表格中填写相关信息。</t>
  </si>
  <si>
    <t>制定时间</t>
  </si>
  <si>
    <t>版本号</t>
  </si>
  <si>
    <t>修改内容</t>
  </si>
  <si>
    <t>修改人</t>
  </si>
  <si>
    <t>V5.9</t>
  </si>
  <si>
    <t>1、修改019-000欧洲-IEC EN61727电压参数
2、修改020-000韩国电压参数、频率参数
3、修改西班牙（003-000、003-003、003-004、003-005）电压穿越参数
4、修改丹麦（005-001）、印度（025-000、025-003、025-004、025-005）无功参数
5、修改德国VDE4105（000-000）启动参数
6、修改中国CQC A类010-009频率参数
7、修改西班牙UNE+RD 003-003电压参数
8、修改立陶宛108-000频率参数
9、修改所有未使用但初值为0不符合Modbus协议规定取值范围的参数
10、修改德国（000-000、000-001、000-002、000-006）、奥地利TOR（013-000）ISO孤岛参数
11、修改中国宽范围电压010-012启动参数、电压参数</t>
  </si>
  <si>
    <t>赵佳宝</t>
  </si>
  <si>
    <t>V5.8</t>
  </si>
  <si>
    <t>1、修改020-000韩国无功参数、电压参数、频率参数、DCI保护参数、频率有功参数
2、修改026-000菲律宾PHI频率有功、无功参数
3、修改026-002菲律宾-低压、046-000迪拜-低压、046-001迪拜-中压、011-000法国VDE0126、011-003法国VFR 2019、012-000波兰A、012-003波兰ABCD、123-000罗马尼亚、000-001德国BDEW、000-002德国VDE40126、000-005德国VDE4110、000-006德国VDE4120、西班牙（003-000、003-003、003-004、003-005）、009-000英国G99、009-001英国G98、巴西（028-000、028-001、028-002、028-003）、北爱尔兰G99、G98（039-002、039-003）无功参数
4、修改010-009中国CQC A类启动参数、010-000中国CQC B类频率参数
5、修改001-000意大利频率有功参数、远程及有功参数，001-001意大利频率有功参数，001-003意大利DCI保护参数
6、修改025-003印度CEA频率保护参数
7、修改004-000土耳其、005-000丹麦远程及有功参数，005-001丹麦TR322、005-003丹麦东部频率有功参数
8、根据V09安规库频率参数页新增bit6频率变化率保护使能位</t>
  </si>
  <si>
    <t>V5.7</t>
  </si>
  <si>
    <t>1、修改000-000德国VDE4105无功参数
2、修改001-001意大利0-16无功参数
3、修改040-000、040-001泰国PEA、MEA频率参数、无功参数、电压参数
4、修改003-002西班牙NTS频率有功参数、电压穿越参数、无功参数
5、修改009-000、009-001英国G99、G98电压穿越参数、039-002、039-003北爱尔兰G99、G98电压穿越参数
6、修改039-000、039-001爱尔兰频率参数、电压参数、频率有功参数
7、修改018-003 欧洲通用电压穿越参数
8、修改002-008、002-009澳大利亚B、C频率有功参数
9、修改027-000 新西兰频率有功参数
10、修改046-000、046-001迪拜频率有功参数
11、修改026-000电压穿越参数</t>
  </si>
  <si>
    <t>李琴</t>
  </si>
  <si>
    <t>V5.6</t>
  </si>
  <si>
    <t>1、修改009-000、009-001 英国G99/G98安规启动参数、频率有功参数、电压穿越参数
2、修改039-002、039-003北爱尔兰G99/G98安规启动参数、频率有功参数、电压穿越参数
3、修改028-000、028-001、028-002、028-003巴西安规频率有功参数
4、修改013-000奥地利安规无功参数
5、修改无功参数页Bit10为按最大相电压控制使能位</t>
  </si>
  <si>
    <t>V5.5</t>
  </si>
  <si>
    <t>1、新增010-012中国宽范围电压安规
2、修改013-000奥地利安规最大超前无功功率百分比为43.6%</t>
  </si>
  <si>
    <t>V5.4</t>
  </si>
  <si>
    <t>1、修改123-000罗马尼亚安规频率有功参数Bit4过频从额定功率开始降载使能位为失能
2、修改024-001、024-002、024-003塞浦路斯等级A、B、C安规启动参数、频率有功参数、电压穿越参数</t>
  </si>
  <si>
    <t>V5.3</t>
  </si>
  <si>
    <t>1、增加025-005印度-Kerala安规</t>
  </si>
  <si>
    <t>V5.2</t>
  </si>
  <si>
    <t>1、根据09安规库新增频率有功参数页新增Bit14过频降载功率截止使能位，028-000巴西安规默认使能
2、000-005德国4110安规电压穿越参数页Bit6、Bit7、Bit8默认使能</t>
  </si>
  <si>
    <t>V5.1</t>
  </si>
  <si>
    <t>1、增加024-001塞浦路斯等级A安规
2、增加024-002塞浦路斯等级B安规
3、增加024-003塞浦路斯等级C安规
4、修改024-000塞浦路斯安规启动/重连电网电压下限标准、一级欠压保护值标准
5、修改123-000罗马尼亚频率有功参数过频回载前等待时间及过频降载回载频率
6、修改参数版本为900</t>
  </si>
  <si>
    <t>V5.0</t>
  </si>
  <si>
    <t>1、根据09安规库新增频率参数页频率变化率保护值、保护时间
2、根据09安规库新增远程有功参数页Bit10CLS防逆流使能位、CLS远程配置、CLS防逆流输出/输入电流限制百分比、CLS防逆流PCC电流限制/保护时间
3、根据09安规库新增频率有功参数页Bit9过欠频回载速率使能位
4、根据09安规库新增电压穿越参数页Bit7低穿有功使能位、高穿有功功率起始电压值百分比、低穿有功功率起始电压值百分比
5、根据09安规库新增ISO孤岛参数页新增SpecialCertification</t>
  </si>
  <si>
    <t>V4.8</t>
  </si>
  <si>
    <t>1、修改123-000罗马尼亚安规频率有功参数Bit4过频从额定功率开始降载使能位为使能</t>
  </si>
  <si>
    <t>V4.7</t>
  </si>
  <si>
    <t>1、修改015-000、015-001瑞士A、瑞士B的DCI一级保护值、二级保护值、二级保护时间
2、修改125-000芬兰安规欠频起始频率与欠频降载斜率百分比
3、修改奥地利013-000无功参数Bit1、Bit2为使能，修改最大超前无功功率百分比为48.43%</t>
  </si>
  <si>
    <t>V4.6</t>
  </si>
  <si>
    <t>1、增加003-005西班牙低压安规
2、增加008-002比利时低压安规
3、增加125-000芬兰安规
4、修改034-001挪威低压启动参数、频率参数</t>
  </si>
  <si>
    <t>V4.5</t>
  </si>
  <si>
    <t>1、增加112-000智利安规
2、000-000德国4105过压一级使能位改为禁能
3、修改000-000、000-001、000-002、000-005、000-006远程有功参数逻辑接口1对应功率为0
4、根据安规参数更改登记表更改部分标准形式（参数未变更）</t>
  </si>
  <si>
    <t>V4.4</t>
  </si>
  <si>
    <t>1、修改030-004捷克PPDS 2023 安规电压穿越参数进入低穿电压值百分比
2、修改030-003捷克安规有功输出百分比
3、增加124-000突尼斯安规
4、修改电压标准表现形式为Un%</t>
  </si>
  <si>
    <t>V4.3</t>
  </si>
  <si>
    <t>1、修改001-003意大利安规电压参数
2、修改030-004捷克PPDS 2023安规电压穿越参数进入高穿电压百分比、高穿退出电压百分比</t>
  </si>
  <si>
    <t>V4.2</t>
  </si>
  <si>
    <t>1、增加011-008 法国EN50549-2安规
2、增加018-003 欧洲EN50549-2安规
3、增加030-004 捷克 PPDS 2023安规（≥0.8kW且&lt;100kW)
4、增加044-002 南非+RPPS of Category C安规
5、修改德国VDE4110、德国VDE4120电压穿越参数
6、修改013-000奥地利、011-007法国EN50549-1无功参数</t>
  </si>
  <si>
    <t>V4.1</t>
  </si>
  <si>
    <t>1、增加011-007 法国EN50549-1安规
2、增加025-004印度IEC61727-LV安规 
3、修改028-001、-28-002、028-003巴西安规启动参数、电压参数、频率参数、频率有功参数
4、修改001-000、001-002意大利0-21、025-000印度、019-000 DCI保护参数</t>
  </si>
  <si>
    <t>V4.0</t>
  </si>
  <si>
    <t>1、修改030-000捷克安规电压参数总使能位为75</t>
  </si>
  <si>
    <t>V3.9</t>
  </si>
  <si>
    <t>1、040-000泰国PEA、040-001泰国MEA的低穿高穿使能位改为默认使能</t>
  </si>
  <si>
    <t>V3.8</t>
  </si>
  <si>
    <t>1、013-000奥地利安规无功参数Bit2、Bit10无功模式四奥地利使能位禁能
2、修改剩下部分安规国家的高压穿越退出电压值百分比为进入高穿电压值百分比-1%
3、000-000德国4105、003-002西班牙NTS、044-000南非电压穿越参数负序电流使能位使能</t>
  </si>
  <si>
    <t>V3.7</t>
  </si>
  <si>
    <t>1、增加010-011东方日升安规</t>
  </si>
  <si>
    <t>V3.6</t>
  </si>
  <si>
    <t>1、修改捷克030-001~003高低穿部分参数
2、修改斯洛文尼亚进入低穿电压值百分比、高穿第三点电压百分比</t>
  </si>
  <si>
    <t>V3.5</t>
  </si>
  <si>
    <t>1、修改001-000意大利（0-21）内部频率有功参数、电压穿越参数
2、修改030-003捷克(&gt;16A系统)电压穿越页高/低穿无功电流系数K为公式（&lt;=100KW系统K值为0，&gt;100KW系统K值为2）
3、修改大部分国家低穿退出点为进入点+1%，高穿退出点为进入点-1%
4、修改031-000斯洛文尼亚高/低穿第四点电压百分比</t>
  </si>
  <si>
    <t>V3.4</t>
  </si>
  <si>
    <t>1、修改012-000波兰A、012-003波兰ABCD远程及有功参数中的过压降载使能、截止功率、速率，逻辑接口1-8对应功率、逻辑接口降载速率;频率有功参数中过频回载前等待时间；无功参数中无功模式使能、无功模式4 Lockin功率值百分比、Lockout功率值百分比；电压穿越参数中OVRT使能、负序电流使能，低穿第四点百分比，高/低穿无功电流系数K，零电流进入高/低电压百分比，高/低穿退出电压值百分比，高/低穿无功电流计算起始电压值百分比
2、010-009中国CQCA类过频输出降载使能、过频回载使能
3、修改123-000罗马尼亚启动、重连功率上升速率为10%Pn</t>
  </si>
  <si>
    <t>V3.3</t>
  </si>
  <si>
    <t>1、001-000、001-001 并网前等待时间改为300s
2、原001-004标准名称改为CEI-016-HV 意大利(0-16)-高压
3、原001-005标准名称改为CEI-016-MV 意大利(0-16)-中压
4、插入（预留）001-004 CEI-021In.-HV 意大利(0-21)内部-高压，原001-004、001-005后移为001-005、001-006
5、增加109-000 爱沙尼亚安规
6、028-000巴西标准名称修改为PORTARIA Nº 140
7、028-000巴西过频降载斜率百分比增加备注：(60.2Hz-62.6Hz频率段有功功率按30%Pn/Hz降载到28%Pn，62.6Hz-63.1Hz有功功率不再随着频率变化)</t>
  </si>
  <si>
    <t>V3.2</t>
  </si>
  <si>
    <t>1、018-001、039-000、039-001
、007-000、004-000过频回载前等待时间修改为35000ms、过频降载回载频率修改为50.1HZ
2、土耳其、丹麦、希腊、荷兰、比利时、欧洲EN50549、捷克、斯洛文尼亚、爱尔兰等国家安规无功模式4最大超前/滞后无功功率百分比修改为48.43%Pn
3、020-001韩国DASS有功降载改为不使能，有功输出修改为100%</t>
  </si>
  <si>
    <t>V3.1</t>
  </si>
  <si>
    <t>1、修改013-000奥地利TOR安规（一二级过欠压保护时间、一级过欠频保护时间、无功模式4最大滞后无功功率百分比改为43.6%Pn）</t>
  </si>
  <si>
    <t>V3.0</t>
  </si>
  <si>
    <t>1、ISO孤岛参数页增加
PE和N控制寄存器总使能位及相应bit使能位
(Bit0:离网PEN短接使能位
Bit1:N线检测使能位)</t>
  </si>
  <si>
    <t>V2.9</t>
  </si>
  <si>
    <t>1、增加030-002捷克安规（用于&lt;=16A系统）
2、增加030-003捷克安规（用于&gt;16A系统）
3、修改013-000奥地利TOR安规（一二级过欠压保护时间、一级过欠频保护时间、无功模式4最大超前无功功率百分比改为43.6%、零电流模式进入高低电压百分比分别改为115%Un和85%Un）</t>
  </si>
  <si>
    <t>V2.8</t>
  </si>
  <si>
    <t>1、修改030-001捷克中压标准名称为Czechia-MV</t>
  </si>
  <si>
    <t>V2.7</t>
  </si>
  <si>
    <t>1、增加法国011-004 VDE0126 Enedis安规
2、增加法国011-005 VDE0126-HV Enedis安规
3、增加法国011-006 VFR2019 Enedis安规
4、增加026-002 菲律宾低压安规
5、增加031-000 斯洛文尼亚50549安规</t>
  </si>
  <si>
    <t>V2.6</t>
  </si>
  <si>
    <t>1、增加德国4110安规
2、增加德国4120安规
3、根据08安规库新增高穿有功使能位(010-000中国默认使能)</t>
  </si>
  <si>
    <t>V2.5</t>
  </si>
  <si>
    <t>1、修改001-000、001-001、001-003、001-004、001-005意大利参数</t>
  </si>
  <si>
    <t>V2.4</t>
  </si>
  <si>
    <t>1.新增039-001爱尔兰区分参数
2.新增039-002北爱尔兰G99安规
3.新增039-003北爱尔兰G98安规</t>
  </si>
  <si>
    <t>V2.3</t>
  </si>
  <si>
    <t>1、修改001-001意大利参数
2、修改丹麦东部、西部参数</t>
  </si>
  <si>
    <t>侯意</t>
  </si>
  <si>
    <t>V2.2</t>
  </si>
  <si>
    <t>1、根据08安规库新增过欠压、过欠频保护时间高位，远程开关机速率使能位，欠频降载方式使能位，高穿有功使能位</t>
  </si>
  <si>
    <t>V2.1</t>
  </si>
  <si>
    <t xml:space="preserve">1新增001-004、001-005意大利高压、中压
2、新增005-002、005-003丹麦东部、西部
3、009-000、009-001英国G98、G99过频降载相关使能位修改
4、012-000波兰失能高低穿
5、030-000捷克安规修改
</t>
  </si>
  <si>
    <t>V2.0</t>
  </si>
  <si>
    <t>1、修改罗马尼亚安规
2、修改奥地利安规</t>
  </si>
  <si>
    <t>V1.9</t>
  </si>
  <si>
    <t>1、028-000巴西更新至最新认证标准</t>
  </si>
  <si>
    <t>V1.8</t>
  </si>
  <si>
    <t>1、修改捷克常压安规
2、添加捷克中压安规
3、修改001-000开机等待时间
4、添加010-010中来安规
5、添加015-000、015-001瑞士安规（此安规测试部还未确认，如需要提前使用，在每页参数前增加国家编码15即可导出）</t>
  </si>
  <si>
    <t>V1.7</t>
  </si>
  <si>
    <t>修改菲律宾额定电压，澳洲相关安规逻辑接口参数50549相关高低穿参数</t>
  </si>
  <si>
    <t>V1.6</t>
  </si>
  <si>
    <t>增加2503印度CEA安规</t>
  </si>
  <si>
    <t>胡文浩</t>
  </si>
  <si>
    <t>V1.5</t>
  </si>
  <si>
    <t>德国4105、奥地利、50549及相关安规修改（高低穿进入点修改为115%Un和80%Un）</t>
  </si>
  <si>
    <t>V1.4</t>
  </si>
  <si>
    <t>增加123罗马尼亚安规</t>
  </si>
  <si>
    <t>V1.3</t>
  </si>
  <si>
    <t>删除澳大利亚多余的地区</t>
  </si>
  <si>
    <t>李梓乐</t>
  </si>
  <si>
    <t>V1.2</t>
  </si>
  <si>
    <t>增加根据机型区分参数</t>
  </si>
  <si>
    <t>V1.1</t>
  </si>
  <si>
    <t>使能位迁移到各自表格</t>
  </si>
  <si>
    <t>安规库版本</t>
  </si>
  <si>
    <t>安规编号</t>
  </si>
  <si>
    <t>国家</t>
  </si>
  <si>
    <t>标准地区编码</t>
  </si>
  <si>
    <t>标准名称</t>
  </si>
  <si>
    <t>标准中文名称</t>
  </si>
  <si>
    <t>参数说明</t>
  </si>
  <si>
    <t>ConnectWaitTime</t>
  </si>
  <si>
    <t>PowerUpSpeed</t>
  </si>
  <si>
    <t>ReconnectWaitTime</t>
  </si>
  <si>
    <t>ReconnectPowerUpSpeed</t>
  </si>
  <si>
    <t>VoltHighLimit</t>
  </si>
  <si>
    <t>VoltLowLimit</t>
  </si>
  <si>
    <t>FreqHighLimit</t>
  </si>
  <si>
    <t>FreqLowLimit</t>
  </si>
  <si>
    <t>ReconnectVoltHighLimit</t>
  </si>
  <si>
    <t>ReconnectVoltLowLimit</t>
  </si>
  <si>
    <t>ReconnectFreqHighLimit</t>
  </si>
  <si>
    <t>ReconnectFreqLowLimit</t>
  </si>
  <si>
    <t>并网前等待时间</t>
  </si>
  <si>
    <r>
      <rPr>
        <sz val="11"/>
        <color theme="1"/>
        <rFont val="Tahoma"/>
        <charset val="134"/>
      </rPr>
      <t>100</t>
    </r>
    <r>
      <rPr>
        <sz val="11"/>
        <color theme="1"/>
        <rFont val="宋体"/>
        <charset val="134"/>
      </rPr>
      <t>表示</t>
    </r>
    <r>
      <rPr>
        <sz val="11"/>
        <color theme="1"/>
        <rFont val="Tahoma"/>
        <charset val="134"/>
      </rPr>
      <t>1</t>
    </r>
    <r>
      <rPr>
        <sz val="11"/>
        <color theme="1"/>
        <rFont val="宋体"/>
        <charset val="134"/>
      </rPr>
      <t>分钟升到满载对应的速率，其他值以此为基准进行乘除计算</t>
    </r>
  </si>
  <si>
    <t>电网故障恢复后重新并网前等待时间</t>
  </si>
  <si>
    <t>启动电网电压上限</t>
  </si>
  <si>
    <t>启动电网电压下限</t>
  </si>
  <si>
    <t>启动电网频率上限</t>
  </si>
  <si>
    <t>启动电网频率下限</t>
  </si>
  <si>
    <t>重连电网电压上限</t>
  </si>
  <si>
    <t>重连电网电压下限</t>
  </si>
  <si>
    <t>重连电网频率上限</t>
  </si>
  <si>
    <t>重连电网频率下限</t>
  </si>
  <si>
    <t>安规版本只需要修改下面第四行</t>
  </si>
  <si>
    <t>精度（自动转换，本文档填写时请忽略）</t>
  </si>
  <si>
    <t>参数单位</t>
  </si>
  <si>
    <t>单位（对应文档中的数值）</t>
  </si>
  <si>
    <t>s</t>
  </si>
  <si>
    <t>%Pn/min</t>
  </si>
  <si>
    <t>V</t>
  </si>
  <si>
    <t>Hz</t>
  </si>
  <si>
    <t>1.正标；2.系统电压小于1kV；3.如容量≤135kW则无需考虑电压</t>
  </si>
  <si>
    <t>≥60s</t>
  </si>
  <si>
    <t>&lt;10%</t>
  </si>
  <si>
    <t>110%(253)</t>
  </si>
  <si>
    <t>85%(195.5)</t>
  </si>
  <si>
    <r>
      <rPr>
        <sz val="12"/>
        <rFont val="宋体"/>
        <charset val="134"/>
      </rPr>
      <t>110%(2</t>
    </r>
    <r>
      <rPr>
        <sz val="12"/>
        <rFont val="宋体"/>
        <charset val="134"/>
      </rPr>
      <t>5</t>
    </r>
    <r>
      <rPr>
        <sz val="12"/>
        <rFont val="宋体"/>
        <charset val="134"/>
      </rPr>
      <t>3)</t>
    </r>
  </si>
  <si>
    <t>00</t>
  </si>
  <si>
    <t>德国</t>
  </si>
  <si>
    <t>VDE4105</t>
  </si>
  <si>
    <r>
      <rPr>
        <sz val="11"/>
        <rFont val="宋体"/>
        <charset val="134"/>
      </rPr>
      <t>德国</t>
    </r>
    <r>
      <rPr>
        <sz val="11"/>
        <rFont val="Arial Unicode MS"/>
        <charset val="134"/>
      </rPr>
      <t>4105</t>
    </r>
  </si>
  <si>
    <t>旧4110标准</t>
  </si>
  <si>
    <t>110%Un</t>
  </si>
  <si>
    <t>90%Un</t>
  </si>
  <si>
    <t>开机重连50.2HZ，</t>
  </si>
  <si>
    <t>开机重连47.5HZ</t>
  </si>
  <si>
    <t>95%Un</t>
  </si>
  <si>
    <t>故障重连50.1HZ</t>
  </si>
  <si>
    <t>故障重连49.9HZ</t>
  </si>
  <si>
    <t>01</t>
  </si>
  <si>
    <t>BDEW</t>
  </si>
  <si>
    <r>
      <rPr>
        <sz val="11"/>
        <rFont val="微软雅黑"/>
        <charset val="134"/>
      </rPr>
      <t>德国</t>
    </r>
    <r>
      <rPr>
        <sz val="11"/>
        <rFont val="Arial"/>
        <charset val="134"/>
      </rPr>
      <t>BDEW</t>
    </r>
  </si>
  <si>
    <t>德国该标准已撤销</t>
  </si>
  <si>
    <t>85%Un</t>
  </si>
  <si>
    <t>&lt;50.05Hz</t>
  </si>
  <si>
    <t>&gt;47.55Hz</t>
  </si>
  <si>
    <t>02</t>
  </si>
  <si>
    <t>VDE0126</t>
  </si>
  <si>
    <t>德国0126</t>
  </si>
  <si>
    <t>03</t>
  </si>
  <si>
    <t>VDE4105-HV</t>
  </si>
  <si>
    <t>德国4105-高压</t>
  </si>
  <si>
    <t>04</t>
  </si>
  <si>
    <t>BDEW-HV</t>
  </si>
  <si>
    <t>德国BDEW-高压</t>
  </si>
  <si>
    <t>1、正标；2、系统电压＞1kV至＜60kV公用三相电网；
3、仅适用于达到36MW≥PAmax≥135 kW的最大有功功率。</t>
  </si>
  <si>
    <t>05</t>
  </si>
  <si>
    <t>VDE4110</t>
  </si>
  <si>
    <t>德国4110</t>
  </si>
  <si>
    <t>1、正标；2、系统电压＞60kV公用三相电网；
3、最大有功功率PAmax≥36MW</t>
  </si>
  <si>
    <t>06</t>
  </si>
  <si>
    <t>VDE4120</t>
  </si>
  <si>
    <t>德国4120</t>
  </si>
  <si>
    <t>1、正标 2、系统电压在1KV-150KV之间 3、输出功率≤11KW</t>
  </si>
  <si>
    <t>≥30s</t>
  </si>
  <si>
    <t>≤20%  (≤20%PMEM/minute
≥5%Pnom/minute)</t>
  </si>
  <si>
    <t>≥300s</t>
  </si>
  <si>
    <t>50.1Hz</t>
  </si>
  <si>
    <t>49.9Hz</t>
  </si>
  <si>
    <t>意大利</t>
  </si>
  <si>
    <t>CEI-021In.</t>
  </si>
  <si>
    <t>意大利(0-21)内部</t>
  </si>
  <si>
    <t>1、正标 2、系统电压≤1KV</t>
  </si>
  <si>
    <t>≤20%</t>
  </si>
  <si>
    <t xml:space="preserve">≤20% </t>
  </si>
  <si>
    <t xml:space="preserve">CEI-016 </t>
  </si>
  <si>
    <t>意大利(0-16)</t>
  </si>
  <si>
    <t>1、正标 2、系统电压在&gt;1KV,≤150KV之间 3、输出功率&gt;11KW</t>
  </si>
  <si>
    <t>CEI-021Ex.</t>
  </si>
  <si>
    <t>意大利(0-21)外部</t>
  </si>
  <si>
    <t>Areti地区的标准，现已和CEI-021In标准一致</t>
  </si>
  <si>
    <t>CEI-021Ar.</t>
  </si>
  <si>
    <t>意大利(0-21)Areti</t>
  </si>
  <si>
    <t>CEI-021In.-HV</t>
  </si>
  <si>
    <r>
      <rPr>
        <sz val="11"/>
        <rFont val="微软雅黑"/>
        <charset val="134"/>
      </rPr>
      <t>意大利</t>
    </r>
    <r>
      <rPr>
        <sz val="11"/>
        <rFont val="Arial"/>
        <charset val="134"/>
      </rPr>
      <t>(0-21)</t>
    </r>
    <r>
      <rPr>
        <sz val="11"/>
        <rFont val="微软雅黑"/>
        <charset val="134"/>
      </rPr>
      <t>内部</t>
    </r>
    <r>
      <rPr>
        <sz val="11"/>
        <rFont val="Arial"/>
        <charset val="134"/>
      </rPr>
      <t>-</t>
    </r>
    <r>
      <rPr>
        <sz val="11"/>
        <rFont val="微软雅黑"/>
        <charset val="134"/>
      </rPr>
      <t>高压</t>
    </r>
  </si>
  <si>
    <t>CEI-016-HV</t>
  </si>
  <si>
    <r>
      <rPr>
        <sz val="11"/>
        <rFont val="微软雅黑"/>
        <charset val="134"/>
      </rPr>
      <t>意大利</t>
    </r>
    <r>
      <rPr>
        <sz val="11"/>
        <rFont val="Arial"/>
        <charset val="134"/>
      </rPr>
      <t>(0-16)-</t>
    </r>
    <r>
      <rPr>
        <sz val="11"/>
        <rFont val="微软雅黑"/>
        <charset val="134"/>
      </rPr>
      <t>高压</t>
    </r>
  </si>
  <si>
    <t>CEI-016-MV</t>
  </si>
  <si>
    <r>
      <rPr>
        <sz val="11"/>
        <rFont val="微软雅黑"/>
        <charset val="134"/>
      </rPr>
      <t>意大利</t>
    </r>
    <r>
      <rPr>
        <sz val="11"/>
        <rFont val="Arial"/>
        <charset val="134"/>
      </rPr>
      <t>(0-16)-</t>
    </r>
    <r>
      <rPr>
        <sz val="11"/>
        <rFont val="微软雅黑"/>
        <charset val="134"/>
      </rPr>
      <t>中压</t>
    </r>
  </si>
  <si>
    <t>ASNZS4777.2-2020</t>
  </si>
  <si>
    <t>澳大利亚</t>
  </si>
  <si>
    <t>89.13%Un</t>
  </si>
  <si>
    <t>澳洲</t>
  </si>
  <si>
    <t>Australia</t>
  </si>
  <si>
    <t>08</t>
  </si>
  <si>
    <t>Australia-B</t>
  </si>
  <si>
    <t>澳大利亚-B</t>
  </si>
  <si>
    <t>09</t>
  </si>
  <si>
    <t>Australia-C</t>
  </si>
  <si>
    <t>澳大利亚-C</t>
  </si>
  <si>
    <t>10</t>
  </si>
  <si>
    <t>AU-SA-HV</t>
  </si>
  <si>
    <t>南澳-高压</t>
  </si>
  <si>
    <t>11</t>
  </si>
  <si>
    <t>Australia-MV</t>
  </si>
  <si>
    <t>澳大利亚-中压</t>
  </si>
  <si>
    <t>RD1699</t>
  </si>
  <si>
    <t>西班牙</t>
  </si>
  <si>
    <t>西班牙户用储能（与UNE217002一起出）</t>
  </si>
  <si>
    <t>≥180</t>
  </si>
  <si>
    <t>/</t>
  </si>
  <si>
    <t>ESP-RD1699</t>
  </si>
  <si>
    <t>RD1699-HV</t>
  </si>
  <si>
    <t>西班牙-高压</t>
  </si>
  <si>
    <t>NTS</t>
  </si>
  <si>
    <t>电站标准；
 1、Type A:系统电压＜110 kV；最大容量为≥0.8 kW至≤100 kW；
2、Type B：系统电压＜110 kV；最大容量为＞100 kW至≤5 MW；
3、Type C：系统电压＜110 kV；最大容量为＞5 MW至≤50 MW；
4、Type D：系统电压≥110 kV；最大容量为＞50 MW.</t>
  </si>
  <si>
    <t>西班牙NTS</t>
  </si>
  <si>
    <t>UNE217002+RD647</t>
  </si>
  <si>
    <t>西班牙UNE+RD</t>
  </si>
  <si>
    <t>西班牙户用储能</t>
  </si>
  <si>
    <t>≤50（误差±0.01）</t>
  </si>
  <si>
    <t>Spain island</t>
  </si>
  <si>
    <t>西班牙island</t>
  </si>
  <si>
    <t>非标低压安规文件</t>
  </si>
  <si>
    <t>60S</t>
  </si>
  <si>
    <t>RD1699-LV</t>
  </si>
  <si>
    <t>西班牙-低压</t>
  </si>
  <si>
    <t>EU-EN50549-1</t>
  </si>
  <si>
    <t>土耳其</t>
  </si>
  <si>
    <t>10-600（默认60s）</t>
  </si>
  <si>
    <t>6-3000（默认8%Pn/min）</t>
  </si>
  <si>
    <t>100%-120%Un（默认110%Un）</t>
  </si>
  <si>
    <t>50%-100%Un（默认85%Un）</t>
  </si>
  <si>
    <t>50-52（默认启动电网50.1HZ ）</t>
  </si>
  <si>
    <t>47-50（默认47.5HZ ）</t>
  </si>
  <si>
    <t>50-52（默认启动电网50.2HZ ）</t>
  </si>
  <si>
    <t>Turkey</t>
  </si>
  <si>
    <t>丹麦</t>
  </si>
  <si>
    <t>Denmark</t>
  </si>
  <si>
    <t>TR3.2.2并网</t>
  </si>
  <si>
    <t>1、正标
2、＞11KW系统
A2. Plants above 11 kW up to and including 50 kW  
B. Plants above 50 kW up to and including 1.5 MW 
C. Plants above 1.5 MW up to and including 25 MW 
D. Plants above 25 MW or connected to over 100 kV.</t>
  </si>
  <si>
    <t>默认&lt;10%（可调）</t>
  </si>
  <si>
    <t>DK-TR322</t>
  </si>
  <si>
    <t>丹麦TR322</t>
  </si>
  <si>
    <t>&gt;180s</t>
  </si>
  <si>
    <t>&lt;20%Pn/min</t>
  </si>
  <si>
    <t>Western Denmark</t>
  </si>
  <si>
    <t>丹麦西部</t>
  </si>
  <si>
    <t>Eastern Denmark</t>
  </si>
  <si>
    <t>丹麦东部</t>
  </si>
  <si>
    <t>VDE0126(Greece Continent)</t>
  </si>
  <si>
    <t>10-600</t>
  </si>
  <si>
    <t>6-3000</t>
  </si>
  <si>
    <t>100%-120%Un</t>
  </si>
  <si>
    <t>50%-100%Un</t>
  </si>
  <si>
    <t>50.05Hz</t>
  </si>
  <si>
    <t>47-50</t>
  </si>
  <si>
    <t>希腊大陆</t>
  </si>
  <si>
    <t>GR-Cont.</t>
  </si>
  <si>
    <t>VDE0126(Greece island)</t>
  </si>
  <si>
    <t>GR-Island</t>
  </si>
  <si>
    <t>希腊岛屿</t>
  </si>
  <si>
    <t>荷兰</t>
  </si>
  <si>
    <t>50-52建议值（50.1Hz）</t>
  </si>
  <si>
    <t>48Hz</t>
  </si>
  <si>
    <t>07</t>
  </si>
  <si>
    <t>Netherland</t>
  </si>
  <si>
    <t>Netherland-MV</t>
  </si>
  <si>
    <t>荷兰-中压</t>
  </si>
  <si>
    <t>Netherland-HV</t>
  </si>
  <si>
    <t>荷兰-高压</t>
  </si>
  <si>
    <t>C10/11</t>
  </si>
  <si>
    <t>比利时</t>
  </si>
  <si>
    <t>Belgium</t>
  </si>
  <si>
    <t>Belgium-HV</t>
  </si>
  <si>
    <t>比利时-高压</t>
  </si>
  <si>
    <t>Belgium-LV</t>
  </si>
  <si>
    <t>比利时-低压</t>
  </si>
  <si>
    <t>UK-G99标准</t>
  </si>
  <si>
    <t>≥20s</t>
  </si>
  <si>
    <t>114%Un</t>
  </si>
  <si>
    <t>英国</t>
  </si>
  <si>
    <t>UK-G99</t>
  </si>
  <si>
    <t>英国G99</t>
  </si>
  <si>
    <t>UK-G98标准</t>
  </si>
  <si>
    <t>UK-G98</t>
  </si>
  <si>
    <t>英国G98</t>
  </si>
  <si>
    <t>UK-G99-HV</t>
  </si>
  <si>
    <t>英国G99-高压</t>
  </si>
  <si>
    <t>NB/T 32004-2018</t>
  </si>
  <si>
    <t>中国CQC B类</t>
  </si>
  <si>
    <t>20s-5min</t>
  </si>
  <si>
    <t>50.2HZ</t>
  </si>
  <si>
    <t>中国</t>
  </si>
  <si>
    <t>China</t>
  </si>
  <si>
    <t>CNS+15382-2018</t>
  </si>
  <si>
    <t>Taiwan</t>
  </si>
  <si>
    <t>台湾</t>
  </si>
  <si>
    <t>TianHe</t>
  </si>
  <si>
    <t>天合富家</t>
  </si>
  <si>
    <t>HongKong</t>
  </si>
  <si>
    <t>香港（220V）</t>
  </si>
  <si>
    <t>SKYWORTH</t>
  </si>
  <si>
    <t>创维</t>
  </si>
  <si>
    <t>CSISolar</t>
  </si>
  <si>
    <t>阿特斯</t>
  </si>
  <si>
    <t>CHINT</t>
  </si>
  <si>
    <t>正泰</t>
  </si>
  <si>
    <t>China-MV</t>
  </si>
  <si>
    <t>中国-中压</t>
  </si>
  <si>
    <t>China-HV</t>
  </si>
  <si>
    <t>中国-高压</t>
  </si>
  <si>
    <t>中国CQC A类</t>
  </si>
  <si>
    <t>是否自行恢复并网依据当地电网要求决定</t>
  </si>
  <si>
    <t>50.5HZ</t>
  </si>
  <si>
    <t>China-A</t>
  </si>
  <si>
    <t>JOLYWOOD</t>
  </si>
  <si>
    <t>中来</t>
  </si>
  <si>
    <t>RISEN</t>
  </si>
  <si>
    <t>东方日升</t>
  </si>
  <si>
    <t>286V</t>
  </si>
  <si>
    <t>12</t>
  </si>
  <si>
    <t>China-wide</t>
  </si>
  <si>
    <t>中国宽范围电压</t>
  </si>
  <si>
    <t>France</t>
  </si>
  <si>
    <r>
      <rPr>
        <sz val="11"/>
        <rFont val="微软雅黑"/>
        <charset val="134"/>
      </rPr>
      <t>法国</t>
    </r>
    <r>
      <rPr>
        <sz val="11"/>
        <rFont val="Arial Unicode MS"/>
        <charset val="134"/>
      </rPr>
      <t>VDE0126</t>
    </r>
  </si>
  <si>
    <t>2024年会失效</t>
  </si>
  <si>
    <t>≧60s</t>
  </si>
  <si>
    <t>≤10%</t>
  </si>
  <si>
    <t>法国</t>
  </si>
  <si>
    <t>FRArrete23</t>
  </si>
  <si>
    <t>法国Arrete23</t>
  </si>
  <si>
    <t>12.5-250W/s</t>
  </si>
  <si>
    <t>FR VDE0126-HV</t>
  </si>
  <si>
    <t>法国-高压</t>
  </si>
  <si>
    <t>France VFR 2019</t>
  </si>
  <si>
    <t>法国VFR 2019</t>
  </si>
  <si>
    <t>Enedis客户</t>
  </si>
  <si>
    <t>VDE0126 Enedis</t>
  </si>
  <si>
    <r>
      <rPr>
        <sz val="11"/>
        <rFont val="微软雅黑"/>
        <charset val="134"/>
      </rPr>
      <t>法国</t>
    </r>
    <r>
      <rPr>
        <sz val="11"/>
        <rFont val="Arial"/>
        <charset val="134"/>
      </rPr>
      <t xml:space="preserve"> Enedis</t>
    </r>
  </si>
  <si>
    <t>VDE0126-HV Enedis</t>
  </si>
  <si>
    <r>
      <rPr>
        <sz val="11"/>
        <rFont val="微软雅黑"/>
        <charset val="134"/>
      </rPr>
      <t xml:space="preserve">法国-高压 </t>
    </r>
    <r>
      <rPr>
        <sz val="11"/>
        <rFont val="Arial"/>
        <charset val="134"/>
      </rPr>
      <t>Enedis</t>
    </r>
  </si>
  <si>
    <t>VFR2019 Enedis</t>
  </si>
  <si>
    <r>
      <rPr>
        <sz val="11"/>
        <rFont val="微软雅黑"/>
        <charset val="134"/>
      </rPr>
      <t xml:space="preserve">法国VFR2019 </t>
    </r>
    <r>
      <rPr>
        <sz val="11"/>
        <rFont val="Arial"/>
        <charset val="134"/>
      </rPr>
      <t>Enedis</t>
    </r>
  </si>
  <si>
    <t>France EN50549-1</t>
  </si>
  <si>
    <r>
      <rPr>
        <sz val="11"/>
        <rFont val="微软雅黑"/>
        <charset val="134"/>
      </rPr>
      <t>法国</t>
    </r>
    <r>
      <rPr>
        <sz val="11"/>
        <rFont val="Arial"/>
        <charset val="134"/>
      </rPr>
      <t>EN50549-1</t>
    </r>
  </si>
  <si>
    <t>法国新要求, 目前和VDE 0126同时都在使用</t>
  </si>
  <si>
    <t>6-3000（默认100%Pn/min）</t>
  </si>
  <si>
    <t>100%-120%Un（默认253V）</t>
  </si>
  <si>
    <t>50%-100%Un（默认195.5V）</t>
  </si>
  <si>
    <t>47-50（默认49.5Hz）</t>
  </si>
  <si>
    <t>50-52（默认启动重连50.2HZ）</t>
  </si>
  <si>
    <t>France EN50549-2</t>
  </si>
  <si>
    <t>法国EN50549-2</t>
  </si>
  <si>
    <r>
      <rPr>
        <sz val="11"/>
        <rFont val="微软雅黑"/>
        <charset val="134"/>
      </rPr>
      <t>法国</t>
    </r>
    <r>
      <rPr>
        <sz val="11"/>
        <rFont val="Arial"/>
        <charset val="134"/>
      </rPr>
      <t>EN50549-2</t>
    </r>
  </si>
  <si>
    <t>Poland</t>
  </si>
  <si>
    <t>波兰A</t>
  </si>
  <si>
    <t>1、正标 2、A≤0.2MW的系统</t>
  </si>
  <si>
    <t>≥60</t>
  </si>
  <si>
    <t>波兰</t>
  </si>
  <si>
    <t>Poland-MV</t>
  </si>
  <si>
    <t>波兰-中压</t>
  </si>
  <si>
    <t>Poland-HV</t>
  </si>
  <si>
    <t>波兰-高压</t>
  </si>
  <si>
    <t>波兰ABCD</t>
  </si>
  <si>
    <t>1、正标 2、B是0.2-10MW的系统，C＞75MW系统</t>
  </si>
  <si>
    <t>TOR Erzeuger Typ A</t>
  </si>
  <si>
    <t>奥地利TOR安规标准</t>
  </si>
  <si>
    <t>1、正标
2、Tor Erzeuger TypeA： ＜250kW and nominal voltage＜110kV   
Tor Erzeuger TypeB：maximum capacity ≥250KW and &lt;35MV and nominal voltage &lt;110KV</t>
  </si>
  <si>
    <t>＜10%Pn</t>
  </si>
  <si>
    <t>≧300s</t>
  </si>
  <si>
    <t xml:space="preserve">109%Un </t>
  </si>
  <si>
    <t>47.5Hz</t>
  </si>
  <si>
    <t>13</t>
  </si>
  <si>
    <t>奥地利</t>
  </si>
  <si>
    <t>Tor Erzeuger</t>
  </si>
  <si>
    <t>奥地利TOR</t>
  </si>
  <si>
    <t>14</t>
  </si>
  <si>
    <t>日本</t>
  </si>
  <si>
    <t>Switzerland Type A</t>
  </si>
  <si>
    <t>瑞士 Type A</t>
  </si>
  <si>
    <t>15</t>
  </si>
  <si>
    <t>瑞士</t>
  </si>
  <si>
    <t>Switzerland Type B</t>
  </si>
  <si>
    <t>瑞士 Type B</t>
  </si>
  <si>
    <t>16-17</t>
  </si>
  <si>
    <t>EU-EN50438</t>
  </si>
  <si>
    <t>被 EN50549替代</t>
  </si>
  <si>
    <t>18</t>
  </si>
  <si>
    <t>欧洲EU</t>
  </si>
  <si>
    <t>欧洲-EN50438</t>
  </si>
  <si>
    <t>欧洲-EN50549-1</t>
  </si>
  <si>
    <t>1、正标
2、 Rfg的Type划分如下，EN 50549-1根据TypeA和TypeB制定：
--(a) 110 千伏以下的连接点，最大容量为 0.8 千瓦或以上(A 类)；
--(b) 连接点低于 110 千伏，最大容量达到或超过各相关 TSO 根据第 3 款规定的程序提出的阈值（B 型）。该阈值不得高于表 1 所载 B 型发电模块的限值；
--(c) 连接点低于 110 千伏，最大容量达到或超过每个相关的 "电网运行规 范 "根据第 3 款规定的阈值(C 类)。该阈值不得高于表 1 所载 C 型发电模块的限值；或
--(d) 110 千伏或以上的连接点（D 型）。如果发电组件的连接点低于 110 千伏，而其最大容量达到或超过第 3 段规定的阈值，则该发电组件也属于 D 型。该临界值不得高于表 1 所载的 D 型发电组件的限值。
• 低压配电网: Un≤1kV</t>
  </si>
  <si>
    <t>EU-EN50549</t>
  </si>
  <si>
    <t>欧洲-EN50549</t>
  </si>
  <si>
    <t>EU-EN50549-HV</t>
  </si>
  <si>
    <t>欧洲-EN50549-高压</t>
  </si>
  <si>
    <t>欧洲通用</t>
  </si>
  <si>
    <t>EU-50549-2</t>
  </si>
  <si>
    <t>欧洲-EN50549-2</t>
  </si>
  <si>
    <t>EU-EN50549-2</t>
  </si>
  <si>
    <t>IEC EN61727</t>
  </si>
  <si>
    <t>欧洲-IEC EN61727</t>
  </si>
  <si>
    <t>20-300s</t>
  </si>
  <si>
    <t>51Hz</t>
  </si>
  <si>
    <t>49Hz</t>
  </si>
  <si>
    <t>19</t>
  </si>
  <si>
    <t>IECEN61727</t>
  </si>
  <si>
    <t>20</t>
  </si>
  <si>
    <t>韩国</t>
  </si>
  <si>
    <t>Korea</t>
  </si>
  <si>
    <t>Korea-DASS</t>
  </si>
  <si>
    <t>韩国DASS</t>
  </si>
  <si>
    <t>特殊用户参数，暂无标准</t>
  </si>
  <si>
    <t>EN50549-1</t>
  </si>
  <si>
    <t>≧180s</t>
  </si>
  <si>
    <t>111%Un</t>
  </si>
  <si>
    <t>21</t>
  </si>
  <si>
    <t>瑞典</t>
  </si>
  <si>
    <t>Sweden</t>
  </si>
  <si>
    <t>22</t>
  </si>
  <si>
    <t>EU General</t>
  </si>
  <si>
    <t>EU General-MV</t>
  </si>
  <si>
    <t>欧洲通用-中压</t>
  </si>
  <si>
    <t>EU General-HV</t>
  </si>
  <si>
    <t>欧洲通用-高压</t>
  </si>
  <si>
    <t>23</t>
  </si>
  <si>
    <t>80%Un</t>
  </si>
  <si>
    <t>24</t>
  </si>
  <si>
    <t>塞浦路斯</t>
  </si>
  <si>
    <t>Cyprus</t>
  </si>
  <si>
    <r>
      <rPr>
        <sz val="11"/>
        <rFont val="微软雅黑"/>
        <charset val="134"/>
      </rPr>
      <t>塞浦路斯等级</t>
    </r>
    <r>
      <rPr>
        <sz val="11"/>
        <rFont val="Arial"/>
        <charset val="134"/>
      </rPr>
      <t>A</t>
    </r>
  </si>
  <si>
    <t>0 &lt; P &lt; 10.4kWp</t>
  </si>
  <si>
    <t>180s</t>
  </si>
  <si>
    <t>110%Un(253)</t>
  </si>
  <si>
    <t>85%Un(195.5)</t>
  </si>
  <si>
    <t>CY-LV-RES</t>
  </si>
  <si>
    <t>塞浦路斯等级A</t>
  </si>
  <si>
    <r>
      <rPr>
        <sz val="11"/>
        <rFont val="微软雅黑"/>
        <charset val="134"/>
      </rPr>
      <t>塞浦路斯等级</t>
    </r>
    <r>
      <rPr>
        <sz val="11"/>
        <rFont val="Arial"/>
        <charset val="134"/>
      </rPr>
      <t>B</t>
    </r>
  </si>
  <si>
    <t>10.4kWp &lt; P &lt; 120kWp</t>
  </si>
  <si>
    <t>CY-LN/MV-COM</t>
  </si>
  <si>
    <t>塞浦路斯等级B</t>
  </si>
  <si>
    <r>
      <rPr>
        <sz val="11"/>
        <rFont val="微软雅黑"/>
        <charset val="134"/>
      </rPr>
      <t>塞浦路斯等级</t>
    </r>
    <r>
      <rPr>
        <sz val="11"/>
        <rFont val="Arial"/>
        <charset val="134"/>
      </rPr>
      <t>C</t>
    </r>
  </si>
  <si>
    <t>P &gt; 120kWp</t>
  </si>
  <si>
    <t>CY-LV/MV-UT</t>
  </si>
  <si>
    <t>塞浦路斯等级C</t>
  </si>
  <si>
    <t>IEC 61727</t>
  </si>
  <si>
    <r>
      <rPr>
        <sz val="11"/>
        <rFont val="微软雅黑"/>
        <charset val="134"/>
      </rPr>
      <t>印度</t>
    </r>
    <r>
      <rPr>
        <sz val="11"/>
        <rFont val="Arial"/>
        <charset val="134"/>
      </rPr>
      <t>-IEC61727</t>
    </r>
  </si>
  <si>
    <t>25</t>
  </si>
  <si>
    <t>印度</t>
  </si>
  <si>
    <t>India</t>
  </si>
  <si>
    <t>India-MV</t>
  </si>
  <si>
    <t>印度-中压</t>
  </si>
  <si>
    <t>India-HV</t>
  </si>
  <si>
    <t>印度-高压</t>
  </si>
  <si>
    <t>CEA</t>
  </si>
  <si>
    <r>
      <rPr>
        <sz val="11"/>
        <rFont val="微软雅黑"/>
        <charset val="134"/>
      </rPr>
      <t>印度</t>
    </r>
    <r>
      <rPr>
        <sz val="11"/>
        <rFont val="Arial"/>
        <charset val="134"/>
      </rPr>
      <t>-CEA</t>
    </r>
  </si>
  <si>
    <t>印度电力管理局要求</t>
  </si>
  <si>
    <t>≤110%Un</t>
  </si>
  <si>
    <t>＞90%Un</t>
  </si>
  <si>
    <t>≤50.5HZ</t>
  </si>
  <si>
    <t>＞49.5</t>
  </si>
  <si>
    <t>印度CEA</t>
  </si>
  <si>
    <t>IEC 61727-LV</t>
  </si>
  <si>
    <t>印度IEC61727-LV</t>
  </si>
  <si>
    <t>非标低压安规文件（用于低压区域，如巴西、菲律宾等）</t>
  </si>
  <si>
    <t>India-LV</t>
  </si>
  <si>
    <r>
      <rPr>
        <sz val="11"/>
        <rFont val="微软雅黑"/>
        <charset val="134"/>
      </rPr>
      <t>印度</t>
    </r>
    <r>
      <rPr>
        <sz val="11"/>
        <rFont val="Arial Unicode MS"/>
        <charset val="134"/>
      </rPr>
      <t>-低压</t>
    </r>
  </si>
  <si>
    <t>Kerala地区安规参数</t>
  </si>
  <si>
    <t>India-Kerala</t>
  </si>
  <si>
    <r>
      <rPr>
        <sz val="11"/>
        <rFont val="微软雅黑"/>
        <charset val="134"/>
      </rPr>
      <t>印度</t>
    </r>
    <r>
      <rPr>
        <sz val="11"/>
        <rFont val="Arial Unicode MS"/>
        <charset val="134"/>
      </rPr>
      <t>-Kerala</t>
    </r>
  </si>
  <si>
    <t>PHI</t>
  </si>
  <si>
    <t>菲律宾</t>
  </si>
  <si>
    <t>1、正标
2、1.Large Conventional:Conventional Embedded Generating Plant with anaggregated Installed Capacity of 10 MW or more.
2.Large VRE:VRE Embedded Generating Plant with an aggregatedInstalled Capacity of 10 MW or more.
3.Medium:Conventional or VRE Embedded Generating Plants withInstalled Capacity larger than 1 MW which do not qualifyas Large Embedded Generating Plant.
4.Intermediate:Conventional or VRE Embedded Generating Plants withInstalled Capacity larger than 100 kW and equal to or lessthan 1 MW:and Conventional Embedded Generating Plants with InstalledCapacity lower or equal to 100 kW connected to MVonetworks.
5.Small:Embedded Generating Plant with Installed Capacity largerthan 10 kW and equal to or less than 100 kW connected toLV networks.
6.Micro:Embedded Generating Plants with Installed Capacitylower or equal to 10 kW connected to LV networks.</t>
  </si>
  <si>
    <t>26</t>
  </si>
  <si>
    <t>PHI-MV</t>
  </si>
  <si>
    <t>菲律宾-中压</t>
  </si>
  <si>
    <t>无</t>
  </si>
  <si>
    <t>61Hz</t>
  </si>
  <si>
    <t>59Hz</t>
  </si>
  <si>
    <t>PHI-LV</t>
  </si>
  <si>
    <t>菲律宾-低压</t>
  </si>
  <si>
    <t>27</t>
  </si>
  <si>
    <t>新西兰New Zealand</t>
  </si>
  <si>
    <t>NewZealand</t>
  </si>
  <si>
    <t>新西兰</t>
  </si>
  <si>
    <t>NewZealand-MV</t>
  </si>
  <si>
    <t>新西兰-中压</t>
  </si>
  <si>
    <t>NewZealand-HV</t>
  </si>
  <si>
    <t>新西兰-高压</t>
  </si>
  <si>
    <t>PORTARIA Nº 140</t>
  </si>
  <si>
    <t>巴西安规标准</t>
  </si>
  <si>
    <t>1、正标 2、0-75kW逆变器, 储能逆变器,离网逆变器必须要符合PORTARIA Nº 140, 75kW以上同样适用但是不做强制要求.</t>
  </si>
  <si>
    <t>10-300s（默认值180s）</t>
  </si>
  <si>
    <t>10%-50%</t>
  </si>
  <si>
    <t>10%-50%（默认值20%）</t>
  </si>
  <si>
    <t>105%Un-110%Un（默认值110%Un）</t>
  </si>
  <si>
    <t>88%Un-95%Un（默认90%Un）</t>
  </si>
  <si>
    <t>60.1-61（默认值60.2）</t>
  </si>
  <si>
    <t>59-59.9（默认值59.5）</t>
  </si>
  <si>
    <t>28</t>
  </si>
  <si>
    <t>Brazil(巴西)</t>
  </si>
  <si>
    <t>巴西</t>
  </si>
  <si>
    <t>巴西低压安规标准</t>
  </si>
  <si>
    <t>Brazil-LV</t>
  </si>
  <si>
    <t>巴西低压</t>
  </si>
  <si>
    <t>巴西230V安规标准</t>
  </si>
  <si>
    <t>Brazil-230</t>
  </si>
  <si>
    <t>巴西230</t>
  </si>
  <si>
    <t>巴西254V安规标准</t>
  </si>
  <si>
    <t>Brazil-254</t>
  </si>
  <si>
    <t>巴西254</t>
  </si>
  <si>
    <t>Brazil-288</t>
  </si>
  <si>
    <t>巴西288</t>
  </si>
  <si>
    <t>斯洛伐克VSD测试参数设定值</t>
  </si>
  <si>
    <t>60s</t>
  </si>
  <si>
    <t>51.5Hz</t>
  </si>
  <si>
    <t>29</t>
  </si>
  <si>
    <t>斯洛伐克slovakia VSD(29)</t>
  </si>
  <si>
    <t>SK-VSD</t>
  </si>
  <si>
    <t>斯洛伐克VSD</t>
  </si>
  <si>
    <t>斯洛伐克SSE测试参数设定值</t>
  </si>
  <si>
    <t>180S</t>
  </si>
  <si>
    <t>253V</t>
  </si>
  <si>
    <t>207V</t>
  </si>
  <si>
    <t>49.8HZ</t>
  </si>
  <si>
    <t>slovakia SSE(30)</t>
  </si>
  <si>
    <t>SK-SSE</t>
  </si>
  <si>
    <t>斯洛伐克SSE</t>
  </si>
  <si>
    <t>斯洛伐克ZSD测试参数设定值</t>
  </si>
  <si>
    <t>900s</t>
  </si>
  <si>
    <t>49.5HZ</t>
  </si>
  <si>
    <t>slovakia ZSD(31)</t>
  </si>
  <si>
    <t>SK-ZSD</t>
  </si>
  <si>
    <t>斯洛伐克ZSD</t>
  </si>
  <si>
    <t>300s</t>
  </si>
  <si>
    <t>＜10</t>
  </si>
  <si>
    <t>30</t>
  </si>
  <si>
    <t>捷克</t>
  </si>
  <si>
    <t>Czechia</t>
  </si>
  <si>
    <t>捷克(中压)</t>
  </si>
  <si>
    <t>＜300s</t>
  </si>
  <si>
    <t>50-52</t>
  </si>
  <si>
    <t>Czechia-MV</t>
  </si>
  <si>
    <t>捷克&lt;=16A系统</t>
  </si>
  <si>
    <t>捷克&gt;16A系统</t>
  </si>
  <si>
    <t>Czechia PPDS 2023</t>
  </si>
  <si>
    <t>捷克 PPDS 2023</t>
  </si>
  <si>
    <t>≥0.8kW且＜100kW</t>
  </si>
  <si>
    <t>≤10%Pn/min(EGD机构建议9%)</t>
  </si>
  <si>
    <t>31</t>
  </si>
  <si>
    <t>斯洛文尼亚</t>
  </si>
  <si>
    <t>SIST EN 50549-1</t>
  </si>
  <si>
    <t>斯洛文尼亚50549</t>
  </si>
  <si>
    <t>32</t>
  </si>
  <si>
    <t>33</t>
  </si>
  <si>
    <t>乌克兰</t>
  </si>
  <si>
    <t>Ukraine</t>
  </si>
  <si>
    <t>挪威</t>
  </si>
  <si>
    <t>Norway</t>
  </si>
  <si>
    <t>挪威低压测试参数设定值</t>
  </si>
  <si>
    <t>110.71%Un</t>
  </si>
  <si>
    <t>85.20%Un</t>
  </si>
  <si>
    <t>34</t>
  </si>
  <si>
    <t>Norway-LV</t>
  </si>
  <si>
    <t>挪威低压</t>
  </si>
  <si>
    <t>墨西哥低压测试设定值</t>
  </si>
  <si>
    <t>110.24%Un</t>
  </si>
  <si>
    <t>79.53%Un</t>
  </si>
  <si>
    <t>35</t>
  </si>
  <si>
    <t>墨西哥低压</t>
  </si>
  <si>
    <t>Mexico-LV</t>
  </si>
  <si>
    <t>36-37</t>
  </si>
  <si>
    <t>38</t>
  </si>
  <si>
    <t>60HZ通用</t>
  </si>
  <si>
    <t>Range-60Hz</t>
  </si>
  <si>
    <t xml:space="preserve">60HZ宽范围安规 </t>
  </si>
  <si>
    <t>＞25A/16A</t>
  </si>
  <si>
    <t>39</t>
  </si>
  <si>
    <t>爱尔兰</t>
  </si>
  <si>
    <t>Ireland</t>
  </si>
  <si>
    <t>＜25A/16A</t>
  </si>
  <si>
    <t>＞60s（默认60）</t>
  </si>
  <si>
    <t>北爱尔兰</t>
  </si>
  <si>
    <t>Nor Ireland G99</t>
  </si>
  <si>
    <r>
      <rPr>
        <sz val="11"/>
        <rFont val="微软雅黑"/>
        <charset val="134"/>
      </rPr>
      <t>北爱尔兰</t>
    </r>
    <r>
      <rPr>
        <sz val="11"/>
        <rFont val="Arial"/>
        <charset val="134"/>
      </rPr>
      <t>G99</t>
    </r>
  </si>
  <si>
    <t>Nor Ireland G98</t>
  </si>
  <si>
    <t>北爱尔兰G98</t>
  </si>
  <si>
    <t>泰国PEA安规标准</t>
  </si>
  <si>
    <t>1、正标 2、PEA与MEA是泰国两家不同的电力公司, PEA有大于500kW电力系统要求 3、PEA主管的是除曼谷以外其他地区的电力供应</t>
  </si>
  <si>
    <t>20S～5min</t>
  </si>
  <si>
    <t>40</t>
  </si>
  <si>
    <t>泰国(PEA)</t>
  </si>
  <si>
    <t>Thai-PEA</t>
  </si>
  <si>
    <t>泰国PEA</t>
  </si>
  <si>
    <t>泰国MEA安规标准</t>
  </si>
  <si>
    <t>1、正标 2、PEA与MEA是泰国两家不同的电力公司, 3、MEA主管的是曼谷地区的电力供应</t>
  </si>
  <si>
    <t>≥120s</t>
  </si>
  <si>
    <t>104.35%Un</t>
  </si>
  <si>
    <t>86.96%Un</t>
  </si>
  <si>
    <t>泰国(MEA)</t>
  </si>
  <si>
    <t>Thai-MEA</t>
  </si>
  <si>
    <t>泰国MEA</t>
  </si>
  <si>
    <t>41</t>
  </si>
  <si>
    <t>50HZ低压通用</t>
  </si>
  <si>
    <t>LV-50Hz</t>
  </si>
  <si>
    <t>43</t>
  </si>
  <si>
    <t>NRS 097-2-1</t>
  </si>
  <si>
    <t>南非标准</t>
  </si>
  <si>
    <t>a) Category A1: 0 – 13,8 kVA
b) Category A2: 13,8 kVA – 100 kVA
c) Category A3: 100 kVA – 1 MVA</t>
  </si>
  <si>
    <t>44</t>
  </si>
  <si>
    <t>南非</t>
  </si>
  <si>
    <t>SA</t>
  </si>
  <si>
    <t>SA-HV</t>
  </si>
  <si>
    <t>南非-高压</t>
  </si>
  <si>
    <t>SA RPPS of C</t>
  </si>
  <si>
    <r>
      <rPr>
        <sz val="11"/>
        <rFont val="宋体"/>
        <charset val="134"/>
      </rPr>
      <t>南非</t>
    </r>
    <r>
      <rPr>
        <sz val="11"/>
        <rFont val="Arial Unicode MS"/>
        <charset val="134"/>
      </rPr>
      <t>+RPPS of Category C</t>
    </r>
  </si>
  <si>
    <t>Category C: 20 MVA or higher</t>
  </si>
  <si>
    <t>≥3</t>
  </si>
  <si>
    <t>105%Un</t>
  </si>
  <si>
    <t>50.2Hz</t>
  </si>
  <si>
    <r>
      <rPr>
        <sz val="11"/>
        <rFont val="微软雅黑"/>
        <charset val="134"/>
      </rPr>
      <t>南非</t>
    </r>
    <r>
      <rPr>
        <sz val="11"/>
        <rFont val="Arial"/>
        <charset val="134"/>
      </rPr>
      <t>+RPPS of Category C</t>
    </r>
  </si>
  <si>
    <t>45</t>
  </si>
  <si>
    <t>迪拜安规标准</t>
  </si>
  <si>
    <t>1kV以下</t>
  </si>
  <si>
    <t>≤20% (≤20%PMEM/minute
≥5%Pnom/minute)</t>
  </si>
  <si>
    <t>46</t>
  </si>
  <si>
    <t>迪拜（低压）</t>
  </si>
  <si>
    <t>DEWG</t>
  </si>
  <si>
    <t>迪拜</t>
  </si>
  <si>
    <t>迪拜-电站安规标准</t>
  </si>
  <si>
    <t>1kV-33kV</t>
  </si>
  <si>
    <t>迪拜（中压）</t>
  </si>
  <si>
    <t>DEWG-MV</t>
  </si>
  <si>
    <t>迪拜-电站</t>
  </si>
  <si>
    <t>47-106</t>
  </si>
  <si>
    <t>克罗地亚安规标准</t>
  </si>
  <si>
    <t>107</t>
  </si>
  <si>
    <t>克罗地亚</t>
  </si>
  <si>
    <t>Croatia</t>
  </si>
  <si>
    <t>立陶宛安规标准</t>
  </si>
  <si>
    <t>108</t>
  </si>
  <si>
    <t>立陶宛</t>
  </si>
  <si>
    <t>Lithuania</t>
  </si>
  <si>
    <t>109</t>
  </si>
  <si>
    <t>爱沙尼亚</t>
  </si>
  <si>
    <t>Estonia</t>
  </si>
  <si>
    <t>110</t>
  </si>
  <si>
    <t>哥伦比亚安规标准</t>
  </si>
  <si>
    <t>111</t>
  </si>
  <si>
    <t>哥伦比亚</t>
  </si>
  <si>
    <t>Columbia</t>
  </si>
  <si>
    <t>Columbia-LV</t>
  </si>
  <si>
    <t>哥伦比亚低压</t>
  </si>
  <si>
    <t>智利</t>
  </si>
  <si>
    <t>Chile</t>
  </si>
  <si>
    <t>给智利电力监督局通过的安规</t>
  </si>
  <si>
    <t>112</t>
  </si>
  <si>
    <t>121</t>
  </si>
  <si>
    <t>沙特</t>
  </si>
  <si>
    <t>Saudi Arabia</t>
  </si>
  <si>
    <t>客户需求参考EU-EN50549</t>
  </si>
  <si>
    <t>122</t>
  </si>
  <si>
    <t>拉脱维亚</t>
  </si>
  <si>
    <t>Latvia</t>
  </si>
  <si>
    <t>≤300s</t>
  </si>
  <si>
    <t>10%Pn</t>
  </si>
  <si>
    <t>60-600</t>
  </si>
  <si>
    <t>123</t>
  </si>
  <si>
    <t>罗马尼亚</t>
  </si>
  <si>
    <t>Romania</t>
  </si>
  <si>
    <t>客户需求参考EU General</t>
  </si>
  <si>
    <t>当地经销商要求</t>
  </si>
  <si>
    <t>突尼斯</t>
  </si>
  <si>
    <t>Tunisia</t>
  </si>
  <si>
    <t>AnnexC_EN 50549-2</t>
  </si>
  <si>
    <t>50%-100%Un（默认90%Un）</t>
  </si>
  <si>
    <t>50-52（默认启动电网51HZ ）</t>
  </si>
  <si>
    <t>47-50（默认49Hz）</t>
  </si>
  <si>
    <t>50-52（默认启动重连51HZ）</t>
  </si>
  <si>
    <t>125</t>
  </si>
  <si>
    <t>芬兰</t>
  </si>
  <si>
    <t>Finland</t>
  </si>
  <si>
    <t>过压一级使能</t>
  </si>
  <si>
    <t>过压二级使能</t>
  </si>
  <si>
    <t>过压三级使能位</t>
  </si>
  <si>
    <t>欠压一级使能</t>
  </si>
  <si>
    <t>欠压二级使能</t>
  </si>
  <si>
    <t>欠压三级使能位</t>
  </si>
  <si>
    <r>
      <rPr>
        <sz val="12"/>
        <rFont val="宋体"/>
        <charset val="134"/>
      </rPr>
      <t>1</t>
    </r>
    <r>
      <rPr>
        <sz val="12"/>
        <rFont val="宋体"/>
        <charset val="134"/>
      </rPr>
      <t>0分钟过压使能</t>
    </r>
  </si>
  <si>
    <r>
      <rPr>
        <sz val="11"/>
        <color theme="1"/>
        <rFont val="Tahoma"/>
        <charset val="134"/>
      </rPr>
      <t xml:space="preserve">Voltage Config </t>
    </r>
    <r>
      <rPr>
        <sz val="11"/>
        <color theme="1"/>
        <rFont val="宋体"/>
        <charset val="134"/>
      </rPr>
      <t>总使能位（自动生成）</t>
    </r>
  </si>
  <si>
    <t>RatedVoltage</t>
  </si>
  <si>
    <t>FirstOvervoltageProtectionValue</t>
  </si>
  <si>
    <t xml:space="preserve"> </t>
  </si>
  <si>
    <t>SecondOvervoltageProtectionValue</t>
  </si>
  <si>
    <t>SecondOvervoltageProtectionTime</t>
  </si>
  <si>
    <t>ThirdOvervoltageProtectionValue</t>
  </si>
  <si>
    <t>ThirdOvervoltageProtectionTime</t>
  </si>
  <si>
    <t>FirstUnderVoltageProtectionValue</t>
  </si>
  <si>
    <t>FirstUndervoltageProtectionTime</t>
  </si>
  <si>
    <t>SecondUnderVoltageProtectionValue</t>
  </si>
  <si>
    <t>SecondUndervoltageProtectionTime</t>
  </si>
  <si>
    <t>ThirdUnderVoltageProtectionValue</t>
  </si>
  <si>
    <t>ThirdUndervoltageProtectionTime</t>
  </si>
  <si>
    <t>10MinOvervoltageProtectionValue</t>
  </si>
  <si>
    <r>
      <rPr>
        <sz val="11"/>
        <color theme="1"/>
        <rFont val="Tahoma"/>
        <charset val="134"/>
      </rPr>
      <t>FirstOvervoltageProtectionTimeHi</t>
    </r>
    <r>
      <rPr>
        <sz val="11"/>
        <color theme="1"/>
        <rFont val="宋体"/>
        <charset val="134"/>
      </rPr>
      <t>（注:该寄存器与一级过压保护时间组合成32位寄存器使用）</t>
    </r>
  </si>
  <si>
    <r>
      <rPr>
        <sz val="11"/>
        <color theme="1"/>
        <rFont val="Tahoma"/>
        <charset val="134"/>
      </rPr>
      <t>SecondOvervoltageProtectionTimeHi</t>
    </r>
    <r>
      <rPr>
        <sz val="11"/>
        <color theme="1"/>
        <rFont val="宋体"/>
        <charset val="134"/>
      </rPr>
      <t>（注:该寄存器与二级过压保护时间组合成32位寄存器使用）</t>
    </r>
  </si>
  <si>
    <r>
      <rPr>
        <sz val="11"/>
        <color theme="1"/>
        <rFont val="Tahoma"/>
        <charset val="134"/>
      </rPr>
      <t>ThirdOvervoltageProtectionTimeHi</t>
    </r>
    <r>
      <rPr>
        <sz val="11"/>
        <color theme="1"/>
        <rFont val="宋体"/>
        <charset val="134"/>
      </rPr>
      <t>（注:该寄存器与三级过压保护时间组合成32位寄存器使用）</t>
    </r>
  </si>
  <si>
    <r>
      <rPr>
        <sz val="11"/>
        <color theme="1"/>
        <rFont val="Tahoma"/>
        <charset val="134"/>
      </rPr>
      <t>Bit0</t>
    </r>
    <r>
      <rPr>
        <sz val="11"/>
        <color theme="1"/>
        <rFont val="宋体"/>
        <charset val="134"/>
      </rPr>
      <t xml:space="preserve">：过压一级保护使能位
</t>
    </r>
    <r>
      <rPr>
        <sz val="11"/>
        <color theme="1"/>
        <rFont val="Tahoma"/>
        <charset val="134"/>
      </rPr>
      <t>Bit1</t>
    </r>
    <r>
      <rPr>
        <sz val="11"/>
        <color theme="1"/>
        <rFont val="宋体"/>
        <charset val="134"/>
      </rPr>
      <t xml:space="preserve">：过压二级保护使能位
</t>
    </r>
    <r>
      <rPr>
        <sz val="11"/>
        <color theme="1"/>
        <rFont val="Tahoma"/>
        <charset val="134"/>
      </rPr>
      <t>Bit2</t>
    </r>
    <r>
      <rPr>
        <sz val="11"/>
        <color theme="1"/>
        <rFont val="宋体"/>
        <charset val="134"/>
      </rPr>
      <t xml:space="preserve">：过压三级保护使能位
</t>
    </r>
    <r>
      <rPr>
        <sz val="11"/>
        <color theme="1"/>
        <rFont val="Tahoma"/>
        <charset val="134"/>
      </rPr>
      <t>Bit3</t>
    </r>
    <r>
      <rPr>
        <sz val="11"/>
        <color theme="1"/>
        <rFont val="宋体"/>
        <charset val="134"/>
      </rPr>
      <t xml:space="preserve">：欠压一级保护使能位
</t>
    </r>
    <r>
      <rPr>
        <sz val="11"/>
        <color theme="1"/>
        <rFont val="Tahoma"/>
        <charset val="134"/>
      </rPr>
      <t>Bit4</t>
    </r>
    <r>
      <rPr>
        <sz val="11"/>
        <color theme="1"/>
        <rFont val="宋体"/>
        <charset val="134"/>
      </rPr>
      <t xml:space="preserve">：欠压二级保护使能位
</t>
    </r>
    <r>
      <rPr>
        <sz val="11"/>
        <color theme="1"/>
        <rFont val="Tahoma"/>
        <charset val="134"/>
      </rPr>
      <t>Bit5</t>
    </r>
    <r>
      <rPr>
        <sz val="11"/>
        <color theme="1"/>
        <rFont val="宋体"/>
        <charset val="134"/>
      </rPr>
      <t xml:space="preserve">：欠压三级保护使能位
</t>
    </r>
    <r>
      <rPr>
        <sz val="11"/>
        <color theme="1"/>
        <rFont val="Tahoma"/>
        <charset val="134"/>
      </rPr>
      <t>Bit6</t>
    </r>
    <r>
      <rPr>
        <sz val="11"/>
        <color theme="1"/>
        <rFont val="宋体"/>
        <charset val="134"/>
      </rPr>
      <t>：</t>
    </r>
    <r>
      <rPr>
        <sz val="11"/>
        <color theme="1"/>
        <rFont val="Tahoma"/>
        <charset val="134"/>
      </rPr>
      <t>10</t>
    </r>
    <r>
      <rPr>
        <sz val="11"/>
        <color theme="1"/>
        <rFont val="宋体"/>
        <charset val="134"/>
      </rPr>
      <t>分钟过压保护使能位</t>
    </r>
  </si>
  <si>
    <t>额定电网电压</t>
  </si>
  <si>
    <t>一级过压保护值</t>
  </si>
  <si>
    <t>一级过压保护时间</t>
  </si>
  <si>
    <t>二级过压保护值</t>
  </si>
  <si>
    <t>二级过压保护时间</t>
  </si>
  <si>
    <t>三级过压保护值</t>
  </si>
  <si>
    <t>三级过压保护时间</t>
  </si>
  <si>
    <t>一级欠压保护值</t>
  </si>
  <si>
    <t>一级欠压保护时间</t>
  </si>
  <si>
    <t>二级欠压保护值</t>
  </si>
  <si>
    <t>二级欠压保护时间</t>
  </si>
  <si>
    <t>三级欠压保护值</t>
  </si>
  <si>
    <t>三级欠压保护时间</t>
  </si>
  <si>
    <r>
      <rPr>
        <sz val="11"/>
        <color theme="1"/>
        <rFont val="宋体"/>
        <charset val="134"/>
      </rPr>
      <t>电网</t>
    </r>
    <r>
      <rPr>
        <sz val="11"/>
        <color theme="1"/>
        <rFont val="Tahoma"/>
        <charset val="134"/>
      </rPr>
      <t>10</t>
    </r>
    <r>
      <rPr>
        <sz val="11"/>
        <color theme="1"/>
        <rFont val="宋体"/>
        <charset val="134"/>
      </rPr>
      <t>分钟过压保护值</t>
    </r>
  </si>
  <si>
    <t>一级过压保护时间高位</t>
  </si>
  <si>
    <t>二级过压保护时间高位</t>
  </si>
  <si>
    <t>三级过压保护时间高位</t>
  </si>
  <si>
    <t>ms</t>
  </si>
  <si>
    <t>125%Un</t>
  </si>
  <si>
    <r>
      <rPr>
        <sz val="11"/>
        <color theme="1"/>
        <rFont val="宋体"/>
        <charset val="134"/>
      </rPr>
      <t>≤</t>
    </r>
    <r>
      <rPr>
        <sz val="11"/>
        <color theme="1"/>
        <rFont val="Tahoma"/>
        <charset val="134"/>
      </rPr>
      <t>100ms</t>
    </r>
  </si>
  <si>
    <t>3s→3.1s之间</t>
  </si>
  <si>
    <t>45%Un</t>
  </si>
  <si>
    <r>
      <rPr>
        <sz val="11"/>
        <color theme="1"/>
        <rFont val="Tahoma"/>
        <charset val="134"/>
      </rPr>
      <t>300ms</t>
    </r>
    <r>
      <rPr>
        <sz val="11"/>
        <color theme="1"/>
        <rFont val="宋体"/>
        <charset val="134"/>
      </rPr>
      <t>→</t>
    </r>
    <r>
      <rPr>
        <sz val="11"/>
        <color theme="1"/>
        <rFont val="Tahoma"/>
        <charset val="134"/>
      </rPr>
      <t>400ms</t>
    </r>
    <r>
      <rPr>
        <sz val="11"/>
        <color theme="1"/>
        <rFont val="宋体"/>
        <charset val="134"/>
      </rPr>
      <t>之间</t>
    </r>
  </si>
  <si>
    <t>264.5V不使能</t>
  </si>
  <si>
    <t>140ms不使能</t>
  </si>
  <si>
    <t>100ms</t>
  </si>
  <si>
    <r>
      <rPr>
        <sz val="12"/>
        <rFont val="宋体"/>
        <charset val="134"/>
      </rPr>
      <t>1</t>
    </r>
    <r>
      <rPr>
        <sz val="12"/>
        <rFont val="宋体"/>
        <charset val="134"/>
      </rPr>
      <t>s</t>
    </r>
  </si>
  <si>
    <t>300ms</t>
  </si>
  <si>
    <t>德国BDEW</t>
  </si>
  <si>
    <t>115%Un</t>
  </si>
  <si>
    <t>≤200ms</t>
  </si>
  <si>
    <t>（200ms+200ms*3%的误差）±20ms</t>
  </si>
  <si>
    <t>（1500ms+1500ms*3%的误差）±20ms</t>
  </si>
  <si>
    <t>15%Un</t>
  </si>
  <si>
    <t>120%Un</t>
  </si>
  <si>
    <t>（600ms+600ms*3%的误差）±20ms</t>
  </si>
  <si>
    <t>意大利(0-21)内部-高压</t>
  </si>
  <si>
    <t>115.22%Un</t>
  </si>
  <si>
    <t>1000-2000</t>
  </si>
  <si>
    <t>119.57%Un</t>
  </si>
  <si>
    <t>≤200</t>
  </si>
  <si>
    <t>78.26%Un</t>
  </si>
  <si>
    <t>10000-11000</t>
  </si>
  <si>
    <t>30.43%Un</t>
  </si>
  <si>
    <t>112.17%Un</t>
  </si>
  <si>
    <t>≤1500</t>
  </si>
  <si>
    <t>127V</t>
  </si>
  <si>
    <t>1.0Un-1.2Un</t>
  </si>
  <si>
    <t>100-100000</t>
  </si>
  <si>
    <t>1.0Un-1.3Un</t>
  </si>
  <si>
    <t>100-5000</t>
  </si>
  <si>
    <t>0.2Un-1.0Un</t>
  </si>
  <si>
    <r>
      <rPr>
        <sz val="12"/>
        <rFont val="宋体"/>
        <charset val="134"/>
      </rPr>
      <t>390</t>
    </r>
    <r>
      <rPr>
        <sz val="12"/>
        <rFont val="宋体"/>
        <charset val="134"/>
      </rPr>
      <t>00-</t>
    </r>
    <r>
      <rPr>
        <sz val="12"/>
        <rFont val="宋体"/>
        <charset val="134"/>
      </rPr>
      <t>4</t>
    </r>
    <r>
      <rPr>
        <sz val="12"/>
        <rFont val="宋体"/>
        <charset val="134"/>
      </rPr>
      <t>0000</t>
    </r>
  </si>
  <si>
    <t>113%Un</t>
  </si>
  <si>
    <r>
      <rPr>
        <sz val="12"/>
        <rFont val="宋体"/>
        <charset val="134"/>
      </rPr>
      <t>100-</t>
    </r>
    <r>
      <rPr>
        <sz val="12"/>
        <rFont val="宋体"/>
        <charset val="134"/>
      </rPr>
      <t>2</t>
    </r>
    <r>
      <rPr>
        <sz val="12"/>
        <rFont val="宋体"/>
        <charset val="134"/>
      </rPr>
      <t>00</t>
    </r>
  </si>
  <si>
    <r>
      <rPr>
        <sz val="12"/>
        <rFont val="宋体"/>
        <charset val="134"/>
      </rPr>
      <t>9</t>
    </r>
    <r>
      <rPr>
        <sz val="12"/>
        <rFont val="宋体"/>
        <charset val="134"/>
      </rPr>
      <t>0</t>
    </r>
    <r>
      <rPr>
        <sz val="12"/>
        <rFont val="宋体"/>
        <charset val="134"/>
      </rPr>
      <t>00-10000</t>
    </r>
  </si>
  <si>
    <t>默认值60-60.1S</t>
  </si>
  <si>
    <t>默认值200-300ms</t>
  </si>
  <si>
    <t>（可调值10-60S，默认值50-50.1S）</t>
  </si>
  <si>
    <t>可调值50-1500ms，默认值100-200ms</t>
  </si>
  <si>
    <t>100%UnUn-120%Un（默认110%Un）</t>
  </si>
  <si>
    <t>100-100000（默认60000）</t>
  </si>
  <si>
    <t>100%Un-130%Un（默认115%Un）</t>
  </si>
  <si>
    <t>100-5000（默认200）</t>
  </si>
  <si>
    <t>20%Un-100%Un（默认85%Un）</t>
  </si>
  <si>
    <t>100-100000（默认50000）</t>
  </si>
  <si>
    <t>115%Un（264.5）</t>
  </si>
  <si>
    <t>≤500ms</t>
  </si>
  <si>
    <t>80%Un（184）</t>
  </si>
  <si>
    <r>
      <rPr>
        <sz val="12"/>
        <rFont val="宋体"/>
        <charset val="134"/>
      </rPr>
      <t>1.</t>
    </r>
    <r>
      <rPr>
        <sz val="12"/>
        <rFont val="宋体"/>
        <charset val="134"/>
      </rPr>
      <t>1</t>
    </r>
    <r>
      <rPr>
        <sz val="12"/>
        <rFont val="宋体"/>
        <charset val="134"/>
      </rPr>
      <t>Un</t>
    </r>
  </si>
  <si>
    <r>
      <rPr>
        <sz val="12"/>
        <rFont val="宋体"/>
        <charset val="134"/>
      </rPr>
      <t>≤200</t>
    </r>
    <r>
      <rPr>
        <sz val="12"/>
        <rFont val="宋体"/>
        <charset val="134"/>
      </rPr>
      <t>0</t>
    </r>
  </si>
  <si>
    <r>
      <rPr>
        <sz val="12"/>
        <rFont val="宋体"/>
        <charset val="134"/>
      </rPr>
      <t>0</t>
    </r>
    <r>
      <rPr>
        <sz val="12"/>
        <rFont val="宋体"/>
        <charset val="134"/>
      </rPr>
      <t>.8Un</t>
    </r>
  </si>
  <si>
    <t>≤2000</t>
  </si>
  <si>
    <r>
      <rPr>
        <sz val="12"/>
        <rFont val="宋体"/>
        <charset val="134"/>
      </rPr>
      <t>1.</t>
    </r>
    <r>
      <rPr>
        <sz val="12"/>
        <rFont val="宋体"/>
        <charset val="134"/>
      </rPr>
      <t>15</t>
    </r>
    <r>
      <rPr>
        <sz val="12"/>
        <rFont val="宋体"/>
        <charset val="134"/>
      </rPr>
      <t>Un</t>
    </r>
  </si>
  <si>
    <t>1.15Un</t>
  </si>
  <si>
    <t>0.8Un</t>
  </si>
  <si>
    <t>119%Un</t>
  </si>
  <si>
    <t>2500-3000</t>
  </si>
  <si>
    <t>110%Un≤U＜135%Un</t>
  </si>
  <si>
    <t>≤2s</t>
  </si>
  <si>
    <t>135%Un≤U</t>
  </si>
  <si>
    <t>≤0.2s</t>
  </si>
  <si>
    <t>50%Un≤U＜85%Un</t>
  </si>
  <si>
    <t>U＜50%Un</t>
  </si>
  <si>
    <t>110%Un＜U≤135%Un</t>
  </si>
  <si>
    <t>135%Un＜U</t>
  </si>
  <si>
    <r>
      <rPr>
        <sz val="12"/>
        <rFont val="宋体"/>
        <charset val="134"/>
      </rPr>
      <t>≤0.</t>
    </r>
    <r>
      <rPr>
        <sz val="12"/>
        <rFont val="宋体"/>
        <charset val="134"/>
      </rPr>
      <t>05</t>
    </r>
    <r>
      <rPr>
        <sz val="12"/>
        <rFont val="宋体"/>
        <charset val="134"/>
      </rPr>
      <t>s</t>
    </r>
  </si>
  <si>
    <r>
      <rPr>
        <sz val="12"/>
        <rFont val="宋体"/>
        <charset val="134"/>
      </rPr>
      <t>≤0.</t>
    </r>
    <r>
      <rPr>
        <sz val="12"/>
        <rFont val="宋体"/>
        <charset val="134"/>
      </rPr>
      <t>1</t>
    </r>
    <r>
      <rPr>
        <sz val="12"/>
        <rFont val="宋体"/>
        <charset val="134"/>
      </rPr>
      <t>s</t>
    </r>
  </si>
  <si>
    <t>295V</t>
  </si>
  <si>
    <t>35%Un-195%Un</t>
  </si>
  <si>
    <t>0.01s-200s</t>
  </si>
  <si>
    <r>
      <rPr>
        <sz val="11"/>
        <rFont val="微软雅黑"/>
        <charset val="134"/>
      </rPr>
      <t xml:space="preserve">法国 </t>
    </r>
    <r>
      <rPr>
        <sz val="11"/>
        <rFont val="Arial"/>
        <charset val="134"/>
      </rPr>
      <t>Enedis</t>
    </r>
  </si>
  <si>
    <r>
      <rPr>
        <sz val="11"/>
        <rFont val="微软雅黑"/>
        <charset val="134"/>
      </rPr>
      <t>法国</t>
    </r>
    <r>
      <rPr>
        <sz val="11"/>
        <rFont val="Arial"/>
        <charset val="134"/>
      </rPr>
      <t>-</t>
    </r>
    <r>
      <rPr>
        <sz val="11"/>
        <rFont val="微软雅黑"/>
        <charset val="134"/>
      </rPr>
      <t>高压 Enedis</t>
    </r>
  </si>
  <si>
    <r>
      <rPr>
        <sz val="11"/>
        <rFont val="微软雅黑"/>
        <charset val="134"/>
      </rPr>
      <t>法国</t>
    </r>
    <r>
      <rPr>
        <sz val="11"/>
        <rFont val="Arial"/>
        <charset val="134"/>
      </rPr>
      <t>VFR2019 Enedis</t>
    </r>
  </si>
  <si>
    <t>1.0Un-1.2Un（建议值264.5V）</t>
  </si>
  <si>
    <t>100-100000(建议值140ms)</t>
  </si>
  <si>
    <t>100-5000（建议值100）</t>
  </si>
  <si>
    <r>
      <rPr>
        <sz val="12"/>
        <rFont val="宋体"/>
        <charset val="134"/>
      </rPr>
      <t>0.2Un-1.0Un（建议值</t>
    </r>
    <r>
      <rPr>
        <sz val="12"/>
        <rFont val="宋体"/>
        <charset val="134"/>
      </rPr>
      <t>195.5</t>
    </r>
    <r>
      <rPr>
        <sz val="12"/>
        <rFont val="宋体"/>
        <charset val="134"/>
      </rPr>
      <t>）</t>
    </r>
  </si>
  <si>
    <t>100-100000(建议值1.2s)</t>
  </si>
  <si>
    <t>1.0Un-1.2Un（建议值1.15Un）</t>
  </si>
  <si>
    <t>0.2Un-1.0Un（建议值85%Un）</t>
  </si>
  <si>
    <t>100ms-200ms</t>
  </si>
  <si>
    <t>1200-1500</t>
  </si>
  <si>
    <t>&lt;=100ms</t>
  </si>
  <si>
    <t>&lt;=1500ms</t>
  </si>
  <si>
    <t>25%Un</t>
  </si>
  <si>
    <t>&lt;=500ms</t>
  </si>
  <si>
    <t>0.2Un-1.0Un（建议值0.85Un）</t>
  </si>
  <si>
    <t>135%Un</t>
  </si>
  <si>
    <t>≤0.05s</t>
  </si>
  <si>
    <t>50%Un</t>
  </si>
  <si>
    <t>≤0.1s</t>
  </si>
  <si>
    <t>110%Un＜U＜120%Un</t>
  </si>
  <si>
    <t>200-1000</t>
  </si>
  <si>
    <t>U≥120%Un</t>
  </si>
  <si>
    <t>0-160</t>
  </si>
  <si>
    <t>70%Un≤V&lt;90%Un</t>
  </si>
  <si>
    <t>1500-2000</t>
  </si>
  <si>
    <t>50%Un≤V&lt;70%Un</t>
  </si>
  <si>
    <t>160-2000</t>
  </si>
  <si>
    <t>V&lt;50%Un</t>
  </si>
  <si>
    <t>150-500</t>
  </si>
  <si>
    <t>118.70%Un</t>
  </si>
  <si>
    <t>132.95%Un</t>
  </si>
  <si>
    <t>200ms</t>
  </si>
  <si>
    <t>1500ms</t>
  </si>
  <si>
    <t>IEC61727</t>
  </si>
  <si>
    <t>印度-CEA</t>
  </si>
  <si>
    <r>
      <rPr>
        <sz val="11"/>
        <rFont val="微软雅黑"/>
        <charset val="134"/>
      </rPr>
      <t>印度</t>
    </r>
    <r>
      <rPr>
        <sz val="11"/>
        <rFont val="Arial"/>
        <charset val="134"/>
      </rPr>
      <t>IEC61727-LV</t>
    </r>
  </si>
  <si>
    <t>114.78%Un</t>
  </si>
  <si>
    <t>83.48%Un</t>
  </si>
  <si>
    <t>≤100ms</t>
  </si>
  <si>
    <t>108.26%Un</t>
  </si>
  <si>
    <t>112%-118%Un（默认112%Un）</t>
  </si>
  <si>
    <t>1-1.5s（默认1s）</t>
  </si>
  <si>
    <t>118%Un≤U（默认118%Un）</t>
  </si>
  <si>
    <t>0.02s</t>
  </si>
  <si>
    <t>50%Un-80%Un（默认80%Un）</t>
  </si>
  <si>
    <t>2.5-3s（默认值2.5s）</t>
  </si>
  <si>
    <t>20%Un-50%Un（默认值50%Un）</t>
  </si>
  <si>
    <t>0.5-1s（默认值0.5s）</t>
  </si>
  <si>
    <t>0%-20%Un（默认值20%Un）</t>
  </si>
  <si>
    <t>0.02-2s（默认20ms）</t>
  </si>
  <si>
    <t>斯洛伐克VSD测试设定值</t>
  </si>
  <si>
    <t>80ms</t>
  </si>
  <si>
    <t>60ms</t>
  </si>
  <si>
    <t>65.22%Un</t>
  </si>
  <si>
    <t>斯洛伐克SSE测试设定值</t>
  </si>
  <si>
    <t>265V</t>
  </si>
  <si>
    <t>150V</t>
  </si>
  <si>
    <t>斯洛伐克ZSD测试设定值</t>
  </si>
  <si>
    <t>180ms</t>
  </si>
  <si>
    <t>＜100</t>
  </si>
  <si>
    <t>≤1500ms</t>
  </si>
  <si>
    <t>捷克（中压）</t>
  </si>
  <si>
    <t>100%Un-120%Un(建议值115%Un)</t>
  </si>
  <si>
    <t>≤60s</t>
  </si>
  <si>
    <t>100%Un-130%Un（建议值120%Un）</t>
  </si>
  <si>
    <t>100%Un-130%Un（建议值125%Un）</t>
  </si>
  <si>
    <t>20%Un-100%Un建议值（70%Un）</t>
  </si>
  <si>
    <t>20%Un-100%Un（建议值45%Un）</t>
  </si>
  <si>
    <t>≥150</t>
  </si>
  <si>
    <t>1000ms</t>
  </si>
  <si>
    <t>5000ms</t>
  </si>
  <si>
    <t>70%Un</t>
  </si>
  <si>
    <t>0-2700ms</t>
  </si>
  <si>
    <t>≥150ms</t>
  </si>
  <si>
    <t>2700ms</t>
  </si>
  <si>
    <t>230V</t>
  </si>
  <si>
    <t>2000ms</t>
  </si>
  <si>
    <t>挪威低压测试设定值</t>
  </si>
  <si>
    <t>112.28%Un</t>
  </si>
  <si>
    <t>3s</t>
  </si>
  <si>
    <t>120.24%Un</t>
  </si>
  <si>
    <t>0.1s</t>
  </si>
  <si>
    <t>83.62%Un</t>
  </si>
  <si>
    <t>1.5s</t>
  </si>
  <si>
    <t>81.50%Un</t>
  </si>
  <si>
    <t>133.07%Un</t>
  </si>
  <si>
    <t>2s</t>
  </si>
  <si>
    <t>70.87%Un</t>
  </si>
  <si>
    <t>117%Un</t>
  </si>
  <si>
    <t>≤70s</t>
  </si>
  <si>
    <t>122.2%Un</t>
  </si>
  <si>
    <t>≤0.7s</t>
  </si>
  <si>
    <t>83%Un</t>
  </si>
  <si>
    <t>≤3S</t>
  </si>
  <si>
    <t>12.6%Un</t>
  </si>
  <si>
    <t>≤0.5s</t>
  </si>
  <si>
    <t>112%Un</t>
  </si>
  <si>
    <t>≤0.7S</t>
  </si>
  <si>
    <t>60%Un</t>
  </si>
  <si>
    <t>泰国PEA标准</t>
  </si>
  <si>
    <t>≤1S</t>
  </si>
  <si>
    <t>≤0.16S</t>
  </si>
  <si>
    <t>≤2S</t>
  </si>
  <si>
    <t>≤0.3S</t>
  </si>
  <si>
    <t>泰国MEA标准</t>
  </si>
  <si>
    <t>104.35%Un&lt;U&lt;135.22%Un</t>
  </si>
  <si>
    <t>U≧135.22%Un</t>
  </si>
  <si>
    <t>≤50ms</t>
  </si>
  <si>
    <t>50%Un≤U&lt;86.96%Un</t>
  </si>
  <si>
    <t>U&lt;50%Un</t>
  </si>
  <si>
    <t>110%Un＜U＜115%Un</t>
  </si>
  <si>
    <t>≤40s</t>
  </si>
  <si>
    <t>115%Un≤U＜120%Un</t>
  </si>
  <si>
    <t xml:space="preserve"> ≥120%Un</t>
  </si>
  <si>
    <t>≤10s</t>
  </si>
  <si>
    <t>＜50%Un</t>
  </si>
  <si>
    <t>≤0.2S</t>
  </si>
  <si>
    <t>90s±20ms</t>
  </si>
  <si>
    <t>0.2s±20ms</t>
  </si>
  <si>
    <t>0.4s±20ms</t>
  </si>
  <si>
    <t>40%Un</t>
  </si>
  <si>
    <t>110%Un/603s</t>
  </si>
  <si>
    <t>90S</t>
  </si>
  <si>
    <t>0.6s</t>
  </si>
  <si>
    <t>1.5S</t>
  </si>
  <si>
    <t>30%Un</t>
  </si>
  <si>
    <t>0.2s</t>
  </si>
  <si>
    <t>&gt;110%Un</t>
  </si>
  <si>
    <t>30s</t>
  </si>
  <si>
    <t>&gt;115%Un</t>
  </si>
  <si>
    <t xml:space="preserve"> 0.20s</t>
  </si>
  <si>
    <t>&lt;90%Un</t>
  </si>
  <si>
    <t>1.50s</t>
  </si>
  <si>
    <t>&lt;80%Un</t>
  </si>
  <si>
    <t>0.20s</t>
  </si>
  <si>
    <t xml:space="preserve">600s  </t>
  </si>
  <si>
    <t xml:space="preserve">0.2 s  </t>
  </si>
  <si>
    <t>84%Un</t>
  </si>
  <si>
    <t>600s</t>
  </si>
  <si>
    <t xml:space="preserve"> 0.2 s  </t>
  </si>
  <si>
    <t>100ms(默认80ms）</t>
  </si>
  <si>
    <t>118.686%Un</t>
  </si>
  <si>
    <t>76.087%Un</t>
  </si>
  <si>
    <t>100%Un-115%Un（默认110%Un）</t>
  </si>
  <si>
    <t>过频一级保护使能位</t>
  </si>
  <si>
    <t>过频二级保护使能位</t>
  </si>
  <si>
    <t>过频三级保护使能位</t>
  </si>
  <si>
    <t>欠频一级保护使能位</t>
  </si>
  <si>
    <t>欠频二级保护使能位</t>
  </si>
  <si>
    <t>欠频三级保护使能位</t>
  </si>
  <si>
    <t>频率变化率保护使能位</t>
  </si>
  <si>
    <r>
      <rPr>
        <sz val="12"/>
        <rFont val="宋体"/>
        <charset val="134"/>
      </rPr>
      <t>FrequencyConfig</t>
    </r>
    <r>
      <rPr>
        <sz val="11"/>
        <color theme="1"/>
        <rFont val="宋体"/>
        <charset val="134"/>
      </rPr>
      <t>总使能位（自动生成</t>
    </r>
    <r>
      <rPr>
        <sz val="11"/>
        <color theme="1"/>
        <rFont val="Tahoma"/>
        <charset val="134"/>
      </rPr>
      <t>)</t>
    </r>
  </si>
  <si>
    <t>RatedFrequency</t>
  </si>
  <si>
    <t>FirstOverfrequencyProtectionValue</t>
  </si>
  <si>
    <t>FirstOverfrequencyProtectionTime</t>
  </si>
  <si>
    <t>SecondOverfrequencyProtectionValue</t>
  </si>
  <si>
    <t>SecondOverfrequencyProtectionTime</t>
  </si>
  <si>
    <t>ThirdOverfrequencyProtectionValue</t>
  </si>
  <si>
    <t>ThirdOverfrequencyProtectionTime</t>
  </si>
  <si>
    <t>FirstUnderfrequencyProtectionValue</t>
  </si>
  <si>
    <t>FirstUnderfrequencyProtectionTime</t>
  </si>
  <si>
    <t>SecondUnderfrequencyProtectionValue</t>
  </si>
  <si>
    <t>SecondUnderfrequencyProtectionTime</t>
  </si>
  <si>
    <t>ThirdUnderfrequencyProtectionValue</t>
  </si>
  <si>
    <t>ThirdUnderfrequencyProtectionTime</t>
  </si>
  <si>
    <r>
      <rPr>
        <sz val="11"/>
        <rFont val="Tahoma"/>
        <charset val="134"/>
      </rPr>
      <t>FirstOverfrequencyProtectionTimeHi</t>
    </r>
    <r>
      <rPr>
        <sz val="11"/>
        <rFont val="宋体"/>
        <charset val="134"/>
      </rPr>
      <t>（注</t>
    </r>
    <r>
      <rPr>
        <sz val="11"/>
        <rFont val="Tahoma"/>
        <charset val="134"/>
      </rPr>
      <t>:</t>
    </r>
    <r>
      <rPr>
        <sz val="11"/>
        <rFont val="宋体"/>
        <charset val="134"/>
      </rPr>
      <t>该寄存器与一级过频保护时间组合成</t>
    </r>
    <r>
      <rPr>
        <sz val="11"/>
        <rFont val="Tahoma"/>
        <charset val="134"/>
      </rPr>
      <t>32</t>
    </r>
    <r>
      <rPr>
        <sz val="11"/>
        <rFont val="宋体"/>
        <charset val="134"/>
      </rPr>
      <t>位寄存器使用）</t>
    </r>
  </si>
  <si>
    <r>
      <rPr>
        <sz val="11"/>
        <rFont val="Tahoma"/>
        <charset val="134"/>
      </rPr>
      <t>SecondOverfrequencyProtectionTimeHi</t>
    </r>
    <r>
      <rPr>
        <sz val="11"/>
        <rFont val="宋体"/>
        <charset val="134"/>
      </rPr>
      <t>（注:该寄存器与二级过频保护时间组合成32位寄存器使用）</t>
    </r>
  </si>
  <si>
    <r>
      <rPr>
        <sz val="11"/>
        <rFont val="Tahoma"/>
        <charset val="134"/>
      </rPr>
      <t>ThirdOverfrequencyProtectionTimeHi</t>
    </r>
    <r>
      <rPr>
        <sz val="11"/>
        <rFont val="宋体"/>
        <charset val="134"/>
      </rPr>
      <t>（注:该寄存器与三级过频保护时间组合成32位寄存器使用）</t>
    </r>
  </si>
  <si>
    <r>
      <rPr>
        <sz val="11"/>
        <rFont val="Tahoma"/>
        <charset val="134"/>
      </rPr>
      <t>FirstUnderfrequencyProtectionTimeHi</t>
    </r>
    <r>
      <rPr>
        <sz val="11"/>
        <rFont val="宋体"/>
        <charset val="134"/>
      </rPr>
      <t>（注:该寄存器与一级欠频保护时间组合成32位寄存器使用）</t>
    </r>
  </si>
  <si>
    <r>
      <rPr>
        <sz val="11"/>
        <rFont val="Tahoma"/>
        <charset val="134"/>
      </rPr>
      <t>SecondUnderfrequencyProtectionTimeHi</t>
    </r>
    <r>
      <rPr>
        <sz val="11"/>
        <rFont val="宋体"/>
        <charset val="134"/>
      </rPr>
      <t>（注:该寄存器与二级欠频保护时间组合成32位寄存器使用）</t>
    </r>
  </si>
  <si>
    <r>
      <rPr>
        <sz val="11"/>
        <rFont val="Tahoma"/>
        <charset val="134"/>
      </rPr>
      <t>ThirdUnderfrequencyProtectionTimeHi</t>
    </r>
    <r>
      <rPr>
        <sz val="11"/>
        <rFont val="宋体"/>
        <charset val="134"/>
      </rPr>
      <t>（注:该寄存器与三级欠频保护时间组合成32位寄存器使用）</t>
    </r>
  </si>
  <si>
    <t>RoCoFMaxLimit</t>
  </si>
  <si>
    <t>RoCoFMaxProtectTime</t>
  </si>
  <si>
    <r>
      <rPr>
        <sz val="12"/>
        <rFont val="宋体"/>
        <charset val="134"/>
      </rPr>
      <t xml:space="preserve">Bit0 </t>
    </r>
    <r>
      <rPr>
        <sz val="11"/>
        <color theme="1"/>
        <rFont val="宋体"/>
        <charset val="134"/>
      </rPr>
      <t xml:space="preserve">过频一级保护使能位
</t>
    </r>
    <r>
      <rPr>
        <sz val="11"/>
        <color theme="1"/>
        <rFont val="Tahoma"/>
        <charset val="134"/>
      </rPr>
      <t xml:space="preserve">Bit1 </t>
    </r>
    <r>
      <rPr>
        <sz val="11"/>
        <color theme="1"/>
        <rFont val="宋体"/>
        <charset val="134"/>
      </rPr>
      <t xml:space="preserve">过频二级保护使能位
</t>
    </r>
    <r>
      <rPr>
        <sz val="11"/>
        <color theme="1"/>
        <rFont val="Tahoma"/>
        <charset val="134"/>
      </rPr>
      <t xml:space="preserve">Bit2 </t>
    </r>
    <r>
      <rPr>
        <sz val="11"/>
        <color theme="1"/>
        <rFont val="宋体"/>
        <charset val="134"/>
      </rPr>
      <t xml:space="preserve">过频三级保护使能位
</t>
    </r>
    <r>
      <rPr>
        <sz val="11"/>
        <color theme="1"/>
        <rFont val="Tahoma"/>
        <charset val="134"/>
      </rPr>
      <t xml:space="preserve">Bit3 </t>
    </r>
    <r>
      <rPr>
        <sz val="11"/>
        <color theme="1"/>
        <rFont val="宋体"/>
        <charset val="134"/>
      </rPr>
      <t xml:space="preserve">欠频一级保护使能位
</t>
    </r>
    <r>
      <rPr>
        <sz val="11"/>
        <color theme="1"/>
        <rFont val="Tahoma"/>
        <charset val="134"/>
      </rPr>
      <t xml:space="preserve">Bit4 </t>
    </r>
    <r>
      <rPr>
        <sz val="11"/>
        <color theme="1"/>
        <rFont val="宋体"/>
        <charset val="134"/>
      </rPr>
      <t xml:space="preserve">欠频二级保护使能位
</t>
    </r>
    <r>
      <rPr>
        <sz val="11"/>
        <color theme="1"/>
        <rFont val="Tahoma"/>
        <charset val="134"/>
      </rPr>
      <t xml:space="preserve">Bit5 </t>
    </r>
    <r>
      <rPr>
        <sz val="11"/>
        <color theme="1"/>
        <rFont val="宋体"/>
        <charset val="134"/>
      </rPr>
      <t>欠频三级保护使能位</t>
    </r>
    <r>
      <rPr>
        <sz val="11"/>
        <color theme="1"/>
        <rFont val="Tahoma"/>
        <charset val="134"/>
      </rPr>
      <t xml:space="preserve">
Bit6 </t>
    </r>
    <r>
      <rPr>
        <sz val="11"/>
        <color theme="1"/>
        <rFont val="宋体"/>
        <charset val="134"/>
      </rPr>
      <t>频率变化率保护使能位</t>
    </r>
  </si>
  <si>
    <t>额定电网频率</t>
  </si>
  <si>
    <t>一级过频保护值</t>
  </si>
  <si>
    <t>一级过频保护时间</t>
  </si>
  <si>
    <t>二级过频保护值</t>
  </si>
  <si>
    <t>二级过频保护时间</t>
  </si>
  <si>
    <t>三级过频保护值</t>
  </si>
  <si>
    <t>三级过频保护时间</t>
  </si>
  <si>
    <t>一级欠频保护值</t>
  </si>
  <si>
    <t>一级欠频保护时间</t>
  </si>
  <si>
    <t>二级欠频保护值</t>
  </si>
  <si>
    <t>二级欠频保护时间</t>
  </si>
  <si>
    <t>三级欠频保护值</t>
  </si>
  <si>
    <t>三级欠频保护时间</t>
  </si>
  <si>
    <t>一级过频保护时间高位</t>
  </si>
  <si>
    <t>二级过频保护时间高位</t>
  </si>
  <si>
    <t>三级过频保护时间高位</t>
  </si>
  <si>
    <t>一级欠频保护时间高位</t>
  </si>
  <si>
    <t>二级欠频保护时间高位</t>
  </si>
  <si>
    <t>三级欠频保护时间高位</t>
  </si>
  <si>
    <t>频率变化率保护值</t>
  </si>
  <si>
    <t>频率变化率保护时间</t>
  </si>
  <si>
    <t>Hz/s</t>
  </si>
  <si>
    <r>
      <rPr>
        <sz val="11"/>
        <rFont val="宋体"/>
        <charset val="134"/>
      </rPr>
      <t>≤</t>
    </r>
    <r>
      <rPr>
        <sz val="11"/>
        <rFont val="Tahoma"/>
        <charset val="134"/>
      </rPr>
      <t>100ms</t>
    </r>
  </si>
  <si>
    <r>
      <rPr>
        <sz val="12"/>
        <rFont val="宋体"/>
        <charset val="134"/>
      </rPr>
      <t>5</t>
    </r>
    <r>
      <rPr>
        <sz val="12"/>
        <rFont val="宋体"/>
        <charset val="134"/>
      </rPr>
      <t>1.5HZ</t>
    </r>
  </si>
  <si>
    <t>52.5Hz</t>
  </si>
  <si>
    <r>
      <rPr>
        <sz val="12"/>
        <rFont val="宋体"/>
        <charset val="134"/>
      </rPr>
      <t>4</t>
    </r>
    <r>
      <rPr>
        <sz val="12"/>
        <rFont val="宋体"/>
        <charset val="134"/>
      </rPr>
      <t>7.5HZ</t>
    </r>
  </si>
  <si>
    <t>45HZ</t>
  </si>
  <si>
    <t>60ms不使能</t>
  </si>
  <si>
    <r>
      <rPr>
        <sz val="12"/>
        <rFont val="宋体"/>
        <charset val="134"/>
      </rPr>
      <t>50.</t>
    </r>
    <r>
      <rPr>
        <sz val="12"/>
        <rFont val="宋体"/>
        <charset val="134"/>
      </rPr>
      <t>2</t>
    </r>
    <r>
      <rPr>
        <sz val="12"/>
        <rFont val="宋体"/>
        <charset val="134"/>
      </rPr>
      <t>Hz</t>
    </r>
  </si>
  <si>
    <t>（100ms+100ms*3%的误差）±20ms</t>
  </si>
  <si>
    <t>49.8Hz</t>
  </si>
  <si>
    <t>（150ms+150ms*3%的误差）±20ms</t>
  </si>
  <si>
    <t>（1000ms+1000ms*3%的误差）±20ms</t>
  </si>
  <si>
    <t>（4000ms+4000ms*3%的误差）±20ms</t>
  </si>
  <si>
    <r>
      <rPr>
        <sz val="11"/>
        <rFont val="微软雅黑"/>
        <charset val="134"/>
      </rPr>
      <t>意大利</t>
    </r>
    <r>
      <rPr>
        <sz val="11"/>
        <rFont val="Arial"/>
        <charset val="134"/>
      </rPr>
      <t>(0-16)</t>
    </r>
    <r>
      <rPr>
        <sz val="11"/>
        <rFont val="微软雅黑"/>
        <charset val="134"/>
      </rPr>
      <t>-中压</t>
    </r>
  </si>
  <si>
    <r>
      <rPr>
        <sz val="12"/>
        <rFont val="宋体"/>
        <charset val="134"/>
      </rPr>
      <t>5000-</t>
    </r>
    <r>
      <rPr>
        <sz val="12"/>
        <rFont val="宋体"/>
        <charset val="134"/>
      </rPr>
      <t>6</t>
    </r>
    <r>
      <rPr>
        <sz val="12"/>
        <rFont val="宋体"/>
        <charset val="134"/>
      </rPr>
      <t>000</t>
    </r>
  </si>
  <si>
    <t>≤ 500</t>
  </si>
  <si>
    <r>
      <rPr>
        <sz val="12"/>
        <rFont val="宋体"/>
        <charset val="134"/>
      </rPr>
      <t>≥3</t>
    </r>
    <r>
      <rPr>
        <sz val="12"/>
        <rFont val="宋体"/>
        <charset val="134"/>
      </rPr>
      <t>000</t>
    </r>
  </si>
  <si>
    <t>≥3000</t>
  </si>
  <si>
    <t>300-500</t>
  </si>
  <si>
    <t>100-200</t>
  </si>
  <si>
    <t>默认值200ms</t>
  </si>
  <si>
    <t>50-52（默认51.5）</t>
  </si>
  <si>
    <t>47-50（默认47.5）</t>
  </si>
  <si>
    <t>≤500</t>
  </si>
  <si>
    <r>
      <rPr>
        <sz val="11"/>
        <rFont val="Arial Unicode MS"/>
        <charset val="134"/>
      </rPr>
      <t>UK-G99</t>
    </r>
    <r>
      <rPr>
        <sz val="11"/>
        <rFont val="Arial Unicode MS"/>
        <charset val="134"/>
      </rPr>
      <t>标准</t>
    </r>
  </si>
  <si>
    <t>f＞50.2Hz</t>
  </si>
  <si>
    <t>﹤0.2s</t>
  </si>
  <si>
    <t>&lt;200ms</t>
  </si>
  <si>
    <t>f＜47.5Hz</t>
  </si>
  <si>
    <t>﹥61Hz</t>
  </si>
  <si>
    <t>＜200</t>
  </si>
  <si>
    <t>f＜59</t>
  </si>
  <si>
    <t>48≤f＜49.5</t>
  </si>
  <si>
    <t>正常运行，停机不并网</t>
  </si>
  <si>
    <t>﹤48Hz</t>
  </si>
  <si>
    <t>＞30s</t>
  </si>
  <si>
    <t>＞5s</t>
  </si>
  <si>
    <t>40Hz-70Hz</t>
  </si>
  <si>
    <t>0.01s-100s</t>
  </si>
  <si>
    <r>
      <rPr>
        <sz val="11"/>
        <rFont val="微软雅黑"/>
        <charset val="134"/>
      </rPr>
      <t>法国</t>
    </r>
    <r>
      <rPr>
        <sz val="11"/>
        <rFont val="Arial"/>
        <charset val="134"/>
      </rPr>
      <t>VFR 2019</t>
    </r>
  </si>
  <si>
    <t>＞61.5</t>
  </si>
  <si>
    <t>57≤f&lt;57.5</t>
  </si>
  <si>
    <t>299000-300000</t>
  </si>
  <si>
    <t>f&lt;57</t>
  </si>
  <si>
    <t>47Hz</t>
  </si>
  <si>
    <t>＞50.5HZ</t>
  </si>
  <si>
    <t>＜0.2s</t>
  </si>
  <si>
    <t>47.5Hz≤f＜49.5Hz（建议值49.48）</t>
  </si>
  <si>
    <t>＜10min（建议值：590000）</t>
  </si>
  <si>
    <t>＜47.5</t>
  </si>
  <si>
    <t>61.8-62.4（不包含61.8）</t>
  </si>
  <si>
    <t>≥5min</t>
  </si>
  <si>
    <t>＜62.4</t>
  </si>
  <si>
    <t>＜100ms</t>
  </si>
  <si>
    <t>57.6-58.2（不包含58.2）</t>
  </si>
  <si>
    <t>＜57.6</t>
  </si>
  <si>
    <t>≥5s</t>
  </si>
  <si>
    <r>
      <rPr>
        <sz val="12"/>
        <rFont val="宋体"/>
        <charset val="134"/>
      </rPr>
      <t>1000-2</t>
    </r>
    <r>
      <rPr>
        <sz val="12"/>
        <rFont val="宋体"/>
        <charset val="134"/>
      </rPr>
      <t>000</t>
    </r>
  </si>
  <si>
    <t>巴西新安规标准</t>
  </si>
  <si>
    <t>62.6-63.1（默认值62.6Hz）</t>
  </si>
  <si>
    <t>10-15s（默认值10s）</t>
  </si>
  <si>
    <t>63.1≤f（默认值63.1Hz）</t>
  </si>
  <si>
    <t>56.9-57.4（默认值57.2Hz）</t>
  </si>
  <si>
    <t>5-25s（默认值5s）</t>
  </si>
  <si>
    <t>0&lt;f≤56.9（默认值56.9Hz）</t>
  </si>
  <si>
    <t>0.1-1s（默认值100ms）</t>
  </si>
  <si>
    <t>51.5HZ</t>
  </si>
  <si>
    <t>45Hz</t>
  </si>
  <si>
    <t>52.5HZ</t>
  </si>
  <si>
    <t>47.5-50（建议值47.5）</t>
  </si>
  <si>
    <t>≤100</t>
  </si>
  <si>
    <t>500ms</t>
  </si>
  <si>
    <t>52HZ</t>
  </si>
  <si>
    <t>47HZ</t>
  </si>
  <si>
    <t>51.6Hz</t>
  </si>
  <si>
    <t>52Hz</t>
  </si>
  <si>
    <t>62Hz</t>
  </si>
  <si>
    <t>65Hz</t>
  </si>
  <si>
    <t>57.5Hz</t>
  </si>
  <si>
    <t>54Hz</t>
  </si>
  <si>
    <t>≤20S</t>
  </si>
  <si>
    <t>≤0.5S</t>
  </si>
  <si>
    <t>北爱尔兰G99</t>
  </si>
  <si>
    <t>泰国PE安规标准</t>
  </si>
  <si>
    <t>4.0-4.5s</t>
  </si>
  <si>
    <t>4s-4.5s</t>
  </si>
  <si>
    <t>200-250ms</t>
  </si>
  <si>
    <t>0.1s±20ms</t>
  </si>
  <si>
    <t>4s±20ms</t>
  </si>
  <si>
    <t>4s</t>
  </si>
  <si>
    <t>&gt;51.5Hz</t>
  </si>
  <si>
    <t>0.10s</t>
  </si>
  <si>
    <t>&lt;48.0Hz</t>
  </si>
  <si>
    <t>1.00s</t>
  </si>
  <si>
    <t>&lt;47.5Hz</t>
  </si>
  <si>
    <t xml:space="preserve">﹥10KW系统51 Hz / 1800s； ≦10KW系统50.2Hz/时间越小越好    </t>
  </si>
  <si>
    <t xml:space="preserve">﹥10KW系统51,5 Hz / 0,5s   
</t>
  </si>
  <si>
    <t>1800s</t>
  </si>
  <si>
    <t>47.49Hz</t>
  </si>
  <si>
    <t>0.5 s</t>
  </si>
  <si>
    <t>Bit0：DCI 一级保护使能位</t>
  </si>
  <si>
    <t>Bit1：DCI 二级保护使能位</t>
  </si>
  <si>
    <t>Bit3：DCI 三级保护使能位</t>
  </si>
  <si>
    <t>Bit4：DCI 测试位</t>
  </si>
  <si>
    <t>DCI Config
总使能位（自动生成）</t>
  </si>
  <si>
    <t>DCIFirstProtectionValue</t>
  </si>
  <si>
    <t>DCIFirstProtectionTime</t>
  </si>
  <si>
    <t>DCISecondProtectionValue</t>
  </si>
  <si>
    <t>DCISecondProtectionTime</t>
  </si>
  <si>
    <t>DCIThirdProtectionValue</t>
  </si>
  <si>
    <t>DCIThirdProtectionTime</t>
  </si>
  <si>
    <r>
      <rPr>
        <sz val="11"/>
        <color theme="1"/>
        <rFont val="Tahoma"/>
        <charset val="134"/>
      </rPr>
      <t>DCI</t>
    </r>
    <r>
      <rPr>
        <sz val="11"/>
        <color theme="1"/>
        <rFont val="Tahoma"/>
        <charset val="134"/>
      </rPr>
      <t>TestValue</t>
    </r>
    <r>
      <rPr>
        <sz val="11"/>
        <color theme="1"/>
        <rFont val="Tahoma"/>
        <charset val="134"/>
      </rPr>
      <t>1</t>
    </r>
  </si>
  <si>
    <r>
      <rPr>
        <sz val="11"/>
        <color theme="1"/>
        <rFont val="Tahoma"/>
        <charset val="134"/>
      </rPr>
      <t>DCI</t>
    </r>
    <r>
      <rPr>
        <sz val="11"/>
        <color theme="1"/>
        <rFont val="Tahoma"/>
        <charset val="134"/>
      </rPr>
      <t>TestValue</t>
    </r>
    <r>
      <rPr>
        <sz val="11"/>
        <color theme="1"/>
        <rFont val="Tahoma"/>
        <charset val="134"/>
      </rPr>
      <t>2</t>
    </r>
  </si>
  <si>
    <r>
      <rPr>
        <sz val="11"/>
        <color theme="1"/>
        <rFont val="Tahoma"/>
        <charset val="134"/>
      </rPr>
      <t>DCI</t>
    </r>
    <r>
      <rPr>
        <sz val="11"/>
        <color theme="1"/>
        <rFont val="Tahoma"/>
        <charset val="134"/>
      </rPr>
      <t>TestValue</t>
    </r>
    <r>
      <rPr>
        <sz val="11"/>
        <color theme="1"/>
        <rFont val="Tahoma"/>
        <charset val="134"/>
      </rPr>
      <t>3</t>
    </r>
  </si>
  <si>
    <t>DCIFirstProtectionProportion</t>
  </si>
  <si>
    <t>DCISecondProtectionProportion</t>
  </si>
  <si>
    <t>DCIThirdProtectionProportion</t>
  </si>
  <si>
    <r>
      <rPr>
        <sz val="11"/>
        <color theme="1"/>
        <rFont val="Tahoma"/>
        <charset val="134"/>
      </rPr>
      <t>Bit0</t>
    </r>
    <r>
      <rPr>
        <sz val="11"/>
        <color theme="1"/>
        <rFont val="宋体"/>
        <charset val="134"/>
      </rPr>
      <t>：</t>
    </r>
    <r>
      <rPr>
        <sz val="11"/>
        <color theme="1"/>
        <rFont val="Tahoma"/>
        <charset val="134"/>
      </rPr>
      <t xml:space="preserve">DCI </t>
    </r>
    <r>
      <rPr>
        <sz val="11"/>
        <color theme="1"/>
        <rFont val="宋体"/>
        <charset val="134"/>
      </rPr>
      <t xml:space="preserve">一级保护使能位
</t>
    </r>
    <r>
      <rPr>
        <sz val="11"/>
        <color theme="1"/>
        <rFont val="Tahoma"/>
        <charset val="134"/>
      </rPr>
      <t>Bit1</t>
    </r>
    <r>
      <rPr>
        <sz val="11"/>
        <color theme="1"/>
        <rFont val="宋体"/>
        <charset val="134"/>
      </rPr>
      <t>：</t>
    </r>
    <r>
      <rPr>
        <sz val="11"/>
        <color theme="1"/>
        <rFont val="Tahoma"/>
        <charset val="134"/>
      </rPr>
      <t xml:space="preserve">DCI </t>
    </r>
    <r>
      <rPr>
        <sz val="11"/>
        <color theme="1"/>
        <rFont val="宋体"/>
        <charset val="134"/>
      </rPr>
      <t xml:space="preserve">二级保护使能位
</t>
    </r>
    <r>
      <rPr>
        <sz val="11"/>
        <color theme="1"/>
        <rFont val="Tahoma"/>
        <charset val="134"/>
      </rPr>
      <t>Bit2</t>
    </r>
    <r>
      <rPr>
        <sz val="11"/>
        <color theme="1"/>
        <rFont val="宋体"/>
        <charset val="134"/>
      </rPr>
      <t>：</t>
    </r>
    <r>
      <rPr>
        <sz val="11"/>
        <color theme="1"/>
        <rFont val="Tahoma"/>
        <charset val="134"/>
      </rPr>
      <t xml:space="preserve">DCI </t>
    </r>
    <r>
      <rPr>
        <sz val="11"/>
        <color theme="1"/>
        <rFont val="宋体"/>
        <charset val="134"/>
      </rPr>
      <t xml:space="preserve">三级保护使能位
</t>
    </r>
    <r>
      <rPr>
        <sz val="11"/>
        <color theme="1"/>
        <rFont val="Tahoma"/>
        <charset val="134"/>
      </rPr>
      <t>Bit3</t>
    </r>
    <r>
      <rPr>
        <sz val="11"/>
        <color theme="1"/>
        <rFont val="宋体"/>
        <charset val="134"/>
      </rPr>
      <t>：</t>
    </r>
    <r>
      <rPr>
        <sz val="11"/>
        <color theme="1"/>
        <rFont val="Tahoma"/>
        <charset val="134"/>
      </rPr>
      <t xml:space="preserve">DCI </t>
    </r>
    <r>
      <rPr>
        <sz val="11"/>
        <color theme="1"/>
        <rFont val="宋体"/>
        <charset val="134"/>
      </rPr>
      <t>测试使能位</t>
    </r>
  </si>
  <si>
    <r>
      <rPr>
        <sz val="11"/>
        <color theme="1"/>
        <rFont val="Tahoma"/>
        <charset val="134"/>
      </rPr>
      <t>DCI</t>
    </r>
    <r>
      <rPr>
        <sz val="11"/>
        <color theme="1"/>
        <rFont val="宋体"/>
        <charset val="134"/>
      </rPr>
      <t>一级保护值</t>
    </r>
  </si>
  <si>
    <r>
      <rPr>
        <sz val="11"/>
        <color theme="1"/>
        <rFont val="Tahoma"/>
        <charset val="134"/>
      </rPr>
      <t>DCI</t>
    </r>
    <r>
      <rPr>
        <sz val="11"/>
        <color theme="1"/>
        <rFont val="宋体"/>
        <charset val="134"/>
      </rPr>
      <t>一级保护时间</t>
    </r>
  </si>
  <si>
    <r>
      <rPr>
        <sz val="11"/>
        <color theme="1"/>
        <rFont val="Tahoma"/>
        <charset val="134"/>
      </rPr>
      <t>DCI</t>
    </r>
    <r>
      <rPr>
        <sz val="11"/>
        <color theme="1"/>
        <rFont val="宋体"/>
        <charset val="134"/>
      </rPr>
      <t>二级保护值</t>
    </r>
  </si>
  <si>
    <r>
      <rPr>
        <sz val="11"/>
        <color theme="1"/>
        <rFont val="Tahoma"/>
        <charset val="134"/>
      </rPr>
      <t>DCI</t>
    </r>
    <r>
      <rPr>
        <sz val="11"/>
        <color theme="1"/>
        <rFont val="宋体"/>
        <charset val="134"/>
      </rPr>
      <t>二级保护时间</t>
    </r>
  </si>
  <si>
    <r>
      <rPr>
        <sz val="11"/>
        <rFont val="Tahoma"/>
        <charset val="134"/>
      </rPr>
      <t>DCI</t>
    </r>
    <r>
      <rPr>
        <sz val="11"/>
        <rFont val="宋体"/>
        <charset val="134"/>
      </rPr>
      <t>三级保护值</t>
    </r>
  </si>
  <si>
    <r>
      <rPr>
        <sz val="11"/>
        <rFont val="Tahoma"/>
        <charset val="134"/>
      </rPr>
      <t>DCI</t>
    </r>
    <r>
      <rPr>
        <sz val="11"/>
        <rFont val="宋体"/>
        <charset val="134"/>
      </rPr>
      <t>三级保护时间</t>
    </r>
  </si>
  <si>
    <r>
      <rPr>
        <sz val="11"/>
        <color theme="1"/>
        <rFont val="Tahoma"/>
        <charset val="134"/>
      </rPr>
      <t>DCI R</t>
    </r>
    <r>
      <rPr>
        <sz val="11"/>
        <color theme="1"/>
        <rFont val="宋体"/>
        <charset val="134"/>
      </rPr>
      <t>相测试值</t>
    </r>
  </si>
  <si>
    <r>
      <rPr>
        <sz val="11"/>
        <color theme="1"/>
        <rFont val="Tahoma"/>
        <charset val="134"/>
      </rPr>
      <t>DCI S</t>
    </r>
    <r>
      <rPr>
        <sz val="11"/>
        <color theme="1"/>
        <rFont val="宋体"/>
        <charset val="134"/>
      </rPr>
      <t>相测试值</t>
    </r>
  </si>
  <si>
    <r>
      <rPr>
        <sz val="11"/>
        <color theme="1"/>
        <rFont val="Tahoma"/>
        <charset val="134"/>
      </rPr>
      <t>DCI T</t>
    </r>
    <r>
      <rPr>
        <sz val="11"/>
        <color theme="1"/>
        <rFont val="宋体"/>
        <charset val="134"/>
      </rPr>
      <t>相测试值</t>
    </r>
  </si>
  <si>
    <r>
      <rPr>
        <sz val="11"/>
        <color theme="1"/>
        <rFont val="Tahoma"/>
        <charset val="134"/>
      </rPr>
      <t>DCI</t>
    </r>
    <r>
      <rPr>
        <sz val="11"/>
        <color theme="1"/>
        <rFont val="宋体"/>
        <charset val="134"/>
      </rPr>
      <t>一级保护比例</t>
    </r>
  </si>
  <si>
    <r>
      <rPr>
        <sz val="11"/>
        <color theme="1"/>
        <rFont val="Tahoma"/>
        <charset val="134"/>
      </rPr>
      <t>DCI</t>
    </r>
    <r>
      <rPr>
        <sz val="11"/>
        <color theme="1"/>
        <rFont val="宋体"/>
        <charset val="134"/>
      </rPr>
      <t>二级保护比例</t>
    </r>
  </si>
  <si>
    <r>
      <rPr>
        <sz val="11"/>
        <color theme="1"/>
        <rFont val="Tahoma"/>
        <charset val="134"/>
      </rPr>
      <t>DCI</t>
    </r>
    <r>
      <rPr>
        <sz val="11"/>
        <color theme="1"/>
        <rFont val="宋体"/>
        <charset val="134"/>
      </rPr>
      <t>三级保护比例</t>
    </r>
  </si>
  <si>
    <t>mA</t>
  </si>
  <si>
    <t>%</t>
  </si>
  <si>
    <r>
      <rPr>
        <sz val="11"/>
        <color theme="1"/>
        <rFont val="宋体"/>
        <charset val="134"/>
      </rPr>
      <t>＞</t>
    </r>
    <r>
      <rPr>
        <sz val="11"/>
        <color theme="1"/>
        <rFont val="Tahoma"/>
        <charset val="134"/>
      </rPr>
      <t>0.5%In</t>
    </r>
    <r>
      <rPr>
        <sz val="11"/>
        <color theme="1"/>
        <rFont val="宋体"/>
        <charset val="134"/>
      </rPr>
      <t>保护</t>
    </r>
  </si>
  <si>
    <r>
      <rPr>
        <sz val="11"/>
        <color theme="1"/>
        <rFont val="宋体"/>
        <charset val="134"/>
      </rPr>
      <t>＞</t>
    </r>
    <r>
      <rPr>
        <sz val="11"/>
        <color theme="1"/>
        <rFont val="Tahoma"/>
        <charset val="134"/>
      </rPr>
      <t>0.5%In</t>
    </r>
  </si>
  <si>
    <t>≤1s</t>
  </si>
  <si>
    <t>＞1A</t>
  </si>
  <si>
    <r>
      <rPr>
        <sz val="11"/>
        <color theme="1"/>
        <rFont val="宋体"/>
        <charset val="134"/>
      </rPr>
      <t>＞</t>
    </r>
    <r>
      <rPr>
        <sz val="11"/>
        <color theme="1"/>
        <rFont val="Tahoma"/>
        <charset val="134"/>
      </rPr>
      <t>1A</t>
    </r>
  </si>
  <si>
    <t>＞±1000</t>
  </si>
  <si>
    <r>
      <rPr>
        <sz val="12"/>
        <rFont val="宋体"/>
        <charset val="134"/>
      </rPr>
      <t>≤2</t>
    </r>
    <r>
      <rPr>
        <sz val="12"/>
        <rFont val="宋体"/>
        <charset val="134"/>
      </rPr>
      <t>00</t>
    </r>
  </si>
  <si>
    <t>＞0.5%In</t>
  </si>
  <si>
    <r>
      <rPr>
        <sz val="11"/>
        <rFont val="微软雅黑"/>
        <charset val="134"/>
      </rPr>
      <t>英国</t>
    </r>
    <r>
      <rPr>
        <sz val="11"/>
        <rFont val="Arial"/>
        <charset val="134"/>
      </rPr>
      <t>G99</t>
    </r>
  </si>
  <si>
    <t>±1A</t>
  </si>
  <si>
    <t>210（0.6%）</t>
  </si>
  <si>
    <t>700（3%）</t>
  </si>
  <si>
    <t>＞0.5%In保护</t>
  </si>
  <si>
    <t>巴西230安规标准</t>
  </si>
  <si>
    <t>巴西254安规标准</t>
  </si>
  <si>
    <r>
      <rPr>
        <sz val="11"/>
        <rFont val="微软雅黑"/>
        <charset val="134"/>
      </rPr>
      <t>泰国</t>
    </r>
    <r>
      <rPr>
        <sz val="11"/>
        <rFont val="Arial"/>
        <charset val="134"/>
      </rPr>
      <t>PEA</t>
    </r>
  </si>
  <si>
    <t>＞ 0.5%In</t>
  </si>
  <si>
    <r>
      <rPr>
        <sz val="12"/>
        <rFont val="宋体"/>
        <charset val="134"/>
      </rPr>
      <t>≤5</t>
    </r>
    <r>
      <rPr>
        <sz val="12"/>
        <rFont val="宋体"/>
        <charset val="134"/>
      </rPr>
      <t>00</t>
    </r>
  </si>
  <si>
    <t>Bit0：有功降载使能位</t>
  </si>
  <si>
    <t>Bit1：远程开关机使能位</t>
  </si>
  <si>
    <t>Bit2：过压降载使能位</t>
  </si>
  <si>
    <t>Bit3：过压充电降载</t>
  </si>
  <si>
    <t>Bit4：欠压降充电功率使能位</t>
  </si>
  <si>
    <t>Bit5：DRM0使能位</t>
  </si>
  <si>
    <t>Bit6：逻辑接口（DRM1-8）使能位</t>
  </si>
  <si>
    <t>Bit7：防逆流过载使能位</t>
  </si>
  <si>
    <t>Bit8：电压降载PT曲线使能位</t>
  </si>
  <si>
    <t>Bit9：远程开关机降载速率控制使能位</t>
  </si>
  <si>
    <t>Bit10：CLS防逆流使能位</t>
  </si>
  <si>
    <t>Remote Config
总使能位（自动生成）</t>
  </si>
  <si>
    <t>ActiveOutputLimit</t>
  </si>
  <si>
    <t>ActiveOutputDownSpeed</t>
  </si>
  <si>
    <t>GridVoltageDropStart</t>
  </si>
  <si>
    <t>GridVoltageDropStop</t>
  </si>
  <si>
    <t>GridVoltageDropMinPower</t>
  </si>
  <si>
    <t>OvervoltageDownSpeed</t>
  </si>
  <si>
    <t>ChgDerateVoltStart</t>
  </si>
  <si>
    <t>ChgDerateVoltEnd</t>
  </si>
  <si>
    <t>ChgDerateMinPower</t>
  </si>
  <si>
    <t>PowerForLogic1</t>
  </si>
  <si>
    <t>PowerForLogic2</t>
  </si>
  <si>
    <t>PowerForLogic3</t>
  </si>
  <si>
    <t>PowerForLogic4</t>
  </si>
  <si>
    <t>PowerForLogic5</t>
  </si>
  <si>
    <t>PowerForLogic6</t>
  </si>
  <si>
    <t>PowerForLogic7</t>
  </si>
  <si>
    <t>PowerForLogic8</t>
  </si>
  <si>
    <t>RefluxPower</t>
  </si>
  <si>
    <t>RefluxOVloadTime</t>
  </si>
  <si>
    <t>LogicDerateSpeed</t>
  </si>
  <si>
    <t>LogicReloadSpeed</t>
  </si>
  <si>
    <t>VoltageDerateResponseTime</t>
  </si>
  <si>
    <t>PowerDownSpeed</t>
  </si>
  <si>
    <t>CLSRemote Config</t>
  </si>
  <si>
    <t>CLSExportCurrentLimit</t>
  </si>
  <si>
    <t>CLSImportCurrentLimit</t>
  </si>
  <si>
    <t>CLSCurrentLimitTime</t>
  </si>
  <si>
    <t>CLSCurrentProtectTime</t>
  </si>
  <si>
    <r>
      <rPr>
        <sz val="11"/>
        <rFont val="Tahoma"/>
        <charset val="134"/>
      </rPr>
      <t>Bit0</t>
    </r>
    <r>
      <rPr>
        <sz val="11"/>
        <rFont val="宋体"/>
        <charset val="134"/>
      </rPr>
      <t xml:space="preserve">：有功降载使能位
</t>
    </r>
    <r>
      <rPr>
        <sz val="11"/>
        <rFont val="Tahoma"/>
        <charset val="134"/>
      </rPr>
      <t>Bit1</t>
    </r>
    <r>
      <rPr>
        <sz val="11"/>
        <rFont val="宋体"/>
        <charset val="134"/>
      </rPr>
      <t xml:space="preserve">：远程开关机使能位
</t>
    </r>
    <r>
      <rPr>
        <sz val="11"/>
        <rFont val="Tahoma"/>
        <charset val="134"/>
      </rPr>
      <t>Bit2</t>
    </r>
    <r>
      <rPr>
        <sz val="11"/>
        <rFont val="宋体"/>
        <charset val="134"/>
      </rPr>
      <t xml:space="preserve">：过压降载使能位
</t>
    </r>
    <r>
      <rPr>
        <sz val="11"/>
        <rFont val="Tahoma"/>
        <charset val="134"/>
      </rPr>
      <t>Bit3</t>
    </r>
    <r>
      <rPr>
        <sz val="11"/>
        <rFont val="宋体"/>
        <charset val="134"/>
      </rPr>
      <t xml:space="preserve">：过压充电降载
</t>
    </r>
    <r>
      <rPr>
        <sz val="11"/>
        <rFont val="Tahoma"/>
        <charset val="134"/>
      </rPr>
      <t>Bit4</t>
    </r>
    <r>
      <rPr>
        <sz val="11"/>
        <rFont val="宋体"/>
        <charset val="134"/>
      </rPr>
      <t xml:space="preserve">：欠压降充电功率使能位
</t>
    </r>
    <r>
      <rPr>
        <sz val="11"/>
        <rFont val="Tahoma"/>
        <charset val="134"/>
      </rPr>
      <t>Bit5</t>
    </r>
    <r>
      <rPr>
        <sz val="11"/>
        <rFont val="宋体"/>
        <charset val="134"/>
      </rPr>
      <t>：</t>
    </r>
    <r>
      <rPr>
        <sz val="11"/>
        <rFont val="Tahoma"/>
        <charset val="134"/>
      </rPr>
      <t>DRM0</t>
    </r>
    <r>
      <rPr>
        <sz val="11"/>
        <rFont val="宋体"/>
        <charset val="134"/>
      </rPr>
      <t xml:space="preserve">使能位
</t>
    </r>
    <r>
      <rPr>
        <sz val="11"/>
        <rFont val="Tahoma"/>
        <charset val="134"/>
      </rPr>
      <t>Bit6</t>
    </r>
    <r>
      <rPr>
        <sz val="11"/>
        <rFont val="宋体"/>
        <charset val="134"/>
      </rPr>
      <t>：逻辑接口（</t>
    </r>
    <r>
      <rPr>
        <sz val="11"/>
        <rFont val="Tahoma"/>
        <charset val="134"/>
      </rPr>
      <t>DRM1-8</t>
    </r>
    <r>
      <rPr>
        <sz val="11"/>
        <rFont val="宋体"/>
        <charset val="134"/>
      </rPr>
      <t xml:space="preserve">）使能位
</t>
    </r>
    <r>
      <rPr>
        <sz val="11"/>
        <rFont val="Tahoma"/>
        <charset val="134"/>
      </rPr>
      <t>Bit7</t>
    </r>
    <r>
      <rPr>
        <sz val="11"/>
        <rFont val="宋体"/>
        <charset val="134"/>
      </rPr>
      <t>：防逆流过载使能位</t>
    </r>
    <r>
      <rPr>
        <sz val="11"/>
        <rFont val="Tahoma"/>
        <charset val="134"/>
      </rPr>
      <t xml:space="preserve">
Bit8</t>
    </r>
    <r>
      <rPr>
        <sz val="11"/>
        <rFont val="宋体"/>
        <charset val="134"/>
      </rPr>
      <t>：电压降载</t>
    </r>
    <r>
      <rPr>
        <sz val="11"/>
        <rFont val="Tahoma"/>
        <charset val="134"/>
      </rPr>
      <t>PT</t>
    </r>
    <r>
      <rPr>
        <sz val="11"/>
        <rFont val="宋体"/>
        <charset val="134"/>
      </rPr>
      <t>曲线使能位</t>
    </r>
  </si>
  <si>
    <t>有功输出百分比</t>
  </si>
  <si>
    <t>有功降载速率</t>
  </si>
  <si>
    <t>电网过压降载起始点</t>
  </si>
  <si>
    <t>电网过压降载终止点</t>
  </si>
  <si>
    <t>电网过压降载截止功率</t>
  </si>
  <si>
    <t>过压降载速率</t>
  </si>
  <si>
    <t>电网欠压降载起始点</t>
  </si>
  <si>
    <t>电网欠压降载终止点</t>
  </si>
  <si>
    <t>电网欠压降载截止功率</t>
  </si>
  <si>
    <r>
      <rPr>
        <sz val="11"/>
        <rFont val="宋体"/>
        <charset val="134"/>
      </rPr>
      <t>逻辑接口</t>
    </r>
    <r>
      <rPr>
        <sz val="11"/>
        <rFont val="Tahoma"/>
        <charset val="134"/>
      </rPr>
      <t>1</t>
    </r>
    <r>
      <rPr>
        <sz val="11"/>
        <rFont val="宋体"/>
        <charset val="134"/>
      </rPr>
      <t>对应功率</t>
    </r>
  </si>
  <si>
    <r>
      <rPr>
        <sz val="11"/>
        <rFont val="宋体"/>
        <charset val="134"/>
      </rPr>
      <t>逻辑接口</t>
    </r>
    <r>
      <rPr>
        <sz val="11"/>
        <rFont val="Tahoma"/>
        <charset val="134"/>
      </rPr>
      <t>2</t>
    </r>
    <r>
      <rPr>
        <sz val="11"/>
        <rFont val="宋体"/>
        <charset val="134"/>
      </rPr>
      <t>对应功率</t>
    </r>
  </si>
  <si>
    <r>
      <rPr>
        <sz val="11"/>
        <rFont val="宋体"/>
        <charset val="134"/>
      </rPr>
      <t>逻辑接口</t>
    </r>
    <r>
      <rPr>
        <sz val="11"/>
        <rFont val="Tahoma"/>
        <charset val="134"/>
      </rPr>
      <t>3</t>
    </r>
    <r>
      <rPr>
        <sz val="11"/>
        <rFont val="宋体"/>
        <charset val="134"/>
      </rPr>
      <t>对应功率</t>
    </r>
  </si>
  <si>
    <r>
      <rPr>
        <sz val="11"/>
        <rFont val="宋体"/>
        <charset val="134"/>
      </rPr>
      <t>逻辑接口</t>
    </r>
    <r>
      <rPr>
        <sz val="11"/>
        <rFont val="Tahoma"/>
        <charset val="134"/>
      </rPr>
      <t>4</t>
    </r>
    <r>
      <rPr>
        <sz val="11"/>
        <rFont val="宋体"/>
        <charset val="134"/>
      </rPr>
      <t>对应功率</t>
    </r>
  </si>
  <si>
    <r>
      <rPr>
        <sz val="11"/>
        <rFont val="宋体"/>
        <charset val="134"/>
      </rPr>
      <t>逻辑接口</t>
    </r>
    <r>
      <rPr>
        <sz val="11"/>
        <rFont val="Tahoma"/>
        <charset val="134"/>
      </rPr>
      <t>5</t>
    </r>
    <r>
      <rPr>
        <sz val="11"/>
        <rFont val="宋体"/>
        <charset val="134"/>
      </rPr>
      <t>对应功率</t>
    </r>
  </si>
  <si>
    <r>
      <rPr>
        <sz val="11"/>
        <rFont val="宋体"/>
        <charset val="134"/>
      </rPr>
      <t>逻辑接口</t>
    </r>
    <r>
      <rPr>
        <sz val="11"/>
        <rFont val="Tahoma"/>
        <charset val="134"/>
      </rPr>
      <t>6</t>
    </r>
    <r>
      <rPr>
        <sz val="11"/>
        <rFont val="宋体"/>
        <charset val="134"/>
      </rPr>
      <t>对应功率</t>
    </r>
  </si>
  <si>
    <r>
      <rPr>
        <sz val="11"/>
        <rFont val="宋体"/>
        <charset val="134"/>
      </rPr>
      <t>逻辑接口</t>
    </r>
    <r>
      <rPr>
        <sz val="11"/>
        <rFont val="Tahoma"/>
        <charset val="134"/>
      </rPr>
      <t>7</t>
    </r>
    <r>
      <rPr>
        <sz val="11"/>
        <rFont val="宋体"/>
        <charset val="134"/>
      </rPr>
      <t>对应功率</t>
    </r>
  </si>
  <si>
    <r>
      <rPr>
        <sz val="11"/>
        <rFont val="宋体"/>
        <charset val="134"/>
      </rPr>
      <t>逻辑接口</t>
    </r>
    <r>
      <rPr>
        <sz val="11"/>
        <rFont val="Tahoma"/>
        <charset val="134"/>
      </rPr>
      <t>8</t>
    </r>
    <r>
      <rPr>
        <sz val="11"/>
        <rFont val="宋体"/>
        <charset val="134"/>
      </rPr>
      <t>对应功率</t>
    </r>
  </si>
  <si>
    <t>防逆流功率（VDE4105安规并网功率上限）</t>
  </si>
  <si>
    <t>防逆流过载时间（VDE4105安规逆流过载脱网时间）</t>
  </si>
  <si>
    <t>逻辑接口降载速率</t>
  </si>
  <si>
    <t>逻辑接口回载速率</t>
  </si>
  <si>
    <t>电压降载时间</t>
  </si>
  <si>
    <t>远程开关机降载速率</t>
  </si>
  <si>
    <t>Bit0：CLS家用设备选择位（0：家用设备，1：非家用设备）
Bit1：CLS低功耗状态锁定使能位（低功耗：电流限制为额定电流的0.1%）</t>
  </si>
  <si>
    <t>CLS防逆流输出电流限制百分比</t>
  </si>
  <si>
    <t>CLS防逆流输入电流限制百分比</t>
  </si>
  <si>
    <t>CLS防逆流PCC电流限制时间</t>
  </si>
  <si>
    <t>CLS防逆流PCC电流保护时间</t>
  </si>
  <si>
    <t>秒</t>
  </si>
  <si>
    <t>0.33-0.66/s</t>
  </si>
  <si>
    <r>
      <rPr>
        <sz val="12"/>
        <rFont val="宋体"/>
        <charset val="134"/>
      </rPr>
      <t>＜2</t>
    </r>
    <r>
      <rPr>
        <sz val="12"/>
        <rFont val="宋体"/>
        <charset val="134"/>
      </rPr>
      <t>0%Pn</t>
    </r>
  </si>
  <si>
    <t>113.04%Un</t>
  </si>
  <si>
    <t>93.48%Un</t>
  </si>
  <si>
    <t>＜50</t>
  </si>
  <si>
    <t>＜75</t>
  </si>
  <si>
    <t>100可调</t>
  </si>
  <si>
    <t>＜10s</t>
  </si>
  <si>
    <t>108.70%Un</t>
  </si>
  <si>
    <t>＜20%Pn</t>
  </si>
  <si>
    <t>84.78%Un</t>
  </si>
  <si>
    <t>108.7%Un</t>
  </si>
  <si>
    <t>115.2%Un</t>
  </si>
  <si>
    <t>1.08Un</t>
  </si>
  <si>
    <t>降载幅度:＞10%Pn/1%Un</t>
  </si>
  <si>
    <t>＞1200</t>
  </si>
  <si>
    <t>91.30%Un</t>
  </si>
  <si>
    <t>法国VFR2019 Enedis</t>
  </si>
  <si>
    <t>5min内降到＜20%Pn</t>
  </si>
  <si>
    <t>5s内降为0</t>
  </si>
  <si>
    <t>88.46%Un</t>
  </si>
  <si>
    <t>109.52%Un</t>
  </si>
  <si>
    <t>112.20%Un</t>
  </si>
  <si>
    <t>105.22%Un</t>
  </si>
  <si>
    <t>97.39%Un</t>
  </si>
  <si>
    <t>93.91%Un</t>
  </si>
  <si>
    <t>109%Un</t>
  </si>
  <si>
    <r>
      <rPr>
        <sz val="11"/>
        <rFont val="微软雅黑"/>
        <charset val="134"/>
      </rPr>
      <t>北爱尔兰</t>
    </r>
    <r>
      <rPr>
        <sz val="11"/>
        <rFont val="Arial"/>
        <charset val="134"/>
      </rPr>
      <t>G98</t>
    </r>
  </si>
  <si>
    <t>108.696%Un</t>
  </si>
  <si>
    <t>115.217%Un</t>
  </si>
  <si>
    <t xml:space="preserve">Bit0：过频输出降载使能
</t>
  </si>
  <si>
    <t>Bit1：欠频J加载使能</t>
  </si>
  <si>
    <t>Bit2：过频回载使能</t>
  </si>
  <si>
    <t>Bit3：欠频回载使能</t>
  </si>
  <si>
    <r>
      <rPr>
        <sz val="12"/>
        <rFont val="宋体"/>
        <charset val="134"/>
      </rPr>
      <t>Bit4：</t>
    </r>
    <r>
      <rPr>
        <sz val="12"/>
        <color rgb="FFFF0000"/>
        <rFont val="宋体"/>
        <charset val="134"/>
      </rPr>
      <t>过频</t>
    </r>
    <r>
      <rPr>
        <sz val="12"/>
        <rFont val="宋体"/>
        <charset val="134"/>
      </rPr>
      <t>从额定功率开始降载使能</t>
    </r>
  </si>
  <si>
    <t>Bit5：当前功率计算降载斜率使能</t>
  </si>
  <si>
    <t>Bit6：储能分段曲线使能</t>
  </si>
  <si>
    <t>Bit7：最大功率计算使能</t>
  </si>
  <si>
    <r>
      <rPr>
        <sz val="12"/>
        <color rgb="FFFF0000"/>
        <rFont val="宋体"/>
        <charset val="134"/>
      </rPr>
      <t>Bit8：欠频</t>
    </r>
    <r>
      <rPr>
        <sz val="12"/>
        <rFont val="宋体"/>
        <charset val="134"/>
      </rPr>
      <t>从额定功率开始降载使能</t>
    </r>
  </si>
  <si>
    <t>Bit9:  过欠频回载速率使能位</t>
  </si>
  <si>
    <r>
      <rPr>
        <sz val="12"/>
        <color rgb="FFFF0000"/>
        <rFont val="宋体"/>
        <charset val="134"/>
      </rPr>
      <t>Bit12-13：</t>
    </r>
    <r>
      <rPr>
        <sz val="12"/>
        <rFont val="宋体"/>
        <charset val="134"/>
      </rPr>
      <t xml:space="preserve">降载模式（0斜率模式/1频率范围模式） 
</t>
    </r>
    <r>
      <rPr>
        <sz val="12"/>
        <color rgb="FFFF0000"/>
        <rFont val="宋体"/>
        <charset val="134"/>
      </rPr>
      <t>（不需要填写）</t>
    </r>
  </si>
  <si>
    <t>Bit12</t>
  </si>
  <si>
    <t>Bit13（预留）</t>
  </si>
  <si>
    <t>Bit14：过频降载功率截止使能位</t>
  </si>
  <si>
    <t>FrequencyDerateConfig
总使能位（自动生成）</t>
  </si>
  <si>
    <t>OverfrequencyStart</t>
  </si>
  <si>
    <t>OverfrequencyEnd</t>
  </si>
  <si>
    <t>OverfrequencySlope</t>
  </si>
  <si>
    <t>OverfrequencyResponseDelay</t>
  </si>
  <si>
    <t>OverfrequencyReloadDelay</t>
  </si>
  <si>
    <t>OverfrequencyReloadStart</t>
  </si>
  <si>
    <t>OverfrequencyReloadSpeed</t>
  </si>
  <si>
    <t>UnderfrequencyStart</t>
  </si>
  <si>
    <t>UnderfrequencyEnd</t>
  </si>
  <si>
    <t>UnderfrequencySlope</t>
  </si>
  <si>
    <t>UnderfrequencyResponseDelay</t>
  </si>
  <si>
    <t>UnderfrequencyReloadDelay</t>
  </si>
  <si>
    <t>UnderfrequencyReloadStart</t>
  </si>
  <si>
    <t>UnderfrequencyReloadSpeed</t>
  </si>
  <si>
    <t>FrequencyRecoverMax</t>
  </si>
  <si>
    <t>FrequencyRecoverMin</t>
  </si>
  <si>
    <r>
      <rPr>
        <sz val="11"/>
        <color theme="1"/>
        <rFont val="宋体"/>
        <charset val="134"/>
      </rPr>
      <t>（储能）</t>
    </r>
    <r>
      <rPr>
        <sz val="11"/>
        <color theme="1"/>
        <rFont val="Tahoma"/>
        <charset val="134"/>
      </rPr>
      <t>OverfrequencyStart</t>
    </r>
  </si>
  <si>
    <r>
      <rPr>
        <sz val="11"/>
        <color theme="1"/>
        <rFont val="宋体"/>
        <charset val="134"/>
      </rPr>
      <t>（储能）</t>
    </r>
    <r>
      <rPr>
        <sz val="11"/>
        <color theme="1"/>
        <rFont val="Tahoma"/>
        <charset val="134"/>
      </rPr>
      <t>OverfrequencyEnd</t>
    </r>
  </si>
  <si>
    <r>
      <rPr>
        <sz val="11"/>
        <color theme="1"/>
        <rFont val="宋体"/>
        <charset val="134"/>
      </rPr>
      <t>（储能）</t>
    </r>
    <r>
      <rPr>
        <sz val="11"/>
        <color theme="1"/>
        <rFont val="Tahoma"/>
        <charset val="134"/>
      </rPr>
      <t>OverfrequencySlope</t>
    </r>
  </si>
  <si>
    <r>
      <rPr>
        <sz val="11"/>
        <color theme="1"/>
        <rFont val="宋体"/>
        <charset val="134"/>
      </rPr>
      <t>（储能）</t>
    </r>
    <r>
      <rPr>
        <sz val="11"/>
        <color theme="1"/>
        <rFont val="Tahoma"/>
        <charset val="134"/>
      </rPr>
      <t>OverfrequencyResponseDelay</t>
    </r>
  </si>
  <si>
    <r>
      <rPr>
        <sz val="11"/>
        <color theme="1"/>
        <rFont val="宋体"/>
        <charset val="134"/>
      </rPr>
      <t>（储能）</t>
    </r>
    <r>
      <rPr>
        <sz val="11"/>
        <color theme="1"/>
        <rFont val="Tahoma"/>
        <charset val="134"/>
      </rPr>
      <t>OverfrequencyReloadDelay</t>
    </r>
  </si>
  <si>
    <t>（储能）OverfrequencyReloadStart</t>
  </si>
  <si>
    <r>
      <rPr>
        <sz val="11"/>
        <color theme="1"/>
        <rFont val="宋体"/>
        <charset val="134"/>
      </rPr>
      <t>（储能）</t>
    </r>
    <r>
      <rPr>
        <sz val="11"/>
        <color theme="1"/>
        <rFont val="Tahoma"/>
        <charset val="134"/>
      </rPr>
      <t>OverfrequencyReloadSpeed</t>
    </r>
  </si>
  <si>
    <r>
      <rPr>
        <sz val="11"/>
        <color theme="1"/>
        <rFont val="宋体"/>
        <charset val="134"/>
      </rPr>
      <t>（储能）</t>
    </r>
    <r>
      <rPr>
        <sz val="11"/>
        <color theme="1"/>
        <rFont val="Tahoma"/>
        <charset val="134"/>
      </rPr>
      <t>UnderfrequencyStart</t>
    </r>
  </si>
  <si>
    <r>
      <rPr>
        <sz val="11"/>
        <color theme="1"/>
        <rFont val="宋体"/>
        <charset val="134"/>
      </rPr>
      <t>（储能）</t>
    </r>
    <r>
      <rPr>
        <sz val="11"/>
        <color theme="1"/>
        <rFont val="Tahoma"/>
        <charset val="134"/>
      </rPr>
      <t>UnderfrequencyEnd</t>
    </r>
  </si>
  <si>
    <r>
      <rPr>
        <sz val="11"/>
        <color theme="1"/>
        <rFont val="宋体"/>
        <charset val="134"/>
      </rPr>
      <t>（储能）</t>
    </r>
    <r>
      <rPr>
        <sz val="11"/>
        <color theme="1"/>
        <rFont val="Tahoma"/>
        <charset val="134"/>
      </rPr>
      <t>UnderfrequencySlope</t>
    </r>
  </si>
  <si>
    <r>
      <rPr>
        <sz val="11"/>
        <color theme="1"/>
        <rFont val="宋体"/>
        <charset val="134"/>
      </rPr>
      <t>（储能）</t>
    </r>
    <r>
      <rPr>
        <sz val="11"/>
        <color theme="1"/>
        <rFont val="Tahoma"/>
        <charset val="134"/>
      </rPr>
      <t>UnderfrequencyResponseDelay</t>
    </r>
  </si>
  <si>
    <r>
      <rPr>
        <sz val="11"/>
        <color theme="1"/>
        <rFont val="宋体"/>
        <charset val="134"/>
      </rPr>
      <t>（储能）</t>
    </r>
    <r>
      <rPr>
        <sz val="11"/>
        <color theme="1"/>
        <rFont val="Tahoma"/>
        <charset val="134"/>
      </rPr>
      <t>UnderfrequencyReloadDelay</t>
    </r>
  </si>
  <si>
    <t>（储能）UnderfrequencyReloadStart</t>
  </si>
  <si>
    <r>
      <rPr>
        <sz val="11"/>
        <color theme="1"/>
        <rFont val="宋体"/>
        <charset val="134"/>
      </rPr>
      <t>（储能）</t>
    </r>
    <r>
      <rPr>
        <sz val="11"/>
        <color theme="1"/>
        <rFont val="Tahoma"/>
        <charset val="134"/>
      </rPr>
      <t>UnderfrequencyReloadSpeed</t>
    </r>
  </si>
  <si>
    <r>
      <rPr>
        <sz val="11"/>
        <color theme="1"/>
        <rFont val="宋体"/>
        <charset val="134"/>
      </rPr>
      <t>（储能）</t>
    </r>
    <r>
      <rPr>
        <sz val="11"/>
        <color theme="1"/>
        <rFont val="Tahoma"/>
        <charset val="134"/>
      </rPr>
      <t>FrequencyRecoverMax</t>
    </r>
  </si>
  <si>
    <r>
      <rPr>
        <sz val="11"/>
        <color theme="1"/>
        <rFont val="宋体"/>
        <charset val="134"/>
      </rPr>
      <t>（储能）</t>
    </r>
    <r>
      <rPr>
        <sz val="11"/>
        <color theme="1"/>
        <rFont val="Tahoma"/>
        <charset val="134"/>
      </rPr>
      <t>FrequencyRecoverMin</t>
    </r>
  </si>
  <si>
    <t>（储能）OverFRTFrequency</t>
  </si>
  <si>
    <t>（储能）
UnderFRTFrequency</t>
  </si>
  <si>
    <r>
      <rPr>
        <sz val="11"/>
        <color theme="1"/>
        <rFont val="Tahoma"/>
        <charset val="134"/>
      </rPr>
      <t>Bit0</t>
    </r>
    <r>
      <rPr>
        <sz val="11"/>
        <color theme="1"/>
        <rFont val="宋体"/>
        <charset val="134"/>
      </rPr>
      <t xml:space="preserve">：过频输出降载使能
</t>
    </r>
    <r>
      <rPr>
        <sz val="11"/>
        <color theme="1"/>
        <rFont val="Tahoma"/>
        <charset val="134"/>
      </rPr>
      <t>Bit1</t>
    </r>
    <r>
      <rPr>
        <sz val="11"/>
        <color theme="1"/>
        <rFont val="宋体"/>
        <charset val="134"/>
      </rPr>
      <t xml:space="preserve">：欠频输入降载使能
</t>
    </r>
    <r>
      <rPr>
        <sz val="11"/>
        <color theme="1"/>
        <rFont val="Tahoma"/>
        <charset val="134"/>
      </rPr>
      <t>Bit2</t>
    </r>
    <r>
      <rPr>
        <sz val="11"/>
        <color theme="1"/>
        <rFont val="宋体"/>
        <charset val="134"/>
      </rPr>
      <t xml:space="preserve">：过频回载使能
</t>
    </r>
    <r>
      <rPr>
        <sz val="11"/>
        <color theme="1"/>
        <rFont val="Tahoma"/>
        <charset val="134"/>
      </rPr>
      <t>Bit3</t>
    </r>
    <r>
      <rPr>
        <sz val="11"/>
        <color theme="1"/>
        <rFont val="宋体"/>
        <charset val="134"/>
      </rPr>
      <t xml:space="preserve">：欠频回载使能
</t>
    </r>
    <r>
      <rPr>
        <sz val="11"/>
        <color theme="1"/>
        <rFont val="Tahoma"/>
        <charset val="134"/>
      </rPr>
      <t>Bit4</t>
    </r>
    <r>
      <rPr>
        <sz val="11"/>
        <color theme="1"/>
        <rFont val="宋体"/>
        <charset val="134"/>
      </rPr>
      <t xml:space="preserve">：从额定功率开始降载使能
</t>
    </r>
    <r>
      <rPr>
        <sz val="11"/>
        <color theme="1"/>
        <rFont val="Tahoma"/>
        <charset val="134"/>
      </rPr>
      <t>Bit5</t>
    </r>
    <r>
      <rPr>
        <sz val="11"/>
        <color theme="1"/>
        <rFont val="宋体"/>
        <charset val="134"/>
      </rPr>
      <t>：当前功率计算降载斜率使能</t>
    </r>
    <r>
      <rPr>
        <sz val="11"/>
        <color theme="1"/>
        <rFont val="Tahoma"/>
        <charset val="134"/>
      </rPr>
      <t xml:space="preserve">
</t>
    </r>
    <r>
      <rPr>
        <sz val="11"/>
        <color rgb="FFFF0000"/>
        <rFont val="Tahoma"/>
        <charset val="134"/>
      </rPr>
      <t>Bit6</t>
    </r>
    <r>
      <rPr>
        <sz val="11"/>
        <color rgb="FFFF0000"/>
        <rFont val="宋体"/>
        <charset val="134"/>
      </rPr>
      <t>：储能分段曲线使能</t>
    </r>
    <r>
      <rPr>
        <sz val="11"/>
        <color theme="1"/>
        <rFont val="宋体"/>
        <charset val="134"/>
      </rPr>
      <t xml:space="preserve">
</t>
    </r>
    <r>
      <rPr>
        <sz val="11"/>
        <color theme="1"/>
        <rFont val="Tahoma"/>
        <charset val="134"/>
      </rPr>
      <t>Bit12-13</t>
    </r>
    <r>
      <rPr>
        <sz val="11"/>
        <color theme="1"/>
        <rFont val="宋体"/>
        <charset val="134"/>
      </rPr>
      <t>：降载模式（</t>
    </r>
    <r>
      <rPr>
        <sz val="11"/>
        <color theme="1"/>
        <rFont val="Tahoma"/>
        <charset val="134"/>
      </rPr>
      <t>0</t>
    </r>
    <r>
      <rPr>
        <sz val="11"/>
        <color theme="1"/>
        <rFont val="宋体"/>
        <charset val="134"/>
      </rPr>
      <t>斜率模式</t>
    </r>
    <r>
      <rPr>
        <sz val="11"/>
        <color theme="1"/>
        <rFont val="Tahoma"/>
        <charset val="134"/>
      </rPr>
      <t>/1</t>
    </r>
    <r>
      <rPr>
        <sz val="11"/>
        <color theme="1"/>
        <rFont val="宋体"/>
        <charset val="134"/>
      </rPr>
      <t>频率范围模式）</t>
    </r>
  </si>
  <si>
    <t>过频降载起始频率</t>
  </si>
  <si>
    <t>过频降载截止频率。频率范围模式有效</t>
  </si>
  <si>
    <t>过频降载斜率百分比。斜率模式有效
德标slope=1/(s*fn)</t>
  </si>
  <si>
    <t>过频降载启动等待时间</t>
  </si>
  <si>
    <t>过频回载前等待时间</t>
  </si>
  <si>
    <t>过频降载回载频率。禁止过频回载时生效。</t>
  </si>
  <si>
    <t>过频回载速率百分比</t>
  </si>
  <si>
    <t>欠频降载起始频率</t>
  </si>
  <si>
    <t>欠频降载截止频率。频率范围模式有效</t>
  </si>
  <si>
    <t>欠频降载斜率百分比。斜率模式有效</t>
  </si>
  <si>
    <t>欠频降载启动等待时间</t>
  </si>
  <si>
    <t>欠频回载前等待时间</t>
  </si>
  <si>
    <t>欠频降载回载频率。禁止欠频回载时生效。</t>
  </si>
  <si>
    <t>欠频回载速率百分比</t>
  </si>
  <si>
    <t>退出降载最高频率。过欠频共用。允许过频回载时生效</t>
  </si>
  <si>
    <t>退出降载最低频率。过欠频共用。允许欠频回载时生效</t>
  </si>
  <si>
    <t>（储能）            过频降载起始频率</t>
  </si>
  <si>
    <t>（储能）过频降载截止频率。频率范围模式有效</t>
  </si>
  <si>
    <t>（储能）过频降载斜率百分比。斜率模式有效
德标slope=1/(s*fn)</t>
  </si>
  <si>
    <t>（储能）过频降载启动等待时间</t>
  </si>
  <si>
    <t>（储能）过频回载前等待时间</t>
  </si>
  <si>
    <t>（储能）过频降载回载频率。禁止过频回载时生效。</t>
  </si>
  <si>
    <t>（储能）过频回载速率百分比</t>
  </si>
  <si>
    <t>（储能）欠频降载起始频率</t>
  </si>
  <si>
    <t>（储能） 欠频降载截止频率。频率范围模式有效</t>
  </si>
  <si>
    <t>（储能）欠频降载斜率百分比。斜率模式有效</t>
  </si>
  <si>
    <t>（储能）欠频降载启动等待时间</t>
  </si>
  <si>
    <t>（储能）欠频回载前等待时间</t>
  </si>
  <si>
    <t>（储能）欠频降载回载频率。禁止欠频回载时生效。</t>
  </si>
  <si>
    <t>（储能）欠频回载速率百分比</t>
  </si>
  <si>
    <t>（储能）退出降载最高频率。过欠频共用</t>
  </si>
  <si>
    <t>（储能）退出降载最低频率。过欠频共用</t>
  </si>
  <si>
    <t xml:space="preserve">（储能）过频降载功率穿越频率点。使能储能分段曲线时有效。  </t>
  </si>
  <si>
    <t>（储能）欠频降载功率穿越频率点。使能储能分段曲线时有效。</t>
  </si>
  <si>
    <t>%Pn/Hz</t>
  </si>
  <si>
    <t>＞60s</t>
  </si>
  <si>
    <t>降低频率就按&lt;10%开始恢复</t>
  </si>
  <si>
    <t>＞60000</t>
  </si>
  <si>
    <r>
      <rPr>
        <sz val="12"/>
        <rFont val="宋体"/>
        <charset val="134"/>
      </rPr>
      <t>＞4</t>
    </r>
    <r>
      <rPr>
        <sz val="12"/>
        <rFont val="宋体"/>
        <charset val="134"/>
      </rPr>
      <t>9.85</t>
    </r>
  </si>
  <si>
    <r>
      <rPr>
        <sz val="12"/>
        <rFont val="宋体"/>
        <charset val="134"/>
      </rPr>
      <t>＜1</t>
    </r>
    <r>
      <rPr>
        <sz val="12"/>
        <rFont val="宋体"/>
        <charset val="134"/>
      </rPr>
      <t>0%</t>
    </r>
  </si>
  <si>
    <r>
      <rPr>
        <sz val="11"/>
        <color theme="1"/>
        <rFont val="宋体"/>
        <charset val="134"/>
      </rPr>
      <t>＜</t>
    </r>
    <r>
      <rPr>
        <sz val="11"/>
        <color theme="1"/>
        <rFont val="Tahoma"/>
        <charset val="134"/>
      </rPr>
      <t>50.2</t>
    </r>
  </si>
  <si>
    <t>＜49.85</t>
  </si>
  <si>
    <t>起始功率&lt;25%Pn时,回载速率为5%Pn/min,起始功率&gt;25%Pn时,回载速率为5%-20%Pn/min</t>
  </si>
  <si>
    <t>49.8/49.6储能机器有两个进入点</t>
  </si>
  <si>
    <t>＞300s</t>
  </si>
  <si>
    <t>20%(Pmem-Pmin)/min Pmem:过频触发频率点对应的功率
 Pmin:过频降载截止功率</t>
  </si>
  <si>
    <t>20%(Pmem-Pmin)/min Pmem:欠频触发频率点对应的功率
 Pmin:过频降载截止功率</t>
  </si>
  <si>
    <r>
      <rPr>
        <sz val="12"/>
        <rFont val="宋体"/>
        <charset val="134"/>
      </rPr>
      <t>＞300</t>
    </r>
    <r>
      <rPr>
        <sz val="12"/>
        <rFont val="宋体"/>
        <charset val="134"/>
      </rPr>
      <t>s</t>
    </r>
  </si>
  <si>
    <t>/（标准是按当前值和频率差值计算）</t>
  </si>
  <si>
    <t>＞20000</t>
  </si>
  <si>
    <t>50.2-50.5Hz（默认50.2Hz）</t>
  </si>
  <si>
    <t>16.67%-100%(默认40%)</t>
  </si>
  <si>
    <t>49.5-49.8Hz（默认49.8Hz）</t>
  </si>
  <si>
    <t>0-2000</t>
  </si>
  <si>
    <t>0-600000</t>
  </si>
  <si>
    <t>当频率减小时，逆变器输出功率相应增大，随频率相应变化,如果频率恢复到50Hz,但是功率还不能达到最大时，此时功率按照&lt;10%进行恢复</t>
  </si>
  <si>
    <t>&lt;10</t>
  </si>
  <si>
    <t>50.2Hz-52Hz（默认50.2Hz）</t>
  </si>
  <si>
    <t>16.67%Pn/Hz-100%Pn/Hz（默认50%Pn/Hz）</t>
  </si>
  <si>
    <t>与降载起始频率对应50.2Hz</t>
  </si>
  <si>
    <t>＞50.03Hz（A类)</t>
  </si>
  <si>
    <t>40%（A类）0.5Hz降最大20%</t>
  </si>
  <si>
    <t>40%Pref/Hz</t>
  </si>
  <si>
    <t>法国 Enedis</t>
  </si>
  <si>
    <t>法国-高压 Enedis</t>
  </si>
  <si>
    <t>50.2Hz-50.5Hz（默认50.2Hz)</t>
  </si>
  <si>
    <t>16.67%-100%（默认40%）</t>
  </si>
  <si>
    <t>＜10%Pn/min</t>
  </si>
  <si>
    <t>1s</t>
  </si>
  <si>
    <t xml:space="preserve">当频率减小时，逆变器输出功率相应增大，随频率相应变化,如果频率恢复到50Hz,但是功率还不能达到最大时，此时功率按照&lt;10%进行恢复
</t>
  </si>
  <si>
    <t>100%Pm/Hz</t>
  </si>
  <si>
    <t>＜50.1</t>
  </si>
  <si>
    <t>＞49.9</t>
  </si>
  <si>
    <t>30%Pn/Hz(60.2Hz-62.6Hz频率段有功功率按30%Pn/Hz降载到28%Pn，62.6Hz-63.1Hz有功功率不再随着频率变化)</t>
  </si>
  <si>
    <t>﹥300S</t>
  </si>
  <si>
    <t>60.1HZ</t>
  </si>
  <si>
    <t>60.5HZ</t>
  </si>
  <si>
    <t>2%Pn/Hz</t>
  </si>
  <si>
    <t>40%PN/Hz</t>
  </si>
  <si>
    <t>60.5Hz</t>
  </si>
  <si>
    <t>Droop 0~10%可调</t>
  </si>
  <si>
    <t>50.3Hz</t>
  </si>
  <si>
    <t>45.45%P/Hz</t>
  </si>
  <si>
    <r>
      <rPr>
        <sz val="12"/>
        <rFont val="宋体"/>
        <charset val="134"/>
      </rPr>
      <t>50</t>
    </r>
  </si>
  <si>
    <t>50</t>
  </si>
  <si>
    <r>
      <rPr>
        <sz val="12"/>
        <rFont val="宋体"/>
        <charset val="134"/>
      </rPr>
      <t>6</t>
    </r>
    <r>
      <rPr>
        <sz val="12"/>
        <rFont val="宋体"/>
        <charset val="134"/>
      </rPr>
      <t>0.2</t>
    </r>
  </si>
  <si>
    <t>0-600000(建议大于30000ms)</t>
  </si>
  <si>
    <t>50.2</t>
  </si>
  <si>
    <t>50.2Hz-52Hz（默认50.5Hz)</t>
  </si>
  <si>
    <t>49.8Hz-46Hz(默认49.8Hz)</t>
  </si>
  <si>
    <t>16.67%Pn/Hz-100%Pn/Hz（默认40%Pn/Hz）</t>
  </si>
  <si>
    <t>50.5</t>
  </si>
  <si>
    <t>Bit0：无功使能</t>
  </si>
  <si>
    <t>Bit1-3：无功模式
（不需要填写）</t>
  </si>
  <si>
    <t>Bit1</t>
  </si>
  <si>
    <t>Bit2</t>
  </si>
  <si>
    <t>Bit3</t>
  </si>
  <si>
    <r>
      <rPr>
        <sz val="12"/>
        <color rgb="FFFF0000"/>
        <rFont val="宋体"/>
        <charset val="134"/>
      </rPr>
      <t>Bit8：</t>
    </r>
    <r>
      <rPr>
        <sz val="12"/>
        <rFont val="宋体"/>
        <charset val="134"/>
      </rPr>
      <t>无功模式三电压进入使能位</t>
    </r>
  </si>
  <si>
    <r>
      <rPr>
        <sz val="12"/>
        <color rgb="FFFF0000"/>
        <rFont val="宋体"/>
        <charset val="134"/>
      </rPr>
      <t>Bit9：</t>
    </r>
    <r>
      <rPr>
        <sz val="12"/>
        <rFont val="宋体"/>
        <charset val="134"/>
      </rPr>
      <t>充电无功使能</t>
    </r>
  </si>
  <si>
    <r>
      <rPr>
        <sz val="12"/>
        <color rgb="FFFF0000"/>
        <rFont val="宋体"/>
        <charset val="134"/>
      </rPr>
      <t>Bit10</t>
    </r>
    <r>
      <rPr>
        <sz val="12"/>
        <rFont val="宋体"/>
        <charset val="134"/>
      </rPr>
      <t>：按最大相电压控制使能位</t>
    </r>
  </si>
  <si>
    <t>ReactiveConfig
总使能位（自动生成）</t>
  </si>
  <si>
    <t>PowerFactor</t>
  </si>
  <si>
    <t>FixedReactivePercentage</t>
  </si>
  <si>
    <t>ReactiveCos1</t>
  </si>
  <si>
    <t>ReactivedynamicValue1</t>
  </si>
  <si>
    <t>ReactiveCos2</t>
  </si>
  <si>
    <t>ReactivedynamicValue2</t>
  </si>
  <si>
    <t>ReactiveCos3</t>
  </si>
  <si>
    <t>ReactivedynamicValue3</t>
  </si>
  <si>
    <t>ReactiveCos4</t>
  </si>
  <si>
    <t>ReactivedynamicValue4</t>
  </si>
  <si>
    <t>LockinV</t>
  </si>
  <si>
    <t>LockoutV</t>
  </si>
  <si>
    <t>HighVoltStartValue4</t>
  </si>
  <si>
    <t>HighVoltEndValue4</t>
  </si>
  <si>
    <t>LowVoltStartValue4</t>
  </si>
  <si>
    <t>LowVoltEndValue4</t>
  </si>
  <si>
    <t>LockinPower4</t>
  </si>
  <si>
    <t>LockoutPower4</t>
  </si>
  <si>
    <t>MaxLeadingReactivePower4</t>
  </si>
  <si>
    <t>ReactiveResponseWaitTime4</t>
  </si>
  <si>
    <t>ReactivePowerOffset4</t>
  </si>
  <si>
    <t>ReactivePowerStart4</t>
  </si>
  <si>
    <t>HighVoltStartValue5</t>
  </si>
  <si>
    <t>HighVoltEndValue5</t>
  </si>
  <si>
    <t>LowVoltStartValue5</t>
  </si>
  <si>
    <t>LowVoltEndValue5</t>
  </si>
  <si>
    <t>LockinPower5</t>
  </si>
  <si>
    <t>LockoutPower5</t>
  </si>
  <si>
    <t>MaxReactivePower5</t>
  </si>
  <si>
    <t>ReactiveResponseWaitTime5</t>
  </si>
  <si>
    <t>PhaseType</t>
  </si>
  <si>
    <t>ReactiveResponsePeriod</t>
  </si>
  <si>
    <t>MaxLaggingReactivePower4</t>
  </si>
  <si>
    <r>
      <rPr>
        <sz val="11"/>
        <rFont val="Tahoma"/>
        <charset val="134"/>
      </rPr>
      <t>Bit0</t>
    </r>
    <r>
      <rPr>
        <sz val="11"/>
        <rFont val="宋体"/>
        <charset val="134"/>
      </rPr>
      <t xml:space="preserve">：无功使能
</t>
    </r>
    <r>
      <rPr>
        <sz val="11"/>
        <rFont val="Tahoma"/>
        <charset val="134"/>
      </rPr>
      <t>Bit1-3</t>
    </r>
    <r>
      <rPr>
        <sz val="11"/>
        <rFont val="宋体"/>
        <charset val="134"/>
      </rPr>
      <t xml:space="preserve">：无功模式
</t>
    </r>
    <r>
      <rPr>
        <sz val="11"/>
        <rFont val="Tahoma"/>
        <charset val="134"/>
      </rPr>
      <t>Bit8</t>
    </r>
    <r>
      <rPr>
        <sz val="11"/>
        <rFont val="宋体"/>
        <charset val="134"/>
      </rPr>
      <t>：无功模式三电压进入使能位</t>
    </r>
    <r>
      <rPr>
        <sz val="11"/>
        <rFont val="Tahoma"/>
        <charset val="134"/>
      </rPr>
      <t xml:space="preserve">
Bit9</t>
    </r>
    <r>
      <rPr>
        <sz val="11"/>
        <rFont val="宋体"/>
        <charset val="134"/>
      </rPr>
      <t>：充电无功使能</t>
    </r>
    <r>
      <rPr>
        <sz val="11"/>
        <rFont val="Tahoma"/>
        <charset val="134"/>
      </rPr>
      <t xml:space="preserve">
Bit10</t>
    </r>
    <r>
      <rPr>
        <sz val="11"/>
        <rFont val="宋体"/>
        <charset val="134"/>
      </rPr>
      <t>：无功模式四奥地利使能位</t>
    </r>
  </si>
  <si>
    <r>
      <rPr>
        <sz val="11"/>
        <rFont val="宋体"/>
        <charset val="134"/>
      </rPr>
      <t>功率因数，用于无功模式一计算</t>
    </r>
    <r>
      <rPr>
        <sz val="11"/>
        <rFont val="Tahoma"/>
        <charset val="134"/>
      </rPr>
      <t>Tanphi</t>
    </r>
  </si>
  <si>
    <t>固定无功功率百分比，用于无功模式二计算无功量</t>
  </si>
  <si>
    <t>用于无功模式三，第一点功率因数值</t>
  </si>
  <si>
    <t>用于无功模式三，第一点功率百分比</t>
  </si>
  <si>
    <t>用于无功模式三，第二点功率因数值</t>
  </si>
  <si>
    <t>用于无功模式三，第二点功率百分比</t>
  </si>
  <si>
    <t>用于无功模式三，第三点功率因数值</t>
  </si>
  <si>
    <t>用于无功模式三，第三点功率百分比</t>
  </si>
  <si>
    <t>用于无功模式三，第四点功率因数值</t>
  </si>
  <si>
    <t>用于无功模式三，第四点功率百分比</t>
  </si>
  <si>
    <r>
      <rPr>
        <sz val="11"/>
        <color theme="1"/>
        <rFont val="宋体"/>
        <charset val="134"/>
      </rPr>
      <t>用于无功模式三，</t>
    </r>
    <r>
      <rPr>
        <sz val="11"/>
        <color theme="1"/>
        <rFont val="Tahoma"/>
        <charset val="134"/>
      </rPr>
      <t>LockinV</t>
    </r>
    <r>
      <rPr>
        <sz val="11"/>
        <color theme="1"/>
        <rFont val="宋体"/>
        <charset val="134"/>
      </rPr>
      <t>电压数值百分比</t>
    </r>
  </si>
  <si>
    <r>
      <rPr>
        <sz val="11"/>
        <color theme="1"/>
        <rFont val="宋体"/>
        <charset val="134"/>
      </rPr>
      <t>用于无功模式三，</t>
    </r>
    <r>
      <rPr>
        <sz val="11"/>
        <color theme="1"/>
        <rFont val="Tahoma"/>
        <charset val="134"/>
      </rPr>
      <t>LockoutV</t>
    </r>
    <r>
      <rPr>
        <sz val="11"/>
        <color theme="1"/>
        <rFont val="宋体"/>
        <charset val="134"/>
      </rPr>
      <t>电压数值百分比</t>
    </r>
  </si>
  <si>
    <t>用于无功模式四，高压起始电压百分比</t>
  </si>
  <si>
    <t>用于无功模式四，高压终止电压百分比</t>
  </si>
  <si>
    <t>用于无功模式四，低压起始电压百分比</t>
  </si>
  <si>
    <t>用于无功模式四，低压终止电压百分比</t>
  </si>
  <si>
    <r>
      <rPr>
        <sz val="11"/>
        <color theme="1"/>
        <rFont val="宋体"/>
        <charset val="134"/>
      </rPr>
      <t>用于无功模式四，</t>
    </r>
    <r>
      <rPr>
        <sz val="11"/>
        <color theme="1"/>
        <rFont val="Tahoma"/>
        <charset val="134"/>
      </rPr>
      <t>Lockin</t>
    </r>
    <r>
      <rPr>
        <sz val="11"/>
        <color theme="1"/>
        <rFont val="宋体"/>
        <charset val="134"/>
      </rPr>
      <t>功率值百分比</t>
    </r>
  </si>
  <si>
    <r>
      <rPr>
        <sz val="11"/>
        <color theme="1"/>
        <rFont val="宋体"/>
        <charset val="134"/>
      </rPr>
      <t>用于无功模式四，</t>
    </r>
    <r>
      <rPr>
        <sz val="11"/>
        <color theme="1"/>
        <rFont val="Tahoma"/>
        <charset val="134"/>
      </rPr>
      <t>Lockout</t>
    </r>
    <r>
      <rPr>
        <sz val="11"/>
        <color theme="1"/>
        <rFont val="宋体"/>
        <charset val="134"/>
      </rPr>
      <t>功率值百分比</t>
    </r>
  </si>
  <si>
    <t>用于无功模式四，最大超前无功功率百分比</t>
  </si>
  <si>
    <t>用于无功模式四，无功响应等待时间</t>
  </si>
  <si>
    <t>用于无功模式四，无功功率偏移量百分比。在整个运行电压范围内偏移无功曲线。正值表示超前，负值表示滞后。</t>
  </si>
  <si>
    <t>用于无功模式四，低压起始电压至高压起始电压点无功功率变化范围百分比的50%。低压起始电压对应该寄存器滞后的无功功率；高压起始电压对应该寄存器超前的无功功率；</t>
  </si>
  <si>
    <t>用于无功模式五，高压起始电压百分比</t>
  </si>
  <si>
    <t>用于无功模式五，高压终止电压百分比</t>
  </si>
  <si>
    <t>用于无功模式五，低压起始电压百分比</t>
  </si>
  <si>
    <t>用于无功模式五，低压终止电压百分比</t>
  </si>
  <si>
    <r>
      <rPr>
        <sz val="11"/>
        <color theme="1"/>
        <rFont val="宋体"/>
        <charset val="134"/>
      </rPr>
      <t>用于无功模式五，</t>
    </r>
    <r>
      <rPr>
        <sz val="11"/>
        <color theme="1"/>
        <rFont val="Tahoma"/>
        <charset val="134"/>
      </rPr>
      <t>Lockin</t>
    </r>
    <r>
      <rPr>
        <sz val="11"/>
        <color theme="1"/>
        <rFont val="宋体"/>
        <charset val="134"/>
      </rPr>
      <t>功率值百分比</t>
    </r>
  </si>
  <si>
    <r>
      <rPr>
        <sz val="11"/>
        <color theme="1"/>
        <rFont val="宋体"/>
        <charset val="134"/>
      </rPr>
      <t>用于无功模式五，</t>
    </r>
    <r>
      <rPr>
        <sz val="11"/>
        <color theme="1"/>
        <rFont val="Tahoma"/>
        <charset val="134"/>
      </rPr>
      <t>Lockout</t>
    </r>
    <r>
      <rPr>
        <sz val="11"/>
        <color theme="1"/>
        <rFont val="宋体"/>
        <charset val="134"/>
      </rPr>
      <t>功率值百分比</t>
    </r>
  </si>
  <si>
    <t>用于无功模式五，最大无功功率百分比</t>
  </si>
  <si>
    <t>用于无功模式五，无功响应等待时间</t>
  </si>
  <si>
    <t>用于无功模式六，相位类型
0：零无功功率
1：滞后无功功率
2：超前无功功率</t>
  </si>
  <si>
    <r>
      <rPr>
        <sz val="11"/>
        <color theme="1"/>
        <rFont val="宋体"/>
        <charset val="134"/>
      </rPr>
      <t>用于无功（</t>
    </r>
    <r>
      <rPr>
        <sz val="11"/>
        <color theme="1"/>
        <rFont val="Tahoma"/>
        <charset val="134"/>
      </rPr>
      <t>1</t>
    </r>
    <r>
      <rPr>
        <sz val="11"/>
        <color theme="1"/>
        <rFont val="宋体"/>
        <charset val="134"/>
      </rPr>
      <t>、</t>
    </r>
    <r>
      <rPr>
        <sz val="11"/>
        <color theme="1"/>
        <rFont val="Tahoma"/>
        <charset val="134"/>
      </rPr>
      <t>2</t>
    </r>
    <r>
      <rPr>
        <sz val="11"/>
        <color theme="1"/>
        <rFont val="宋体"/>
        <charset val="134"/>
      </rPr>
      <t>、</t>
    </r>
    <r>
      <rPr>
        <sz val="11"/>
        <color theme="1"/>
        <rFont val="Tahoma"/>
        <charset val="134"/>
      </rPr>
      <t>3</t>
    </r>
    <r>
      <rPr>
        <sz val="11"/>
        <color theme="1"/>
        <rFont val="宋体"/>
        <charset val="134"/>
      </rPr>
      <t>、</t>
    </r>
    <r>
      <rPr>
        <sz val="11"/>
        <color theme="1"/>
        <rFont val="Tahoma"/>
        <charset val="134"/>
      </rPr>
      <t>4</t>
    </r>
    <r>
      <rPr>
        <sz val="11"/>
        <color theme="1"/>
        <rFont val="宋体"/>
        <charset val="134"/>
      </rPr>
      <t>、</t>
    </r>
    <r>
      <rPr>
        <sz val="11"/>
        <color theme="1"/>
        <rFont val="Tahoma"/>
        <charset val="134"/>
      </rPr>
      <t>5</t>
    </r>
    <r>
      <rPr>
        <sz val="11"/>
        <color theme="1"/>
        <rFont val="宋体"/>
        <charset val="134"/>
      </rPr>
      <t>、</t>
    </r>
    <r>
      <rPr>
        <sz val="11"/>
        <color theme="1"/>
        <rFont val="Tahoma"/>
        <charset val="134"/>
      </rPr>
      <t>6</t>
    </r>
    <r>
      <rPr>
        <sz val="11"/>
        <color theme="1"/>
        <rFont val="宋体"/>
        <charset val="134"/>
      </rPr>
      <t>）设置无功调节时长</t>
    </r>
  </si>
  <si>
    <t>无功模式四，最大滞后无功功率百分比</t>
  </si>
  <si>
    <t>%Pn</t>
  </si>
  <si>
    <t>%Qmax</t>
  </si>
  <si>
    <t>0-30S（默认设置3S）</t>
  </si>
  <si>
    <t>240V</t>
  </si>
  <si>
    <t>258V</t>
  </si>
  <si>
    <t>220V</t>
  </si>
  <si>
    <r>
      <rPr>
        <sz val="12"/>
        <rFont val="宋体"/>
        <charset val="134"/>
      </rPr>
      <t>2</t>
    </r>
    <r>
      <rPr>
        <sz val="12"/>
        <rFont val="宋体"/>
        <charset val="134"/>
      </rPr>
      <t>35</t>
    </r>
    <r>
      <rPr>
        <sz val="12"/>
        <rFont val="宋体"/>
        <charset val="134"/>
      </rPr>
      <t>V</t>
    </r>
  </si>
  <si>
    <r>
      <rPr>
        <sz val="12"/>
        <rFont val="宋体"/>
        <charset val="134"/>
      </rPr>
      <t>25</t>
    </r>
    <r>
      <rPr>
        <sz val="12"/>
        <rFont val="宋体"/>
        <charset val="134"/>
      </rPr>
      <t>5</t>
    </r>
    <r>
      <rPr>
        <sz val="12"/>
        <rFont val="宋体"/>
        <charset val="134"/>
      </rPr>
      <t>V</t>
    </r>
  </si>
  <si>
    <r>
      <rPr>
        <sz val="12"/>
        <rFont val="宋体"/>
        <charset val="134"/>
      </rPr>
      <t>20</t>
    </r>
    <r>
      <rPr>
        <sz val="12"/>
        <rFont val="宋体"/>
        <charset val="134"/>
      </rPr>
      <t>5</t>
    </r>
    <r>
      <rPr>
        <sz val="12"/>
        <rFont val="宋体"/>
        <charset val="134"/>
      </rPr>
      <t>V</t>
    </r>
  </si>
  <si>
    <r>
      <rPr>
        <sz val="12"/>
        <rFont val="宋体"/>
        <charset val="134"/>
      </rPr>
      <t>240</t>
    </r>
    <r>
      <rPr>
        <sz val="12"/>
        <rFont val="宋体"/>
        <charset val="134"/>
      </rPr>
      <t>V</t>
    </r>
  </si>
  <si>
    <r>
      <rPr>
        <sz val="12"/>
        <rFont val="宋体"/>
        <charset val="134"/>
      </rPr>
      <t>2</t>
    </r>
    <r>
      <rPr>
        <sz val="12"/>
        <rFont val="宋体"/>
        <charset val="134"/>
      </rPr>
      <t>3</t>
    </r>
    <r>
      <rPr>
        <sz val="12"/>
        <rFont val="宋体"/>
        <charset val="134"/>
      </rPr>
      <t>0V</t>
    </r>
  </si>
  <si>
    <r>
      <rPr>
        <sz val="12"/>
        <rFont val="宋体"/>
        <charset val="134"/>
      </rPr>
      <t>215</t>
    </r>
    <r>
      <rPr>
        <sz val="12"/>
        <rFont val="宋体"/>
        <charset val="134"/>
      </rPr>
      <t>V</t>
    </r>
  </si>
  <si>
    <t>0-20</t>
  </si>
  <si>
    <t>106Un</t>
  </si>
  <si>
    <t>108Un</t>
  </si>
  <si>
    <t>94Un</t>
  </si>
  <si>
    <t>92Un</t>
  </si>
  <si>
    <t>20%Pn</t>
  </si>
  <si>
    <t>5%Pn</t>
  </si>
  <si>
    <t>43.6%Sn</t>
  </si>
  <si>
    <t>3(默认使能无功模式三）</t>
  </si>
  <si>
    <r>
      <rPr>
        <sz val="12"/>
        <rFont val="宋体"/>
        <charset val="134"/>
      </rPr>
      <t>2</t>
    </r>
    <r>
      <rPr>
        <sz val="12"/>
        <rFont val="宋体"/>
        <charset val="134"/>
      </rPr>
      <t>44</t>
    </r>
    <r>
      <rPr>
        <sz val="12"/>
        <rFont val="宋体"/>
        <charset val="134"/>
      </rPr>
      <t>V</t>
    </r>
  </si>
  <si>
    <t>大于500KW系统，需开启QU</t>
  </si>
  <si>
    <t>108%Un</t>
  </si>
  <si>
    <t>92%Un</t>
  </si>
  <si>
    <t>48.43%Pn</t>
  </si>
  <si>
    <t>Bit0：LVRT使能位</t>
  </si>
  <si>
    <t>Bit1：OVRT使能位</t>
  </si>
  <si>
    <t>Bit2：零电流模式使能位</t>
  </si>
  <si>
    <t>Bit3：继承穿越前无功电流</t>
  </si>
  <si>
    <t>Bit4：使用跌落前的电压计算电流</t>
  </si>
  <si>
    <t>Bit5：负序电流使能位</t>
  </si>
  <si>
    <t>Bit6:高穿有功使能位</t>
  </si>
  <si>
    <t>Bit7：低穿有功使能位</t>
  </si>
  <si>
    <r>
      <rPr>
        <sz val="12"/>
        <rFont val="宋体"/>
        <charset val="134"/>
      </rPr>
      <t xml:space="preserve">Bit8-11：电压穿越电流计算模式
</t>
    </r>
    <r>
      <rPr>
        <sz val="12"/>
        <color rgb="FFFF0000"/>
        <rFont val="宋体"/>
        <charset val="134"/>
      </rPr>
      <t>（不需要计算）</t>
    </r>
  </si>
  <si>
    <r>
      <rPr>
        <sz val="12"/>
        <rFont val="宋体"/>
        <charset val="134"/>
      </rPr>
      <t>Bit8：电压穿越电流计算模式</t>
    </r>
    <r>
      <rPr>
        <sz val="12"/>
        <color rgb="FFFF0000"/>
        <rFont val="宋体"/>
        <charset val="134"/>
      </rPr>
      <t>(0：无效；1: 德国4110计算模式)</t>
    </r>
  </si>
  <si>
    <t>Bit9：电压穿越电流计算模式</t>
  </si>
  <si>
    <t>Bit10：电压穿越电流计算模式</t>
  </si>
  <si>
    <t>Bit11：电压穿越电流计算模式</t>
  </si>
  <si>
    <r>
      <rPr>
        <sz val="12"/>
        <rFont val="宋体"/>
        <charset val="134"/>
      </rPr>
      <t>VRTConfig</t>
    </r>
    <r>
      <rPr>
        <sz val="12"/>
        <rFont val="宋体"/>
        <charset val="134"/>
      </rPr>
      <t xml:space="preserve"> 
</t>
    </r>
    <r>
      <rPr>
        <sz val="12"/>
        <rFont val="宋体"/>
        <charset val="134"/>
      </rPr>
      <t>总使能位（自动生成）</t>
    </r>
  </si>
  <si>
    <t>LvrtInVolt</t>
  </si>
  <si>
    <t>LvrtFirstPointVolt</t>
  </si>
  <si>
    <t>LvrtFirstPointTime</t>
  </si>
  <si>
    <t>LvrtSecondPointVolt</t>
  </si>
  <si>
    <t>LvrtSecondPointTime</t>
  </si>
  <si>
    <t>LvrtThirdPointVolt</t>
  </si>
  <si>
    <t>LvrtThirdPointTime</t>
  </si>
  <si>
    <t>LvrtFourthPointVolt</t>
  </si>
  <si>
    <t>LvrtFourthPointTime</t>
  </si>
  <si>
    <t>LvrtReactiveCurrentCoefficientK</t>
  </si>
  <si>
    <t>LvrtWaitingTimeAfterVoltageRecovery</t>
  </si>
  <si>
    <t>LvrtPowerBackRate</t>
  </si>
  <si>
    <t>OvrtInVlot</t>
  </si>
  <si>
    <t>OvrtFirstPointVolt</t>
  </si>
  <si>
    <t>OvrtFirstPointTime</t>
  </si>
  <si>
    <t>OvrtSecondPointVolt</t>
  </si>
  <si>
    <t>OvrtSecondPointTime</t>
  </si>
  <si>
    <t>OvrtThirdPointVolt</t>
  </si>
  <si>
    <t>OvrtThirdPointTime</t>
  </si>
  <si>
    <t>OvrtFourthPointVolt</t>
  </si>
  <si>
    <t>OvrtFourthPointTime</t>
  </si>
  <si>
    <t>OvrtReactiveCurrentCoefficientK</t>
  </si>
  <si>
    <t>OvrtWaitingTimeAfterVoltageRecovery</t>
  </si>
  <si>
    <t>OvrtPowerBackRate</t>
  </si>
  <si>
    <t>ZeroCurrentModeInLowVolt</t>
  </si>
  <si>
    <t>ZeroCurrentModeInHighVolt</t>
  </si>
  <si>
    <t>LvrtOutVolt</t>
  </si>
  <si>
    <t>LvrtIqVoltStart</t>
  </si>
  <si>
    <t>OvrtOutVolt</t>
  </si>
  <si>
    <t>OvrtIqVoltStart</t>
  </si>
  <si>
    <t>MaxUnbalanceIqPct</t>
  </si>
  <si>
    <t>OVRTActivePowerVoltMin</t>
  </si>
  <si>
    <t>LVRTActivePowerVoltMin</t>
  </si>
  <si>
    <r>
      <rPr>
        <sz val="11"/>
        <rFont val="Tahoma"/>
        <charset val="134"/>
      </rPr>
      <t>Bit0</t>
    </r>
    <r>
      <rPr>
        <sz val="11"/>
        <rFont val="宋体"/>
        <charset val="134"/>
      </rPr>
      <t>：</t>
    </r>
    <r>
      <rPr>
        <sz val="11"/>
        <rFont val="Tahoma"/>
        <charset val="134"/>
      </rPr>
      <t>LVRT</t>
    </r>
    <r>
      <rPr>
        <sz val="11"/>
        <rFont val="宋体"/>
        <charset val="134"/>
      </rPr>
      <t xml:space="preserve">使能位
</t>
    </r>
    <r>
      <rPr>
        <sz val="11"/>
        <rFont val="Tahoma"/>
        <charset val="134"/>
      </rPr>
      <t>Bit1</t>
    </r>
    <r>
      <rPr>
        <sz val="11"/>
        <rFont val="宋体"/>
        <charset val="134"/>
      </rPr>
      <t>：</t>
    </r>
    <r>
      <rPr>
        <sz val="11"/>
        <rFont val="Tahoma"/>
        <charset val="134"/>
      </rPr>
      <t>OVRT</t>
    </r>
    <r>
      <rPr>
        <sz val="11"/>
        <rFont val="宋体"/>
        <charset val="134"/>
      </rPr>
      <t xml:space="preserve">使能位
</t>
    </r>
    <r>
      <rPr>
        <sz val="11"/>
        <rFont val="Tahoma"/>
        <charset val="134"/>
      </rPr>
      <t>Bit2</t>
    </r>
    <r>
      <rPr>
        <sz val="11"/>
        <rFont val="宋体"/>
        <charset val="134"/>
      </rPr>
      <t xml:space="preserve">：零电流模式使能位
</t>
    </r>
    <r>
      <rPr>
        <sz val="11"/>
        <rFont val="Tahoma"/>
        <charset val="134"/>
      </rPr>
      <t>Bit3</t>
    </r>
    <r>
      <rPr>
        <sz val="11"/>
        <rFont val="宋体"/>
        <charset val="134"/>
      </rPr>
      <t>：继承穿越前无功电流</t>
    </r>
    <r>
      <rPr>
        <sz val="11"/>
        <rFont val="Tahoma"/>
        <charset val="134"/>
      </rPr>
      <t xml:space="preserve">
Bit4</t>
    </r>
    <r>
      <rPr>
        <sz val="11"/>
        <rFont val="宋体"/>
        <charset val="134"/>
      </rPr>
      <t>：使用跌落前的电压计算电流</t>
    </r>
    <r>
      <rPr>
        <sz val="11"/>
        <rFont val="Tahoma"/>
        <charset val="134"/>
      </rPr>
      <t xml:space="preserve">
Bit5</t>
    </r>
    <r>
      <rPr>
        <sz val="11"/>
        <rFont val="宋体"/>
        <charset val="134"/>
      </rPr>
      <t xml:space="preserve">：负序电流使能位
</t>
    </r>
    <r>
      <rPr>
        <sz val="11"/>
        <rFont val="Tahoma"/>
        <charset val="134"/>
      </rPr>
      <t>Bit8-11</t>
    </r>
    <r>
      <rPr>
        <sz val="11"/>
        <rFont val="宋体"/>
        <charset val="134"/>
      </rPr>
      <t>：电压穿越电流计算模式</t>
    </r>
  </si>
  <si>
    <r>
      <rPr>
        <sz val="11"/>
        <color theme="1"/>
        <rFont val="宋体"/>
        <charset val="134"/>
      </rPr>
      <t>进入</t>
    </r>
    <r>
      <rPr>
        <sz val="11"/>
        <color theme="1"/>
        <rFont val="Tahoma"/>
        <charset val="134"/>
      </rPr>
      <t>LVRT</t>
    </r>
    <r>
      <rPr>
        <sz val="11"/>
        <color theme="1"/>
        <rFont val="宋体"/>
        <charset val="134"/>
      </rPr>
      <t>电压值百分比</t>
    </r>
  </si>
  <si>
    <t>低压穿越第一点电压百分比</t>
  </si>
  <si>
    <t>低压穿越第一点时间</t>
  </si>
  <si>
    <t>低压穿越第二点电压百分比</t>
  </si>
  <si>
    <t>低压穿越第二点时间</t>
  </si>
  <si>
    <t>低压穿越第三点电压百分比</t>
  </si>
  <si>
    <t>低压穿越第三点时间</t>
  </si>
  <si>
    <t>低压穿越第四点电压百分比</t>
  </si>
  <si>
    <t>低压穿越第四点时间</t>
  </si>
  <si>
    <r>
      <rPr>
        <sz val="11"/>
        <color theme="1"/>
        <rFont val="宋体"/>
        <charset val="134"/>
      </rPr>
      <t>低压穿越无功电流系数</t>
    </r>
    <r>
      <rPr>
        <sz val="11"/>
        <color theme="1"/>
        <rFont val="Tahoma"/>
        <charset val="134"/>
      </rPr>
      <t>K</t>
    </r>
  </si>
  <si>
    <t>低压穿越恢复后的等待时间</t>
  </si>
  <si>
    <t>低压穿越功率回载速率</t>
  </si>
  <si>
    <r>
      <rPr>
        <sz val="11"/>
        <color theme="1"/>
        <rFont val="宋体"/>
        <charset val="134"/>
      </rPr>
      <t>进入</t>
    </r>
    <r>
      <rPr>
        <sz val="11"/>
        <color theme="1"/>
        <rFont val="Tahoma"/>
        <charset val="134"/>
      </rPr>
      <t>OVRT</t>
    </r>
    <r>
      <rPr>
        <sz val="11"/>
        <color theme="1"/>
        <rFont val="宋体"/>
        <charset val="134"/>
      </rPr>
      <t>电压值百分比</t>
    </r>
  </si>
  <si>
    <t>高压穿越第一点电压百分比</t>
  </si>
  <si>
    <t>高压穿越第一点时间</t>
  </si>
  <si>
    <t>高压穿越第二点电压百分比</t>
  </si>
  <si>
    <t>高压穿越第二点时间</t>
  </si>
  <si>
    <t>高压穿越第三点电压百分比</t>
  </si>
  <si>
    <t>高压穿越第三点时间</t>
  </si>
  <si>
    <t>高压穿越第四点电压百分比</t>
  </si>
  <si>
    <t>高压穿越第四点时间</t>
  </si>
  <si>
    <r>
      <rPr>
        <sz val="11"/>
        <color theme="1"/>
        <rFont val="宋体"/>
        <charset val="134"/>
      </rPr>
      <t>高压穿越无功电流系数</t>
    </r>
    <r>
      <rPr>
        <sz val="11"/>
        <color theme="1"/>
        <rFont val="Tahoma"/>
        <charset val="134"/>
      </rPr>
      <t>K</t>
    </r>
  </si>
  <si>
    <t>高压穿越恢复后的等待时间</t>
  </si>
  <si>
    <t>高压穿越功率回载速率</t>
  </si>
  <si>
    <t>零电流模式进入低电压百分比</t>
  </si>
  <si>
    <t>零电流模式进入高电压百分比</t>
  </si>
  <si>
    <t>低压穿越退出电压值百分比</t>
  </si>
  <si>
    <t>低压穿越无功电流计算起始电压值百分比</t>
  </si>
  <si>
    <t>高压穿越退出电压值百分比</t>
  </si>
  <si>
    <t>高压穿越无功电流计算起始电压值百分比</t>
  </si>
  <si>
    <t>不平衡穿越最大无功电流百分比</t>
  </si>
  <si>
    <t>高穿有功功率起始电压值百分比</t>
  </si>
  <si>
    <t>低穿有功功率起始电压值百分比</t>
  </si>
  <si>
    <t>p.u.</t>
  </si>
  <si>
    <r>
      <rPr>
        <sz val="11"/>
        <color theme="1"/>
        <rFont val="宋体"/>
        <charset val="134"/>
      </rPr>
      <t>≥</t>
    </r>
    <r>
      <rPr>
        <sz val="11"/>
        <color theme="1"/>
        <rFont val="Tahoma"/>
        <charset val="134"/>
      </rPr>
      <t>60000</t>
    </r>
  </si>
  <si>
    <r>
      <rPr>
        <sz val="11"/>
        <color theme="1"/>
        <rFont val="宋体"/>
        <charset val="134"/>
      </rPr>
      <t>＜</t>
    </r>
    <r>
      <rPr>
        <sz val="11"/>
        <color theme="1"/>
        <rFont val="Tahoma"/>
        <charset val="134"/>
      </rPr>
      <t>200ms</t>
    </r>
    <r>
      <rPr>
        <sz val="11"/>
        <color theme="1"/>
        <rFont val="宋体"/>
        <charset val="134"/>
      </rPr>
      <t>恢复到</t>
    </r>
    <r>
      <rPr>
        <sz val="11"/>
        <color theme="1"/>
        <rFont val="Tahoma"/>
        <charset val="134"/>
      </rPr>
      <t>90%Pn</t>
    </r>
    <r>
      <rPr>
        <sz val="11"/>
        <color theme="1"/>
        <rFont val="宋体"/>
        <charset val="134"/>
      </rPr>
      <t>以上</t>
    </r>
  </si>
  <si>
    <r>
      <rPr>
        <sz val="11"/>
        <color theme="1"/>
        <rFont val="宋体"/>
        <charset val="134"/>
      </rPr>
      <t>≥</t>
    </r>
    <r>
      <rPr>
        <sz val="11"/>
        <color theme="1"/>
        <rFont val="Tahoma"/>
        <charset val="134"/>
      </rPr>
      <t>100</t>
    </r>
  </si>
  <si>
    <r>
      <rPr>
        <sz val="11"/>
        <color theme="1"/>
        <rFont val="宋体"/>
        <charset val="134"/>
      </rPr>
      <t>≥</t>
    </r>
    <r>
      <rPr>
        <sz val="11"/>
        <color theme="1"/>
        <rFont val="Tahoma"/>
        <charset val="134"/>
      </rPr>
      <t>5000</t>
    </r>
  </si>
  <si>
    <t>0-5</t>
  </si>
  <si>
    <t>＞318</t>
  </si>
  <si>
    <t>20-30</t>
  </si>
  <si>
    <t>＞1332</t>
  </si>
  <si>
    <t>45-60</t>
  </si>
  <si>
    <t>＞2305</t>
  </si>
  <si>
    <t>85-90</t>
  </si>
  <si>
    <t>≥60000</t>
  </si>
  <si>
    <t>70-80</t>
  </si>
  <si>
    <t>＞3000</t>
  </si>
  <si>
    <r>
      <rPr>
        <sz val="11"/>
        <color theme="1"/>
        <rFont val="宋体"/>
        <charset val="134"/>
      </rPr>
      <t>＞5</t>
    </r>
    <r>
      <rPr>
        <sz val="11"/>
        <color theme="1"/>
        <rFont val="Tahoma"/>
        <charset val="134"/>
      </rPr>
      <t>000</t>
    </r>
  </si>
  <si>
    <r>
      <rPr>
        <sz val="11"/>
        <color theme="1"/>
        <rFont val="宋体"/>
        <charset val="134"/>
      </rPr>
      <t>＞</t>
    </r>
    <r>
      <rPr>
        <sz val="11"/>
        <color theme="1"/>
        <rFont val="Tahoma"/>
        <charset val="134"/>
      </rPr>
      <t>60000</t>
    </r>
  </si>
  <si>
    <t>＞406</t>
  </si>
  <si>
    <t>＞2444</t>
  </si>
  <si>
    <r>
      <rPr>
        <sz val="11"/>
        <rFont val="宋体"/>
        <charset val="134"/>
      </rPr>
      <t>意大利</t>
    </r>
    <r>
      <rPr>
        <sz val="11"/>
        <rFont val="Arial Unicode MS"/>
        <charset val="134"/>
      </rPr>
      <t>(0-21)</t>
    </r>
    <r>
      <rPr>
        <sz val="11"/>
        <rFont val="宋体"/>
        <charset val="134"/>
      </rPr>
      <t>外部</t>
    </r>
  </si>
  <si>
    <t>180V</t>
  </si>
  <si>
    <t>260V</t>
  </si>
  <si>
    <t>≥400</t>
  </si>
  <si>
    <t>≥1000</t>
  </si>
  <si>
    <t>≥1850</t>
  </si>
  <si>
    <t>≥120</t>
  </si>
  <si>
    <t>≥5000</t>
  </si>
  <si>
    <t>≥250</t>
  </si>
  <si>
    <t>≥750</t>
  </si>
  <si>
    <t>≥1250</t>
  </si>
  <si>
    <t>≥625</t>
  </si>
  <si>
    <t>≥2000</t>
  </si>
  <si>
    <t>1.5-2.5（默认设置1.5）</t>
  </si>
  <si>
    <t>≥500</t>
  </si>
  <si>
    <t>≥10000</t>
  </si>
  <si>
    <t>连续运行</t>
  </si>
  <si>
    <t>0-1.5（默认设置1.5）</t>
  </si>
  <si>
    <t>＜200ms恢复到90%Pn以上</t>
  </si>
  <si>
    <t>≥100</t>
  </si>
  <si>
    <t>＞5000</t>
  </si>
  <si>
    <r>
      <rPr>
        <sz val="12"/>
        <rFont val="宋体"/>
        <charset val="134"/>
      </rPr>
      <t>0-</t>
    </r>
    <r>
      <rPr>
        <sz val="12"/>
        <rFont val="宋体"/>
        <charset val="134"/>
      </rPr>
      <t>5</t>
    </r>
  </si>
  <si>
    <r>
      <rPr>
        <sz val="12"/>
        <rFont val="宋体"/>
        <charset val="134"/>
      </rPr>
      <t>≥1</t>
    </r>
    <r>
      <rPr>
        <sz val="12"/>
        <rFont val="宋体"/>
        <charset val="134"/>
      </rPr>
      <t>50～≥290</t>
    </r>
  </si>
  <si>
    <r>
      <rPr>
        <sz val="12"/>
        <rFont val="宋体"/>
        <charset val="134"/>
      </rPr>
      <t>1</t>
    </r>
    <r>
      <rPr>
        <sz val="12"/>
        <rFont val="宋体"/>
        <charset val="134"/>
      </rPr>
      <t>5-25</t>
    </r>
  </si>
  <si>
    <r>
      <rPr>
        <sz val="12"/>
        <rFont val="宋体"/>
        <charset val="134"/>
      </rPr>
      <t>≥5</t>
    </r>
    <r>
      <rPr>
        <sz val="12"/>
        <rFont val="宋体"/>
        <charset val="134"/>
      </rPr>
      <t>7</t>
    </r>
    <r>
      <rPr>
        <sz val="12"/>
        <rFont val="宋体"/>
        <charset val="134"/>
      </rPr>
      <t>0～≥</t>
    </r>
    <r>
      <rPr>
        <sz val="12"/>
        <rFont val="宋体"/>
        <charset val="134"/>
      </rPr>
      <t>85</t>
    </r>
    <r>
      <rPr>
        <sz val="12"/>
        <rFont val="宋体"/>
        <charset val="134"/>
      </rPr>
      <t>0</t>
    </r>
  </si>
  <si>
    <r>
      <rPr>
        <sz val="12"/>
        <rFont val="宋体"/>
        <charset val="134"/>
      </rPr>
      <t>4</t>
    </r>
    <r>
      <rPr>
        <sz val="12"/>
        <rFont val="宋体"/>
        <charset val="134"/>
      </rPr>
      <t>5-55</t>
    </r>
  </si>
  <si>
    <r>
      <rPr>
        <sz val="12"/>
        <rFont val="宋体"/>
        <charset val="134"/>
      </rPr>
      <t>≥1</t>
    </r>
    <r>
      <rPr>
        <sz val="12"/>
        <rFont val="宋体"/>
        <charset val="134"/>
      </rPr>
      <t>40</t>
    </r>
    <r>
      <rPr>
        <sz val="12"/>
        <rFont val="宋体"/>
        <charset val="134"/>
      </rPr>
      <t>0～≥</t>
    </r>
    <r>
      <rPr>
        <sz val="12"/>
        <rFont val="宋体"/>
        <charset val="134"/>
      </rPr>
      <t>170</t>
    </r>
    <r>
      <rPr>
        <sz val="12"/>
        <rFont val="宋体"/>
        <charset val="134"/>
      </rPr>
      <t>0</t>
    </r>
  </si>
  <si>
    <r>
      <rPr>
        <sz val="12"/>
        <rFont val="宋体"/>
        <charset val="134"/>
      </rPr>
      <t>6</t>
    </r>
    <r>
      <rPr>
        <sz val="12"/>
        <rFont val="宋体"/>
        <charset val="134"/>
      </rPr>
      <t>5-75</t>
    </r>
  </si>
  <si>
    <t>≥1950～≥2250</t>
  </si>
  <si>
    <t>85Un</t>
  </si>
  <si>
    <t>≥3000ms</t>
  </si>
  <si>
    <t>110Un</t>
  </si>
  <si>
    <t>125Un</t>
  </si>
  <si>
    <t>≥100ms</t>
  </si>
  <si>
    <t>120Un</t>
  </si>
  <si>
    <t>≥5000ms</t>
  </si>
  <si>
    <t>115Un</t>
  </si>
  <si>
    <t>≥60000ms</t>
  </si>
  <si>
    <t>80Un</t>
  </si>
  <si>
    <t>91Un</t>
  </si>
  <si>
    <t>90Un</t>
  </si>
  <si>
    <t>109Un</t>
  </si>
  <si>
    <t>≥840ms</t>
  </si>
  <si>
    <t>130＜V(建议值132）</t>
  </si>
  <si>
    <t>130≥V＞120（建议值130）</t>
  </si>
  <si>
    <t>＞0.2s（建议值240）</t>
  </si>
  <si>
    <t>120≥V＞110（建议值115）</t>
  </si>
  <si>
    <t>＞2s（建议值2100）</t>
  </si>
  <si>
    <t>≧150</t>
  </si>
  <si>
    <t>≧625</t>
  </si>
  <si>
    <t>≧1643</t>
  </si>
  <si>
    <t>≧3000</t>
  </si>
  <si>
    <t>≥6KW系统开启</t>
  </si>
  <si>
    <t>&gt;100KW系统K值在2-6之间可选</t>
  </si>
  <si>
    <t>≥0.15s(建议0.2s)</t>
  </si>
  <si>
    <t>≥0.87s(建议1.0s)</t>
  </si>
  <si>
    <t>≥1.76s(建议1.9s)</t>
  </si>
  <si>
    <t>≥3s(建议3.1s)</t>
  </si>
  <si>
    <t>≥0.1s(建议0.2s)</t>
  </si>
  <si>
    <t>大于500KW系统，需要开启</t>
  </si>
  <si>
    <r>
      <rPr>
        <sz val="11"/>
        <rFont val="微软雅黑"/>
        <charset val="134"/>
      </rPr>
      <t>南非</t>
    </r>
    <r>
      <rPr>
        <sz val="11"/>
        <rFont val="Arial Unicode MS"/>
        <charset val="134"/>
      </rPr>
      <t>标准</t>
    </r>
  </si>
  <si>
    <r>
      <rPr>
        <sz val="11"/>
        <color rgb="FFFF0000"/>
        <rFont val="Arial Unicode MS"/>
        <charset val="134"/>
      </rPr>
      <t>1MW</t>
    </r>
    <r>
      <rPr>
        <sz val="11"/>
        <color rgb="FFFF0000"/>
        <rFont val="微软雅黑"/>
        <charset val="134"/>
      </rPr>
      <t>以上系统开启</t>
    </r>
  </si>
  <si>
    <t>1MW以上系统开启</t>
  </si>
  <si>
    <t>由用户或电站确认</t>
  </si>
  <si>
    <t>≥695</t>
  </si>
  <si>
    <t>≥1456</t>
  </si>
  <si>
    <t>≥20000</t>
  </si>
  <si>
    <t>≥10KW开启，＜10KW不开启</t>
  </si>
  <si>
    <t>≥200</t>
  </si>
  <si>
    <t>≥950</t>
  </si>
  <si>
    <t>≥1400</t>
  </si>
  <si>
    <t>≥250(默认400)</t>
  </si>
  <si>
    <t>Bit0：孤岛使能寄存器</t>
  </si>
  <si>
    <t>Bit1：单相孤岛使能（用于三相逆变器）</t>
  </si>
  <si>
    <t>Bit0：绝缘阻抗使能寄存器</t>
  </si>
  <si>
    <t>Bit1：接地检测使能寄存器</t>
  </si>
  <si>
    <t>Bit0：离网PEN短接使能位</t>
  </si>
  <si>
    <t>Bit1：N线检测使能位</t>
  </si>
  <si>
    <t>Bit0：孤岛使能寄存器
Bit1：单相孤岛使能（用于三相逆变器）总使能位（自动生成）</t>
  </si>
  <si>
    <r>
      <rPr>
        <sz val="11"/>
        <color theme="1"/>
        <rFont val="Tahoma"/>
        <charset val="134"/>
      </rPr>
      <t>GFCIConfig
Bit0</t>
    </r>
    <r>
      <rPr>
        <sz val="11"/>
        <color theme="1"/>
        <rFont val="宋体"/>
        <charset val="134"/>
      </rPr>
      <t>：</t>
    </r>
    <r>
      <rPr>
        <sz val="11"/>
        <color theme="1"/>
        <rFont val="Tahoma"/>
        <charset val="134"/>
      </rPr>
      <t>GFCI</t>
    </r>
    <r>
      <rPr>
        <sz val="11"/>
        <color theme="1"/>
        <rFont val="宋体"/>
        <charset val="134"/>
      </rPr>
      <t>使能寄存器</t>
    </r>
  </si>
  <si>
    <r>
      <rPr>
        <sz val="11"/>
        <color theme="1"/>
        <rFont val="Tahoma"/>
        <charset val="134"/>
      </rPr>
      <t>IslandConfig
Bit0</t>
    </r>
    <r>
      <rPr>
        <sz val="11"/>
        <color theme="1"/>
        <rFont val="宋体"/>
        <charset val="134"/>
      </rPr>
      <t>：绝缘阻抗使能寄存器</t>
    </r>
    <r>
      <rPr>
        <sz val="11"/>
        <color theme="1"/>
        <rFont val="Tahoma"/>
        <charset val="134"/>
      </rPr>
      <t xml:space="preserve">
Bit1</t>
    </r>
    <r>
      <rPr>
        <sz val="11"/>
        <color theme="1"/>
        <rFont val="宋体"/>
        <charset val="134"/>
      </rPr>
      <t xml:space="preserve">：接地检测使能寄存器
</t>
    </r>
    <r>
      <rPr>
        <sz val="11"/>
        <color rgb="FFFF0000"/>
        <rFont val="宋体"/>
        <charset val="134"/>
      </rPr>
      <t>不需要填写</t>
    </r>
  </si>
  <si>
    <t>InsulationProtectionValue</t>
  </si>
  <si>
    <r>
      <rPr>
        <sz val="11"/>
        <color theme="1"/>
        <rFont val="Tahoma"/>
        <charset val="134"/>
      </rPr>
      <t>I</t>
    </r>
    <r>
      <rPr>
        <sz val="11"/>
        <color theme="1"/>
        <rFont val="Tahoma"/>
        <charset val="134"/>
      </rPr>
      <t>soLeakageCurrentLimit</t>
    </r>
  </si>
  <si>
    <r>
      <rPr>
        <sz val="11"/>
        <color theme="1"/>
        <rFont val="Tahoma"/>
        <charset val="134"/>
      </rPr>
      <t>G</t>
    </r>
    <r>
      <rPr>
        <sz val="11"/>
        <color theme="1"/>
        <rFont val="Tahoma"/>
        <charset val="134"/>
      </rPr>
      <t>FCILimit</t>
    </r>
  </si>
  <si>
    <t>PE_N_Config
PE和N控制寄存器
Bit0：离网PEN短接使能位
总使能位(自动生成)</t>
  </si>
  <si>
    <t xml:space="preserve"> SpecialCertification</t>
  </si>
  <si>
    <r>
      <rPr>
        <sz val="11"/>
        <rFont val="Tahoma"/>
        <charset val="134"/>
      </rPr>
      <t>Bit0</t>
    </r>
    <r>
      <rPr>
        <sz val="11"/>
        <rFont val="宋体"/>
        <charset val="134"/>
      </rPr>
      <t>：孤岛使能寄存器</t>
    </r>
    <r>
      <rPr>
        <sz val="11"/>
        <rFont val="Tahoma"/>
        <charset val="134"/>
      </rPr>
      <t xml:space="preserve">
Bit1</t>
    </r>
    <r>
      <rPr>
        <sz val="11"/>
        <rFont val="宋体"/>
        <charset val="134"/>
      </rPr>
      <t>：单相孤岛使能（用于三相逆变器）</t>
    </r>
  </si>
  <si>
    <t>绝缘阻抗保护值</t>
  </si>
  <si>
    <t>组件对地泄露电流限制</t>
  </si>
  <si>
    <t>漏电流限制（暂不开放，设置无效）</t>
  </si>
  <si>
    <t>Bit0：离网PEN短接使能位
Bit1：N线检测使能位</t>
  </si>
  <si>
    <t>Bit0:以电池功率计算有功、无功</t>
  </si>
  <si>
    <t>kΩ</t>
  </si>
  <si>
    <r>
      <rPr>
        <sz val="11"/>
        <color theme="1"/>
        <rFont val="Tahoma"/>
        <charset val="134"/>
      </rPr>
      <t>m</t>
    </r>
    <r>
      <rPr>
        <sz val="11"/>
        <color theme="1"/>
        <rFont val="Tahoma"/>
        <charset val="134"/>
      </rPr>
      <t>A</t>
    </r>
  </si>
  <si>
    <r>
      <rPr>
        <sz val="11"/>
        <color theme="1"/>
        <rFont val="Tahoma"/>
        <charset val="134"/>
      </rPr>
      <t>m</t>
    </r>
    <r>
      <rPr>
        <sz val="11"/>
        <color theme="1"/>
        <rFont val="Tahoma"/>
        <charset val="134"/>
      </rPr>
      <t>A/kVA</t>
    </r>
  </si>
  <si>
    <t>EN 50549-2</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</si>
</sst>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_ "/>
  </numFmts>
  <fonts count="50">
    <font>
      <sz val="12"/>
      <name val="宋体"/>
      <charset val="134"/>
    </font>
    <font>
      <sz val="11"/>
      <color theme="1"/>
      <name val="Arial Unicode MS"/>
      <charset val="134"/>
    </font>
    <font>
      <sz val="12"/>
      <color rgb="FFFF0000"/>
      <name val="宋体"/>
      <charset val="134"/>
    </font>
    <font>
      <b/>
      <sz val="12"/>
      <name val="宋体"/>
      <charset val="134"/>
    </font>
    <font>
      <sz val="14"/>
      <name val="Arial Unicode MS"/>
      <charset val="134"/>
    </font>
    <font>
      <sz val="11"/>
      <name val="Arial Unicode MS"/>
      <charset val="134"/>
    </font>
    <font>
      <sz val="12"/>
      <color rgb="FF000000"/>
      <name val="SimSun"/>
      <charset val="134"/>
    </font>
    <font>
      <sz val="11"/>
      <name val="微软雅黑"/>
      <charset val="134"/>
    </font>
    <font>
      <sz val="11"/>
      <color rgb="FFFF0000"/>
      <name val="Arial Unicode MS"/>
      <charset val="134"/>
    </font>
    <font>
      <sz val="11"/>
      <color rgb="FFFF0000"/>
      <name val="宋体"/>
      <charset val="134"/>
    </font>
    <font>
      <sz val="11"/>
      <name val="宋体"/>
      <charset val="134"/>
    </font>
    <font>
      <sz val="11"/>
      <color theme="1"/>
      <name val="Tahoma"/>
      <charset val="134"/>
    </font>
    <font>
      <sz val="11"/>
      <name val="Tahoma"/>
      <charset val="134"/>
    </font>
    <font>
      <sz val="11"/>
      <color rgb="FFFF0000"/>
      <name val="Tahoma"/>
      <charset val="134"/>
    </font>
    <font>
      <sz val="11"/>
      <color theme="1"/>
      <name val="宋体"/>
      <charset val="134"/>
    </font>
    <font>
      <sz val="12"/>
      <color theme="1"/>
      <name val="宋体"/>
      <charset val="134"/>
    </font>
    <font>
      <sz val="12"/>
      <color rgb="FF000000"/>
      <name val="宋体"/>
      <charset val="134"/>
    </font>
    <font>
      <sz val="11"/>
      <color rgb="FF000000"/>
      <name val="微软雅黑"/>
      <charset val="134"/>
    </font>
    <font>
      <sz val="11"/>
      <color rgb="FF000000"/>
      <name val="Arial Unicode MS"/>
      <charset val="134"/>
    </font>
    <font>
      <sz val="11"/>
      <name val="Courier New"/>
      <charset val="134"/>
    </font>
    <font>
      <sz val="11"/>
      <name val="Arial"/>
      <charset val="134"/>
    </font>
    <font>
      <sz val="11"/>
      <name val="宋体"/>
      <charset val="134"/>
      <scheme val="minor"/>
    </font>
    <font>
      <sz val="11"/>
      <color rgb="FFFF0000"/>
      <name val="宋体"/>
      <charset val="134"/>
      <scheme val="minor"/>
    </font>
    <font>
      <sz val="14"/>
      <color theme="1"/>
      <name val="宋体"/>
      <charset val="134"/>
      <scheme val="minor"/>
    </font>
    <font>
      <sz val="12"/>
      <color theme="1"/>
      <name val="宋体"/>
      <charset val="134"/>
      <scheme val="minor"/>
    </font>
    <font>
      <b/>
      <sz val="12"/>
      <color rgb="FFFF0000"/>
      <name val="宋体"/>
      <charset val="134"/>
    </font>
    <font>
      <b/>
      <sz val="22"/>
      <color theme="1"/>
      <name val="宋体"/>
      <charset val="134"/>
    </font>
    <font>
      <sz val="24"/>
      <color rgb="FFFF0000"/>
      <name val="宋体"/>
      <charset val="134"/>
    </font>
    <font>
      <sz val="14"/>
      <color rgb="FFFF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FF0000"/>
      <name val="微软雅黑"/>
      <charset val="134"/>
    </font>
  </fonts>
  <fills count="43">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rgb="FF00B050"/>
        <bgColor indexed="64"/>
      </patternFill>
    </fill>
    <fill>
      <patternFill patternType="solid">
        <fgColor rgb="FF00B0F0"/>
        <bgColor indexed="64"/>
      </patternFill>
    </fill>
    <fill>
      <patternFill patternType="solid">
        <fgColor rgb="FFFFC000"/>
        <bgColor indexed="64"/>
      </patternFill>
    </fill>
    <fill>
      <patternFill patternType="solid">
        <fgColor theme="5" tint="0.599993896298105"/>
        <bgColor indexed="64"/>
      </patternFill>
    </fill>
    <fill>
      <patternFill patternType="solid">
        <fgColor rgb="FFFF0000"/>
        <bgColor indexed="64"/>
      </patternFill>
    </fill>
    <fill>
      <patternFill patternType="solid">
        <fgColor rgb="FFE6B8B7"/>
        <bgColor indexed="64"/>
      </patternFill>
    </fill>
    <fill>
      <patternFill patternType="solid">
        <fgColor rgb="FF7030A0"/>
        <bgColor indexed="64"/>
      </patternFill>
    </fill>
    <fill>
      <patternFill patternType="solid">
        <fgColor rgb="FFFFFFFF"/>
        <bgColor rgb="FF000000"/>
      </patternFill>
    </fill>
    <fill>
      <patternFill patternType="solid">
        <fgColor theme="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thin">
        <color auto="1"/>
      </left>
      <right/>
      <top/>
      <bottom style="thin">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style="thin">
        <color auto="1"/>
      </bottom>
      <diagonal/>
    </border>
    <border>
      <left/>
      <right/>
      <top style="thin">
        <color auto="1"/>
      </top>
      <bottom/>
      <diagonal/>
    </border>
    <border>
      <left/>
      <right style="thin">
        <color auto="1"/>
      </right>
      <top/>
      <bottom/>
      <diagonal/>
    </border>
    <border>
      <left/>
      <right style="medium">
        <color auto="1"/>
      </right>
      <top/>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230">
    <xf numFmtId="0" fontId="0" fillId="0" borderId="0"/>
    <xf numFmtId="43" fontId="29" fillId="0" borderId="0" applyFont="0" applyFill="0" applyBorder="0" applyAlignment="0" applyProtection="0">
      <alignment vertical="center"/>
    </xf>
    <xf numFmtId="44" fontId="29" fillId="0" borderId="0" applyFont="0" applyFill="0" applyBorder="0" applyAlignment="0" applyProtection="0">
      <alignment vertical="center"/>
    </xf>
    <xf numFmtId="9" fontId="29" fillId="0" borderId="0" applyFont="0" applyFill="0" applyBorder="0" applyAlignment="0" applyProtection="0">
      <alignment vertical="center"/>
    </xf>
    <xf numFmtId="41" fontId="29" fillId="0" borderId="0" applyFont="0" applyFill="0" applyBorder="0" applyAlignment="0" applyProtection="0">
      <alignment vertical="center"/>
    </xf>
    <xf numFmtId="42" fontId="29" fillId="0" borderId="0" applyFon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9" fillId="14" borderId="29" applyNumberFormat="0" applyFont="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30" applyNumberFormat="0" applyFill="0" applyAlignment="0" applyProtection="0">
      <alignment vertical="center"/>
    </xf>
    <xf numFmtId="0" fontId="36" fillId="0" borderId="30" applyNumberFormat="0" applyFill="0" applyAlignment="0" applyProtection="0">
      <alignment vertical="center"/>
    </xf>
    <xf numFmtId="0" fontId="37" fillId="0" borderId="31" applyNumberFormat="0" applyFill="0" applyAlignment="0" applyProtection="0">
      <alignment vertical="center"/>
    </xf>
    <xf numFmtId="0" fontId="37" fillId="0" borderId="0" applyNumberFormat="0" applyFill="0" applyBorder="0" applyAlignment="0" applyProtection="0">
      <alignment vertical="center"/>
    </xf>
    <xf numFmtId="0" fontId="38" fillId="15" borderId="32" applyNumberFormat="0" applyAlignment="0" applyProtection="0">
      <alignment vertical="center"/>
    </xf>
    <xf numFmtId="0" fontId="39" fillId="16" borderId="33" applyNumberFormat="0" applyAlignment="0" applyProtection="0">
      <alignment vertical="center"/>
    </xf>
    <xf numFmtId="0" fontId="40" fillId="16" borderId="32" applyNumberFormat="0" applyAlignment="0" applyProtection="0">
      <alignment vertical="center"/>
    </xf>
    <xf numFmtId="0" fontId="41" fillId="17" borderId="34" applyNumberFormat="0" applyAlignment="0" applyProtection="0">
      <alignment vertical="center"/>
    </xf>
    <xf numFmtId="0" fontId="42" fillId="0" borderId="35" applyNumberFormat="0" applyFill="0" applyAlignment="0" applyProtection="0">
      <alignment vertical="center"/>
    </xf>
    <xf numFmtId="0" fontId="43" fillId="0" borderId="36" applyNumberFormat="0" applyFill="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6" fillId="20" borderId="0" applyNumberFormat="0" applyBorder="0" applyAlignment="0" applyProtection="0">
      <alignment vertical="center"/>
    </xf>
    <xf numFmtId="0" fontId="47" fillId="21" borderId="0" applyNumberFormat="0" applyBorder="0" applyAlignment="0" applyProtection="0">
      <alignment vertical="center"/>
    </xf>
    <xf numFmtId="0" fontId="48" fillId="22" borderId="0" applyNumberFormat="0" applyBorder="0" applyAlignment="0" applyProtection="0">
      <alignment vertical="center"/>
    </xf>
    <xf numFmtId="0" fontId="48" fillId="23" borderId="0" applyNumberFormat="0" applyBorder="0" applyAlignment="0" applyProtection="0">
      <alignment vertical="center"/>
    </xf>
    <xf numFmtId="0" fontId="47" fillId="24" borderId="0" applyNumberFormat="0" applyBorder="0" applyAlignment="0" applyProtection="0">
      <alignment vertical="center"/>
    </xf>
    <xf numFmtId="0" fontId="47" fillId="25" borderId="0" applyNumberFormat="0" applyBorder="0" applyAlignment="0" applyProtection="0">
      <alignment vertical="center"/>
    </xf>
    <xf numFmtId="0" fontId="48" fillId="26" borderId="0" applyNumberFormat="0" applyBorder="0" applyAlignment="0" applyProtection="0">
      <alignment vertical="center"/>
    </xf>
    <xf numFmtId="0" fontId="48" fillId="8" borderId="0" applyNumberFormat="0" applyBorder="0" applyAlignment="0" applyProtection="0">
      <alignment vertical="center"/>
    </xf>
    <xf numFmtId="0" fontId="47" fillId="27" borderId="0" applyNumberFormat="0" applyBorder="0" applyAlignment="0" applyProtection="0">
      <alignment vertical="center"/>
    </xf>
    <xf numFmtId="0" fontId="47" fillId="28" borderId="0" applyNumberFormat="0" applyBorder="0" applyAlignment="0" applyProtection="0">
      <alignment vertical="center"/>
    </xf>
    <xf numFmtId="0" fontId="48" fillId="29" borderId="0" applyNumberFormat="0" applyBorder="0" applyAlignment="0" applyProtection="0">
      <alignment vertical="center"/>
    </xf>
    <xf numFmtId="0" fontId="48" fillId="30" borderId="0" applyNumberFormat="0" applyBorder="0" applyAlignment="0" applyProtection="0">
      <alignment vertical="center"/>
    </xf>
    <xf numFmtId="0" fontId="47" fillId="31" borderId="0" applyNumberFormat="0" applyBorder="0" applyAlignment="0" applyProtection="0">
      <alignment vertical="center"/>
    </xf>
    <xf numFmtId="0" fontId="47" fillId="32" borderId="0" applyNumberFormat="0" applyBorder="0" applyAlignment="0" applyProtection="0">
      <alignment vertical="center"/>
    </xf>
    <xf numFmtId="0" fontId="48" fillId="33" borderId="0" applyNumberFormat="0" applyBorder="0" applyAlignment="0" applyProtection="0">
      <alignment vertical="center"/>
    </xf>
    <xf numFmtId="0" fontId="48" fillId="34" borderId="0" applyNumberFormat="0" applyBorder="0" applyAlignment="0" applyProtection="0">
      <alignment vertical="center"/>
    </xf>
    <xf numFmtId="0" fontId="47" fillId="35" borderId="0" applyNumberFormat="0" applyBorder="0" applyAlignment="0" applyProtection="0">
      <alignment vertical="center"/>
    </xf>
    <xf numFmtId="0" fontId="47" fillId="36" borderId="0" applyNumberFormat="0" applyBorder="0" applyAlignment="0" applyProtection="0">
      <alignment vertical="center"/>
    </xf>
    <xf numFmtId="0" fontId="48" fillId="37" borderId="0" applyNumberFormat="0" applyBorder="0" applyAlignment="0" applyProtection="0">
      <alignment vertical="center"/>
    </xf>
    <xf numFmtId="0" fontId="48" fillId="38" borderId="0" applyNumberFormat="0" applyBorder="0" applyAlignment="0" applyProtection="0">
      <alignment vertical="center"/>
    </xf>
    <xf numFmtId="0" fontId="47" fillId="39" borderId="0" applyNumberFormat="0" applyBorder="0" applyAlignment="0" applyProtection="0">
      <alignment vertical="center"/>
    </xf>
    <xf numFmtId="0" fontId="47" fillId="13" borderId="0" applyNumberFormat="0" applyBorder="0" applyAlignment="0" applyProtection="0">
      <alignment vertical="center"/>
    </xf>
    <xf numFmtId="0" fontId="48" fillId="40" borderId="0" applyNumberFormat="0" applyBorder="0" applyAlignment="0" applyProtection="0">
      <alignment vertical="center"/>
    </xf>
    <xf numFmtId="0" fontId="48" fillId="41" borderId="0" applyNumberFormat="0" applyBorder="0" applyAlignment="0" applyProtection="0">
      <alignment vertical="center"/>
    </xf>
    <xf numFmtId="0" fontId="47" fillId="42" borderId="0" applyNumberFormat="0" applyBorder="0" applyAlignment="0" applyProtection="0">
      <alignment vertical="center"/>
    </xf>
    <xf numFmtId="9" fontId="29" fillId="0" borderId="0" applyFont="0" applyFill="0" applyBorder="0" applyAlignment="0" applyProtection="0"/>
    <xf numFmtId="0" fontId="29"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cellStyleXfs>
  <cellXfs count="753">
    <xf numFmtId="0" fontId="0" fillId="0" borderId="0" xfId="0"/>
    <xf numFmtId="0" fontId="0" fillId="0" borderId="1" xfId="0" applyFill="1" applyBorder="1" applyAlignment="1">
      <alignment wrapText="1"/>
    </xf>
    <xf numFmtId="0" fontId="0" fillId="2" borderId="1" xfId="0" applyFill="1" applyBorder="1"/>
    <xf numFmtId="0" fontId="0" fillId="2" borderId="0" xfId="0" applyFill="1"/>
    <xf numFmtId="0" fontId="0" fillId="0" borderId="0" xfId="0" applyFill="1"/>
    <xf numFmtId="0" fontId="0" fillId="3" borderId="0" xfId="0" applyFill="1"/>
    <xf numFmtId="0" fontId="0" fillId="4" borderId="1" xfId="0" applyFill="1" applyBorder="1"/>
    <xf numFmtId="0" fontId="0" fillId="4" borderId="0" xfId="0" applyFill="1"/>
    <xf numFmtId="0" fontId="0" fillId="4" borderId="1" xfId="0" applyFill="1" applyBorder="1" applyAlignment="1">
      <alignment horizontal="center" vertical="center"/>
    </xf>
    <xf numFmtId="0" fontId="0" fillId="0" borderId="1" xfId="0" applyBorder="1" applyAlignment="1">
      <alignment horizontal="center" vertical="center"/>
    </xf>
    <xf numFmtId="0" fontId="0" fillId="5" borderId="1" xfId="0" applyFill="1" applyBorder="1"/>
    <xf numFmtId="0" fontId="0" fillId="5" borderId="0" xfId="0" applyFill="1"/>
    <xf numFmtId="0" fontId="0" fillId="0" borderId="1" xfId="0" applyBorder="1"/>
    <xf numFmtId="0" fontId="0" fillId="6" borderId="1" xfId="0" applyFill="1" applyBorder="1"/>
    <xf numFmtId="0" fontId="0" fillId="6" borderId="0" xfId="0" applyFill="1"/>
    <xf numFmtId="0" fontId="0" fillId="7" borderId="1" xfId="0" applyFill="1" applyBorder="1"/>
    <xf numFmtId="0" fontId="1" fillId="6" borderId="1" xfId="0" applyFont="1" applyFill="1" applyBorder="1" applyAlignment="1">
      <alignment horizontal="center" vertical="center"/>
    </xf>
    <xf numFmtId="0" fontId="0" fillId="0" borderId="0" xfId="0" applyFill="1" applyAlignment="1">
      <alignment horizontal="center" vertical="center"/>
    </xf>
    <xf numFmtId="0" fontId="0" fillId="3" borderId="1" xfId="0" applyFill="1" applyBorder="1"/>
    <xf numFmtId="0" fontId="0" fillId="0" borderId="1" xfId="0" applyFill="1" applyBorder="1" applyAlignment="1">
      <alignment horizontal="center" vertical="center"/>
    </xf>
    <xf numFmtId="0" fontId="0" fillId="8" borderId="1" xfId="0" applyFill="1" applyBorder="1"/>
    <xf numFmtId="0" fontId="0" fillId="0" borderId="2" xfId="0" applyFill="1" applyBorder="1"/>
    <xf numFmtId="0" fontId="0" fillId="2" borderId="3" xfId="0" applyFill="1" applyBorder="1"/>
    <xf numFmtId="0" fontId="0" fillId="0" borderId="1" xfId="0" applyFill="1" applyBorder="1" applyAlignment="1">
      <alignment horizontal="left"/>
    </xf>
    <xf numFmtId="0" fontId="0" fillId="0" borderId="0" xfId="0" applyFill="1" applyBorder="1" applyAlignment="1">
      <alignment horizontal="center" vertical="center"/>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0" fillId="0" borderId="1" xfId="0" applyFill="1" applyBorder="1"/>
    <xf numFmtId="0" fontId="0" fillId="0" borderId="4" xfId="0" applyFill="1" applyBorder="1"/>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xf>
    <xf numFmtId="0" fontId="3" fillId="0" borderId="4" xfId="0" applyNumberFormat="1" applyFont="1" applyFill="1" applyBorder="1" applyAlignment="1">
      <alignment vertical="center"/>
    </xf>
    <xf numFmtId="0" fontId="0" fillId="0" borderId="1" xfId="0" applyFont="1" applyFill="1" applyBorder="1" applyAlignment="1">
      <alignment horizontal="center" vertical="center" wrapText="1"/>
    </xf>
    <xf numFmtId="0" fontId="0" fillId="0" borderId="1" xfId="0" applyNumberFormat="1" applyFont="1"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vertical="center" wrapText="1"/>
    </xf>
    <xf numFmtId="0" fontId="0" fillId="2" borderId="1"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0" fontId="6" fillId="2" borderId="5" xfId="0" applyNumberFormat="1" applyFont="1" applyFill="1" applyBorder="1" applyAlignment="1">
      <alignment horizontal="center" vertical="top" wrapText="1"/>
    </xf>
    <xf numFmtId="0" fontId="0" fillId="2" borderId="1" xfId="0" applyFont="1" applyFill="1" applyBorder="1" applyAlignment="1">
      <alignment horizontal="center" vertical="center"/>
    </xf>
    <xf numFmtId="49" fontId="4" fillId="0" borderId="1"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6" fillId="0" borderId="5" xfId="0" applyNumberFormat="1" applyFont="1" applyFill="1" applyBorder="1" applyAlignment="1">
      <alignment vertical="top" wrapText="1"/>
    </xf>
    <xf numFmtId="0" fontId="7" fillId="0" borderId="1" xfId="0" applyFont="1" applyFill="1" applyBorder="1" applyAlignment="1">
      <alignment horizontal="center" vertical="center"/>
    </xf>
    <xf numFmtId="0" fontId="0" fillId="0" borderId="5" xfId="0" applyNumberFormat="1" applyFont="1" applyFill="1" applyBorder="1" applyAlignment="1">
      <alignment horizontal="center" vertical="top" wrapText="1"/>
    </xf>
    <xf numFmtId="0" fontId="0" fillId="2" borderId="1" xfId="0" applyNumberFormat="1" applyFont="1" applyFill="1" applyBorder="1" applyAlignment="1">
      <alignment horizontal="center" vertical="center" wrapText="1"/>
    </xf>
    <xf numFmtId="0" fontId="0" fillId="2" borderId="5" xfId="0" applyNumberFormat="1" applyFont="1" applyFill="1" applyBorder="1" applyAlignment="1">
      <alignment horizontal="center" vertical="top" wrapText="1"/>
    </xf>
    <xf numFmtId="0" fontId="0" fillId="2" borderId="0" xfId="0" applyFill="1" applyBorder="1" applyAlignment="1">
      <alignment horizontal="center" vertical="center"/>
    </xf>
    <xf numFmtId="0" fontId="0" fillId="0"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0" fontId="6" fillId="2" borderId="6" xfId="0" applyNumberFormat="1" applyFont="1" applyFill="1" applyBorder="1" applyAlignment="1">
      <alignment horizontal="left" wrapText="1"/>
    </xf>
    <xf numFmtId="0" fontId="6" fillId="2" borderId="5" xfId="0" applyNumberFormat="1" applyFont="1" applyFill="1" applyBorder="1" applyAlignment="1">
      <alignment horizontal="left" vertical="top" wrapText="1"/>
    </xf>
    <xf numFmtId="0" fontId="0" fillId="3" borderId="1" xfId="0" applyNumberFormat="1" applyFont="1" applyFill="1" applyBorder="1" applyAlignment="1">
      <alignment horizontal="center" vertical="center"/>
    </xf>
    <xf numFmtId="49" fontId="5" fillId="3" borderId="1" xfId="0" applyNumberFormat="1" applyFont="1" applyFill="1" applyBorder="1" applyAlignment="1">
      <alignment horizontal="center" vertical="center"/>
    </xf>
    <xf numFmtId="0" fontId="5" fillId="3" borderId="1" xfId="0" applyFont="1" applyFill="1" applyBorder="1" applyAlignment="1">
      <alignment horizontal="center" vertical="center"/>
    </xf>
    <xf numFmtId="0" fontId="0" fillId="3" borderId="1" xfId="0" applyNumberFormat="1" applyFont="1" applyFill="1" applyBorder="1" applyAlignment="1">
      <alignment horizontal="center" vertical="center" wrapText="1"/>
    </xf>
    <xf numFmtId="49" fontId="4" fillId="3" borderId="1" xfId="0" applyNumberFormat="1" applyFont="1" applyFill="1" applyBorder="1" applyAlignment="1">
      <alignment horizontal="center" vertical="center"/>
    </xf>
    <xf numFmtId="0" fontId="0" fillId="4" borderId="1" xfId="0" applyNumberFormat="1" applyFont="1" applyFill="1" applyBorder="1" applyAlignment="1">
      <alignment horizontal="center" vertical="center"/>
    </xf>
    <xf numFmtId="49" fontId="4" fillId="4" borderId="1" xfId="0" applyNumberFormat="1" applyFont="1" applyFill="1" applyBorder="1" applyAlignment="1">
      <alignment horizontal="center" vertical="center"/>
    </xf>
    <xf numFmtId="49" fontId="5" fillId="4" borderId="1" xfId="0" applyNumberFormat="1" applyFont="1" applyFill="1" applyBorder="1" applyAlignment="1">
      <alignment horizontal="center" vertical="center"/>
    </xf>
    <xf numFmtId="0" fontId="5" fillId="4" borderId="1" xfId="0" applyFont="1" applyFill="1" applyBorder="1" applyAlignment="1">
      <alignment horizontal="center" vertical="center"/>
    </xf>
    <xf numFmtId="0" fontId="6" fillId="4" borderId="5" xfId="0" applyNumberFormat="1" applyFont="1" applyFill="1" applyBorder="1" applyAlignment="1">
      <alignment horizontal="left" vertical="top" wrapText="1"/>
    </xf>
    <xf numFmtId="0" fontId="0" fillId="4" borderId="1" xfId="0" applyNumberFormat="1" applyFont="1" applyFill="1" applyBorder="1" applyAlignment="1">
      <alignment horizontal="center" vertical="center" wrapText="1"/>
    </xf>
    <xf numFmtId="0" fontId="0" fillId="4" borderId="5" xfId="0" applyNumberFormat="1" applyFont="1" applyFill="1" applyBorder="1" applyAlignment="1">
      <alignment horizontal="center" vertical="top" wrapText="1"/>
    </xf>
    <xf numFmtId="0" fontId="6" fillId="4" borderId="5" xfId="0" applyNumberFormat="1" applyFont="1" applyFill="1" applyBorder="1" applyAlignment="1">
      <alignment horizontal="center" vertical="top" wrapText="1"/>
    </xf>
    <xf numFmtId="0" fontId="0" fillId="0" borderId="5" xfId="0" applyNumberFormat="1" applyFont="1" applyFill="1" applyBorder="1" applyAlignment="1">
      <alignment horizontal="center" vertical="center" wrapText="1"/>
    </xf>
    <xf numFmtId="0" fontId="0" fillId="5" borderId="1" xfId="0" applyNumberFormat="1" applyFont="1" applyFill="1" applyBorder="1" applyAlignment="1">
      <alignment horizontal="center" vertical="center"/>
    </xf>
    <xf numFmtId="49" fontId="4" fillId="5" borderId="1" xfId="0" applyNumberFormat="1" applyFont="1" applyFill="1" applyBorder="1" applyAlignment="1">
      <alignment horizontal="center" vertical="center"/>
    </xf>
    <xf numFmtId="49" fontId="5" fillId="5" borderId="1" xfId="0" applyNumberFormat="1" applyFont="1" applyFill="1" applyBorder="1" applyAlignment="1">
      <alignment horizontal="center" vertical="center"/>
    </xf>
    <xf numFmtId="0" fontId="5" fillId="5" borderId="1" xfId="0" applyFont="1" applyFill="1" applyBorder="1" applyAlignment="1">
      <alignment horizontal="center" vertical="center"/>
    </xf>
    <xf numFmtId="0" fontId="0" fillId="5" borderId="5" xfId="0" applyNumberFormat="1" applyFont="1" applyFill="1" applyBorder="1" applyAlignment="1">
      <alignment horizontal="center" vertical="top" wrapText="1"/>
    </xf>
    <xf numFmtId="0" fontId="0" fillId="5" borderId="1" xfId="0" applyFill="1" applyBorder="1" applyAlignment="1">
      <alignment horizontal="center" vertical="center"/>
    </xf>
    <xf numFmtId="0" fontId="6" fillId="4" borderId="5" xfId="0" applyNumberFormat="1" applyFont="1" applyFill="1" applyBorder="1" applyAlignment="1">
      <alignment horizontal="left" vertical="top"/>
    </xf>
    <xf numFmtId="0" fontId="8" fillId="4" borderId="1" xfId="0" applyFont="1" applyFill="1" applyBorder="1" applyAlignment="1">
      <alignment horizontal="center" vertical="center"/>
    </xf>
    <xf numFmtId="0" fontId="8" fillId="3"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9" borderId="1" xfId="0" applyFill="1" applyBorder="1" applyAlignment="1">
      <alignment horizontal="center" vertical="center"/>
    </xf>
    <xf numFmtId="0" fontId="0" fillId="0" borderId="1" xfId="0" applyFont="1" applyFill="1" applyBorder="1" applyAlignment="1">
      <alignment horizontal="center" vertical="center"/>
    </xf>
    <xf numFmtId="0" fontId="0" fillId="3" borderId="1" xfId="0" applyFont="1" applyFill="1" applyBorder="1" applyAlignment="1">
      <alignment horizontal="center" vertical="center"/>
    </xf>
    <xf numFmtId="0" fontId="0" fillId="4" borderId="1" xfId="0" applyFont="1" applyFill="1" applyBorder="1" applyAlignment="1">
      <alignment horizontal="center" vertical="center"/>
    </xf>
    <xf numFmtId="0" fontId="0" fillId="5" borderId="1" xfId="0" applyFont="1" applyFill="1" applyBorder="1" applyAlignment="1">
      <alignment horizontal="center" vertical="center"/>
    </xf>
    <xf numFmtId="0" fontId="0" fillId="9" borderId="1" xfId="0" applyFont="1" applyFill="1" applyBorder="1" applyAlignment="1">
      <alignment horizontal="center" vertical="center" wrapText="1"/>
    </xf>
    <xf numFmtId="0" fontId="0" fillId="3"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1" fillId="0" borderId="1" xfId="0" applyFont="1" applyBorder="1" applyAlignment="1">
      <alignment horizontal="center" vertical="center"/>
    </xf>
    <xf numFmtId="0" fontId="13" fillId="0" borderId="1" xfId="0" applyFont="1" applyBorder="1" applyAlignment="1">
      <alignment horizontal="center" vertical="center"/>
    </xf>
    <xf numFmtId="0" fontId="0" fillId="2" borderId="1" xfId="0" applyNumberFormat="1" applyFill="1" applyBorder="1" applyAlignment="1">
      <alignment horizontal="center" vertical="center"/>
    </xf>
    <xf numFmtId="0" fontId="2" fillId="2" borderId="1" xfId="0" applyNumberFormat="1" applyFont="1" applyFill="1" applyBorder="1" applyAlignment="1">
      <alignment horizontal="center" vertical="center"/>
    </xf>
    <xf numFmtId="0" fontId="0" fillId="3" borderId="1" xfId="0" applyNumberFormat="1" applyFill="1" applyBorder="1" applyAlignment="1">
      <alignment horizontal="center" vertical="center"/>
    </xf>
    <xf numFmtId="0" fontId="2" fillId="3"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0" fillId="0" borderId="1" xfId="0" applyNumberFormat="1" applyFill="1" applyBorder="1" applyAlignment="1">
      <alignment horizontal="center" vertical="center"/>
    </xf>
    <xf numFmtId="0" fontId="2" fillId="0" borderId="1" xfId="0" applyNumberFormat="1" applyFont="1" applyFill="1" applyBorder="1" applyAlignment="1">
      <alignment horizontal="center" vertical="center"/>
    </xf>
    <xf numFmtId="0" fontId="0" fillId="0" borderId="1" xfId="0" applyFont="1" applyBorder="1" applyAlignment="1">
      <alignment horizontal="center" vertical="center"/>
    </xf>
    <xf numFmtId="0" fontId="0" fillId="4" borderId="1" xfId="0" applyNumberFormat="1" applyFill="1" applyBorder="1" applyAlignment="1">
      <alignment horizontal="center" vertical="center"/>
    </xf>
    <xf numFmtId="0" fontId="2" fillId="4" borderId="1" xfId="0" applyNumberFormat="1" applyFont="1" applyFill="1" applyBorder="1" applyAlignment="1">
      <alignment horizontal="center" vertical="center"/>
    </xf>
    <xf numFmtId="0" fontId="2" fillId="5" borderId="1" xfId="0" applyNumberFormat="1" applyFont="1" applyFill="1" applyBorder="1" applyAlignment="1">
      <alignment horizontal="center" vertical="center"/>
    </xf>
    <xf numFmtId="0" fontId="0" fillId="0" borderId="4" xfId="0" applyFill="1" applyBorder="1" applyAlignment="1">
      <alignment wrapText="1"/>
    </xf>
    <xf numFmtId="0" fontId="0" fillId="2" borderId="4" xfId="0" applyFill="1" applyBorder="1"/>
    <xf numFmtId="0" fontId="0" fillId="4" borderId="4" xfId="0" applyFill="1" applyBorder="1"/>
    <xf numFmtId="0" fontId="0" fillId="4" borderId="4" xfId="0" applyFill="1" applyBorder="1" applyAlignment="1">
      <alignment horizontal="center" vertical="center"/>
    </xf>
    <xf numFmtId="0" fontId="0" fillId="0" borderId="4" xfId="0" applyBorder="1" applyAlignment="1">
      <alignment horizontal="center" vertical="center"/>
    </xf>
    <xf numFmtId="0" fontId="0" fillId="5" borderId="4" xfId="0" applyFill="1" applyBorder="1"/>
    <xf numFmtId="0" fontId="0" fillId="5" borderId="1" xfId="0" applyNumberFormat="1" applyFont="1" applyFill="1" applyBorder="1" applyAlignment="1">
      <alignment horizontal="center" vertical="center" wrapText="1"/>
    </xf>
    <xf numFmtId="0" fontId="8" fillId="5" borderId="1" xfId="0" applyFont="1" applyFill="1" applyBorder="1" applyAlignment="1">
      <alignment horizontal="center" vertical="center"/>
    </xf>
    <xf numFmtId="0" fontId="0" fillId="5" borderId="1" xfId="0" applyFill="1" applyBorder="1" applyAlignment="1">
      <alignment horizontal="center"/>
    </xf>
    <xf numFmtId="0" fontId="0" fillId="0" borderId="1" xfId="0" applyBorder="1" applyAlignment="1">
      <alignment horizontal="center"/>
    </xf>
    <xf numFmtId="0" fontId="6" fillId="5" borderId="5" xfId="0" applyNumberFormat="1" applyFont="1" applyFill="1" applyBorder="1" applyAlignment="1">
      <alignment horizontal="center" vertical="top" wrapText="1"/>
    </xf>
    <xf numFmtId="49" fontId="4" fillId="0" borderId="1" xfId="0" applyNumberFormat="1" applyFont="1" applyBorder="1" applyAlignment="1">
      <alignment horizontal="center" vertical="center"/>
    </xf>
    <xf numFmtId="49"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0" fillId="2"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3" borderId="1" xfId="0" applyFill="1" applyBorder="1" applyAlignment="1">
      <alignment horizontal="center" vertical="center"/>
    </xf>
    <xf numFmtId="49" fontId="0" fillId="2" borderId="1" xfId="0" applyNumberFormat="1" applyFont="1" applyFill="1" applyBorder="1" applyAlignment="1">
      <alignment horizontal="center" vertical="center"/>
    </xf>
    <xf numFmtId="0" fontId="6" fillId="2" borderId="5" xfId="0" applyNumberFormat="1" applyFont="1" applyFill="1" applyBorder="1" applyAlignment="1">
      <alignment horizontal="center" vertical="top"/>
    </xf>
    <xf numFmtId="49" fontId="0" fillId="3" borderId="1" xfId="0" applyNumberFormat="1" applyFont="1" applyFill="1" applyBorder="1" applyAlignment="1">
      <alignment horizontal="center" vertical="center"/>
    </xf>
    <xf numFmtId="0" fontId="0" fillId="5" borderId="1" xfId="0" applyFill="1" applyBorder="1" applyAlignment="1">
      <alignment horizontal="center" vertical="top"/>
    </xf>
    <xf numFmtId="0" fontId="0" fillId="5" borderId="1" xfId="0" applyFont="1" applyFill="1" applyBorder="1" applyAlignment="1">
      <alignment horizontal="center" vertical="top"/>
    </xf>
    <xf numFmtId="0" fontId="0" fillId="0" borderId="1" xfId="0" applyBorder="1" applyAlignment="1">
      <alignment horizontal="center" vertical="top"/>
    </xf>
    <xf numFmtId="0" fontId="0" fillId="0" borderId="1" xfId="0" applyFont="1" applyBorder="1" applyAlignment="1">
      <alignment horizontal="center" vertical="top"/>
    </xf>
    <xf numFmtId="176" fontId="0" fillId="5" borderId="1" xfId="0" applyNumberFormat="1" applyFill="1" applyBorder="1" applyAlignment="1">
      <alignment horizontal="center"/>
    </xf>
    <xf numFmtId="176" fontId="0" fillId="0" borderId="1" xfId="0" applyNumberFormat="1" applyBorder="1" applyAlignment="1">
      <alignment horizontal="center"/>
    </xf>
    <xf numFmtId="0" fontId="0" fillId="5" borderId="1" xfId="0" applyNumberFormat="1" applyFill="1" applyBorder="1" applyAlignment="1">
      <alignment horizontal="center"/>
    </xf>
    <xf numFmtId="0" fontId="0" fillId="2" borderId="1" xfId="0" applyFont="1" applyFill="1" applyBorder="1" applyAlignment="1">
      <alignment horizontal="center" vertical="top"/>
    </xf>
    <xf numFmtId="0" fontId="0" fillId="2" borderId="1" xfId="0" applyFill="1" applyBorder="1" applyAlignment="1">
      <alignment horizontal="center" vertical="top"/>
    </xf>
    <xf numFmtId="0" fontId="2" fillId="5" borderId="1" xfId="0" applyFont="1" applyFill="1" applyBorder="1" applyAlignment="1">
      <alignment horizontal="center" vertical="top"/>
    </xf>
    <xf numFmtId="0" fontId="2" fillId="0" borderId="1" xfId="0" applyFont="1" applyBorder="1" applyAlignment="1">
      <alignment horizontal="center" vertical="top"/>
    </xf>
    <xf numFmtId="176" fontId="0" fillId="5" borderId="1" xfId="0" applyNumberFormat="1" applyFont="1" applyFill="1" applyBorder="1" applyAlignment="1">
      <alignment horizontal="center" vertical="center"/>
    </xf>
    <xf numFmtId="176" fontId="0" fillId="0" borderId="1" xfId="0" applyNumberFormat="1" applyFont="1" applyBorder="1" applyAlignment="1">
      <alignment horizontal="center" vertical="center"/>
    </xf>
    <xf numFmtId="0" fontId="2" fillId="3" borderId="1" xfId="0" applyFont="1" applyFill="1" applyBorder="1" applyAlignment="1">
      <alignment horizontal="center" vertical="center"/>
    </xf>
    <xf numFmtId="0" fontId="2" fillId="2" borderId="1" xfId="0" applyFont="1" applyFill="1" applyBorder="1" applyAlignment="1">
      <alignment horizontal="center" vertical="top"/>
    </xf>
    <xf numFmtId="0" fontId="0" fillId="0" borderId="1" xfId="0" applyFill="1" applyBorder="1" applyAlignment="1">
      <alignment horizontal="center"/>
    </xf>
    <xf numFmtId="0" fontId="0" fillId="0" borderId="4" xfId="0" applyBorder="1"/>
    <xf numFmtId="0" fontId="0" fillId="6" borderId="1" xfId="0" applyNumberFormat="1" applyFont="1" applyFill="1" applyBorder="1" applyAlignment="1">
      <alignment horizontal="center" vertical="center"/>
    </xf>
    <xf numFmtId="49" fontId="4" fillId="6" borderId="1" xfId="0" applyNumberFormat="1" applyFont="1" applyFill="1" applyBorder="1" applyAlignment="1">
      <alignment horizontal="center" vertical="center"/>
    </xf>
    <xf numFmtId="49" fontId="5" fillId="6" borderId="1" xfId="0" applyNumberFormat="1" applyFont="1" applyFill="1" applyBorder="1" applyAlignment="1">
      <alignment horizontal="center" vertical="center"/>
    </xf>
    <xf numFmtId="0" fontId="5" fillId="6" borderId="1" xfId="0" applyFont="1" applyFill="1" applyBorder="1" applyAlignment="1">
      <alignment horizontal="center" vertical="center"/>
    </xf>
    <xf numFmtId="0" fontId="6" fillId="6" borderId="5" xfId="0" applyNumberFormat="1" applyFont="1" applyFill="1" applyBorder="1" applyAlignment="1">
      <alignment horizontal="center" vertical="top"/>
    </xf>
    <xf numFmtId="0" fontId="0" fillId="6" borderId="1" xfId="0" applyNumberFormat="1" applyFont="1" applyFill="1" applyBorder="1" applyAlignment="1">
      <alignment horizontal="center" vertical="center" wrapText="1"/>
    </xf>
    <xf numFmtId="0" fontId="0" fillId="6" borderId="5" xfId="0" applyNumberFormat="1" applyFont="1" applyFill="1" applyBorder="1" applyAlignment="1">
      <alignment horizontal="center" vertical="top" wrapText="1"/>
    </xf>
    <xf numFmtId="0" fontId="0" fillId="6" borderId="1" xfId="0" applyFill="1" applyBorder="1" applyAlignment="1">
      <alignment horizontal="center" vertical="center"/>
    </xf>
    <xf numFmtId="0" fontId="6" fillId="6" borderId="5" xfId="0" applyNumberFormat="1" applyFont="1" applyFill="1" applyBorder="1" applyAlignment="1">
      <alignment horizontal="center" vertical="top" wrapText="1"/>
    </xf>
    <xf numFmtId="0" fontId="0" fillId="7" borderId="1" xfId="0" applyNumberFormat="1" applyFont="1" applyFill="1" applyBorder="1" applyAlignment="1">
      <alignment horizontal="center" vertical="center"/>
    </xf>
    <xf numFmtId="49" fontId="4" fillId="7" borderId="1" xfId="0" applyNumberFormat="1" applyFont="1" applyFill="1" applyBorder="1" applyAlignment="1">
      <alignment horizontal="center" vertical="center"/>
    </xf>
    <xf numFmtId="49" fontId="5" fillId="7" borderId="1" xfId="0" applyNumberFormat="1" applyFont="1" applyFill="1" applyBorder="1" applyAlignment="1">
      <alignment horizontal="center" vertical="center"/>
    </xf>
    <xf numFmtId="0" fontId="5" fillId="7" borderId="1" xfId="0" applyFont="1" applyFill="1" applyBorder="1" applyAlignment="1">
      <alignment horizontal="center" vertical="center"/>
    </xf>
    <xf numFmtId="0" fontId="0" fillId="7" borderId="5" xfId="0" applyNumberFormat="1" applyFont="1" applyFill="1" applyBorder="1" applyAlignment="1">
      <alignment horizontal="center" vertical="top"/>
    </xf>
    <xf numFmtId="0" fontId="0" fillId="7" borderId="1" xfId="0" applyFill="1" applyBorder="1" applyAlignment="1">
      <alignment horizontal="center" vertical="center"/>
    </xf>
    <xf numFmtId="0" fontId="8" fillId="2" borderId="1" xfId="0" applyFont="1" applyFill="1" applyBorder="1" applyAlignment="1">
      <alignment horizontal="center" vertical="center"/>
    </xf>
    <xf numFmtId="0" fontId="15" fillId="2" borderId="1" xfId="0" applyNumberFormat="1" applyFont="1" applyFill="1" applyBorder="1" applyAlignment="1">
      <alignment horizontal="center" vertical="center"/>
    </xf>
    <xf numFmtId="0" fontId="16" fillId="4" borderId="5" xfId="0" applyNumberFormat="1" applyFont="1" applyFill="1" applyBorder="1" applyAlignment="1">
      <alignment horizontal="center" vertical="top"/>
    </xf>
    <xf numFmtId="49" fontId="1" fillId="2" borderId="1"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16" fillId="6" borderId="5" xfId="0" applyNumberFormat="1" applyFont="1" applyFill="1" applyBorder="1" applyAlignment="1">
      <alignment horizontal="center" vertical="top"/>
    </xf>
    <xf numFmtId="0" fontId="0" fillId="2" borderId="3" xfId="0" applyFill="1" applyBorder="1" applyAlignment="1">
      <alignment horizontal="center" vertical="top"/>
    </xf>
    <xf numFmtId="0" fontId="0" fillId="0" borderId="1" xfId="0" applyFill="1" applyBorder="1" applyAlignment="1">
      <alignment horizontal="center" vertical="center" wrapText="1"/>
    </xf>
    <xf numFmtId="0" fontId="0" fillId="0" borderId="5" xfId="0" applyNumberFormat="1" applyFont="1" applyFill="1" applyBorder="1" applyAlignment="1">
      <alignment wrapText="1"/>
    </xf>
    <xf numFmtId="0" fontId="0" fillId="0" borderId="3" xfId="0" applyFill="1" applyBorder="1" applyAlignment="1">
      <alignment horizontal="center" vertical="top"/>
    </xf>
    <xf numFmtId="0" fontId="17" fillId="2" borderId="5" xfId="0" applyNumberFormat="1" applyFont="1" applyFill="1" applyBorder="1" applyAlignment="1">
      <alignment horizontal="center" vertical="center"/>
    </xf>
    <xf numFmtId="0" fontId="0" fillId="0" borderId="3" xfId="0" applyFont="1" applyFill="1" applyBorder="1" applyAlignment="1">
      <alignment horizontal="center" vertical="center"/>
    </xf>
    <xf numFmtId="0" fontId="0" fillId="2" borderId="1" xfId="0" applyFill="1" applyBorder="1" applyAlignment="1">
      <alignment horizontal="center" vertical="center" wrapText="1"/>
    </xf>
    <xf numFmtId="0" fontId="0" fillId="2" borderId="3" xfId="0" applyFill="1" applyBorder="1" applyAlignment="1">
      <alignment horizontal="center" vertical="center"/>
    </xf>
    <xf numFmtId="0" fontId="0" fillId="0" borderId="1" xfId="0" applyBorder="1" applyAlignment="1">
      <alignment horizontal="center" vertical="center" wrapText="1"/>
    </xf>
    <xf numFmtId="0" fontId="0" fillId="0" borderId="3" xfId="0" applyBorder="1" applyAlignment="1">
      <alignment horizontal="center" vertical="center"/>
    </xf>
    <xf numFmtId="0" fontId="6" fillId="0" borderId="5" xfId="0" applyNumberFormat="1" applyFont="1" applyFill="1" applyBorder="1" applyAlignment="1">
      <alignment horizontal="center" vertical="top" wrapText="1"/>
    </xf>
    <xf numFmtId="0" fontId="0" fillId="6" borderId="1" xfId="0" applyFont="1" applyFill="1" applyBorder="1" applyAlignment="1">
      <alignment horizontal="center" vertical="center"/>
    </xf>
    <xf numFmtId="0" fontId="3" fillId="2" borderId="1" xfId="0" applyFont="1" applyFill="1" applyBorder="1" applyAlignment="1">
      <alignment horizontal="center" vertical="center"/>
    </xf>
    <xf numFmtId="0" fontId="0" fillId="7" borderId="1" xfId="0" applyFont="1" applyFill="1" applyBorder="1" applyAlignment="1">
      <alignment horizontal="center" vertical="center"/>
    </xf>
    <xf numFmtId="0" fontId="0" fillId="2" borderId="3" xfId="0" applyFont="1" applyFill="1" applyBorder="1" applyAlignment="1">
      <alignment horizontal="center" vertical="top"/>
    </xf>
    <xf numFmtId="0" fontId="0" fillId="0" borderId="3" xfId="0" applyFont="1" applyFill="1" applyBorder="1" applyAlignment="1">
      <alignment horizontal="center" vertical="top"/>
    </xf>
    <xf numFmtId="0" fontId="2" fillId="6" borderId="1" xfId="0" applyNumberFormat="1" applyFont="1" applyFill="1" applyBorder="1" applyAlignment="1">
      <alignment horizontal="center" vertical="center"/>
    </xf>
    <xf numFmtId="0" fontId="0" fillId="6" borderId="1" xfId="0" applyNumberFormat="1" applyFill="1" applyBorder="1" applyAlignment="1">
      <alignment horizontal="center" vertical="center"/>
    </xf>
    <xf numFmtId="0" fontId="0" fillId="7" borderId="1" xfId="0" applyNumberFormat="1" applyFill="1" applyBorder="1" applyAlignment="1">
      <alignment horizontal="center" vertical="center"/>
    </xf>
    <xf numFmtId="0" fontId="2" fillId="7" borderId="1" xfId="0" applyNumberFormat="1" applyFont="1" applyFill="1" applyBorder="1" applyAlignment="1">
      <alignment horizontal="center" vertical="center"/>
    </xf>
    <xf numFmtId="0" fontId="8" fillId="6" borderId="1" xfId="0" applyFont="1" applyFill="1" applyBorder="1" applyAlignment="1">
      <alignment horizontal="center" vertical="center"/>
    </xf>
    <xf numFmtId="0" fontId="0" fillId="2" borderId="3" xfId="0" applyFont="1" applyFill="1" applyBorder="1" applyAlignment="1">
      <alignment horizontal="center" vertical="center"/>
    </xf>
    <xf numFmtId="0" fontId="2" fillId="2" borderId="3" xfId="0" applyFont="1" applyFill="1" applyBorder="1" applyAlignment="1">
      <alignment horizontal="center" vertical="top"/>
    </xf>
    <xf numFmtId="0" fontId="0" fillId="0" borderId="1" xfId="0" applyFill="1" applyBorder="1" applyAlignment="1">
      <alignment horizontal="center" vertical="top"/>
    </xf>
    <xf numFmtId="0" fontId="2" fillId="0" borderId="1" xfId="0" applyFont="1" applyBorder="1" applyAlignment="1">
      <alignment horizontal="center" vertical="center"/>
    </xf>
    <xf numFmtId="0" fontId="0" fillId="6" borderId="4" xfId="0" applyFill="1" applyBorder="1"/>
    <xf numFmtId="0" fontId="0" fillId="6" borderId="1" xfId="0" applyFill="1" applyBorder="1" applyAlignment="1">
      <alignment horizontal="center"/>
    </xf>
    <xf numFmtId="0" fontId="0" fillId="7" borderId="4" xfId="0" applyFill="1" applyBorder="1"/>
    <xf numFmtId="0" fontId="1" fillId="6" borderId="4" xfId="0" applyFont="1" applyFill="1" applyBorder="1" applyAlignment="1">
      <alignment horizontal="center" vertical="center"/>
    </xf>
    <xf numFmtId="0" fontId="0" fillId="0" borderId="4" xfId="0" applyFill="1" applyBorder="1" applyAlignment="1">
      <alignment horizontal="center" vertical="top"/>
    </xf>
    <xf numFmtId="0" fontId="0" fillId="0" borderId="0" xfId="0" applyFill="1" applyAlignment="1">
      <alignment horizontal="center"/>
    </xf>
    <xf numFmtId="0" fontId="16" fillId="5" borderId="5" xfId="0" applyNumberFormat="1" applyFont="1" applyFill="1" applyBorder="1" applyAlignment="1">
      <alignment horizontal="center" vertical="top"/>
    </xf>
    <xf numFmtId="0" fontId="1" fillId="0" borderId="1" xfId="0" applyFont="1" applyFill="1" applyBorder="1" applyAlignment="1">
      <alignment horizontal="center" vertical="center"/>
    </xf>
    <xf numFmtId="0" fontId="18" fillId="4" borderId="5" xfId="0" applyNumberFormat="1" applyFont="1" applyFill="1" applyBorder="1" applyAlignment="1">
      <alignment horizontal="center" vertical="center"/>
    </xf>
    <xf numFmtId="0" fontId="16" fillId="5" borderId="5" xfId="0" applyNumberFormat="1" applyFont="1" applyFill="1" applyBorder="1" applyAlignment="1">
      <alignment horizontal="center"/>
    </xf>
    <xf numFmtId="0" fontId="0" fillId="0" borderId="5" xfId="0" applyNumberFormat="1" applyFont="1" applyFill="1" applyBorder="1" applyAlignment="1">
      <alignment horizontal="center"/>
    </xf>
    <xf numFmtId="0" fontId="0" fillId="8" borderId="1" xfId="0" applyNumberFormat="1" applyFont="1" applyFill="1" applyBorder="1" applyAlignment="1">
      <alignment horizontal="center" vertical="center"/>
    </xf>
    <xf numFmtId="49" fontId="4" fillId="8" borderId="1" xfId="0" applyNumberFormat="1" applyFont="1" applyFill="1" applyBorder="1" applyAlignment="1">
      <alignment horizontal="center" vertical="center"/>
    </xf>
    <xf numFmtId="49" fontId="5" fillId="8" borderId="1" xfId="0" applyNumberFormat="1" applyFont="1" applyFill="1" applyBorder="1" applyAlignment="1">
      <alignment horizontal="center" vertical="center"/>
    </xf>
    <xf numFmtId="0" fontId="5" fillId="8" borderId="1" xfId="0" applyFont="1" applyFill="1" applyBorder="1" applyAlignment="1">
      <alignment horizontal="center" vertical="center"/>
    </xf>
    <xf numFmtId="0" fontId="0" fillId="10" borderId="5" xfId="0" applyNumberFormat="1" applyFont="1" applyFill="1" applyBorder="1" applyAlignment="1">
      <alignment horizontal="center" vertical="top" wrapText="1"/>
    </xf>
    <xf numFmtId="0" fontId="0" fillId="8" borderId="1" xfId="0" applyFill="1" applyBorder="1" applyAlignment="1">
      <alignment horizontal="center" vertical="center"/>
    </xf>
    <xf numFmtId="0" fontId="7" fillId="5" borderId="1" xfId="0" applyFont="1" applyFill="1" applyBorder="1" applyAlignment="1">
      <alignment horizontal="center" vertical="center"/>
    </xf>
    <xf numFmtId="0" fontId="6" fillId="5" borderId="5" xfId="0" applyNumberFormat="1" applyFont="1" applyFill="1" applyBorder="1" applyAlignment="1">
      <alignment horizontal="left" vertical="top"/>
    </xf>
    <xf numFmtId="0" fontId="1" fillId="5" borderId="1" xfId="0" applyFont="1" applyFill="1" applyBorder="1" applyAlignment="1">
      <alignment horizontal="center" vertical="center"/>
    </xf>
    <xf numFmtId="0" fontId="10" fillId="5" borderId="1" xfId="0" applyFont="1" applyFill="1" applyBorder="1" applyAlignment="1">
      <alignment horizontal="center" vertical="center"/>
    </xf>
    <xf numFmtId="0" fontId="1" fillId="3" borderId="1" xfId="0" applyFont="1" applyFill="1" applyBorder="1" applyAlignment="1">
      <alignment horizontal="center" vertical="center"/>
    </xf>
    <xf numFmtId="0" fontId="0" fillId="8" borderId="1" xfId="0" applyFont="1" applyFill="1" applyBorder="1" applyAlignment="1">
      <alignment horizontal="center" vertical="center"/>
    </xf>
    <xf numFmtId="0" fontId="0" fillId="5" borderId="1" xfId="0" applyNumberFormat="1" applyFill="1" applyBorder="1" applyAlignment="1">
      <alignment horizontal="center" vertical="center"/>
    </xf>
    <xf numFmtId="0" fontId="0" fillId="8" borderId="1" xfId="0" applyNumberFormat="1" applyFill="1" applyBorder="1" applyAlignment="1">
      <alignment horizontal="center" vertical="center"/>
    </xf>
    <xf numFmtId="0" fontId="2" fillId="8" borderId="1" xfId="0" applyNumberFormat="1" applyFont="1" applyFill="1" applyBorder="1" applyAlignment="1">
      <alignment horizontal="center" vertical="center"/>
    </xf>
    <xf numFmtId="0" fontId="2" fillId="8" borderId="1" xfId="0" applyFont="1" applyFill="1" applyBorder="1" applyAlignment="1">
      <alignment horizontal="center" vertical="center"/>
    </xf>
    <xf numFmtId="0" fontId="0" fillId="3" borderId="4" xfId="0" applyFill="1" applyBorder="1"/>
    <xf numFmtId="0" fontId="0" fillId="0" borderId="4" xfId="0" applyFill="1" applyBorder="1" applyAlignment="1">
      <alignment horizontal="center" vertical="center"/>
    </xf>
    <xf numFmtId="0" fontId="0" fillId="8" borderId="4" xfId="0" applyFill="1" applyBorder="1"/>
    <xf numFmtId="0" fontId="6" fillId="4" borderId="5" xfId="0" applyNumberFormat="1" applyFont="1" applyFill="1" applyBorder="1" applyAlignment="1">
      <alignment horizontal="center" vertical="top"/>
    </xf>
    <xf numFmtId="0" fontId="1" fillId="4" borderId="1" xfId="0" applyFont="1" applyFill="1" applyBorder="1" applyAlignment="1">
      <alignment horizontal="center" vertical="center"/>
    </xf>
    <xf numFmtId="0" fontId="7" fillId="3" borderId="1" xfId="0" applyFont="1" applyFill="1" applyBorder="1" applyAlignment="1">
      <alignment horizontal="center" vertical="center"/>
    </xf>
    <xf numFmtId="0" fontId="16" fillId="0" borderId="5" xfId="0" applyNumberFormat="1" applyFont="1" applyFill="1" applyBorder="1" applyAlignment="1">
      <alignment horizontal="center" vertical="top" wrapText="1"/>
    </xf>
    <xf numFmtId="0" fontId="2" fillId="0" borderId="5" xfId="0" applyNumberFormat="1" applyFont="1" applyFill="1" applyBorder="1" applyAlignment="1"/>
    <xf numFmtId="0" fontId="2" fillId="4" borderId="0" xfId="0" applyNumberFormat="1" applyFont="1" applyFill="1" applyAlignment="1"/>
    <xf numFmtId="0" fontId="0" fillId="4" borderId="2" xfId="0" applyFill="1" applyBorder="1" applyAlignment="1">
      <alignment horizontal="center" vertical="center"/>
    </xf>
    <xf numFmtId="0" fontId="0" fillId="0" borderId="5" xfId="0" applyNumberFormat="1" applyFont="1" applyFill="1" applyBorder="1" applyAlignment="1"/>
    <xf numFmtId="0" fontId="0" fillId="0" borderId="2" xfId="0" applyFill="1" applyBorder="1" applyAlignment="1">
      <alignment horizontal="center" vertical="center"/>
    </xf>
    <xf numFmtId="0" fontId="6" fillId="5" borderId="5" xfId="0" applyNumberFormat="1" applyFont="1" applyFill="1" applyBorder="1" applyAlignment="1"/>
    <xf numFmtId="0" fontId="0" fillId="0" borderId="2"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49" fontId="5" fillId="0" borderId="2"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6" fillId="4" borderId="5" xfId="0" applyNumberFormat="1" applyFont="1" applyFill="1" applyBorder="1" applyAlignment="1"/>
    <xf numFmtId="0" fontId="0" fillId="4" borderId="2" xfId="0" applyFont="1" applyFill="1" applyBorder="1" applyAlignment="1">
      <alignment horizontal="center" vertical="center"/>
    </xf>
    <xf numFmtId="0" fontId="0" fillId="0" borderId="2" xfId="0" applyFont="1" applyFill="1" applyBorder="1" applyAlignment="1">
      <alignment horizontal="center" vertical="center"/>
    </xf>
    <xf numFmtId="0" fontId="2" fillId="5" borderId="1" xfId="0" applyFont="1" applyFill="1" applyBorder="1" applyAlignment="1">
      <alignment horizontal="center" vertical="center"/>
    </xf>
    <xf numFmtId="0" fontId="0" fillId="3" borderId="2" xfId="0" applyNumberFormat="1" applyFill="1" applyBorder="1" applyAlignment="1">
      <alignment horizontal="center" vertical="center"/>
    </xf>
    <xf numFmtId="0" fontId="0" fillId="3" borderId="2" xfId="0" applyNumberFormat="1" applyFont="1" applyFill="1" applyBorder="1" applyAlignment="1">
      <alignment horizontal="center" vertical="center"/>
    </xf>
    <xf numFmtId="0" fontId="2" fillId="3" borderId="2" xfId="0" applyNumberFormat="1" applyFont="1" applyFill="1" applyBorder="1" applyAlignment="1">
      <alignment horizontal="center" vertical="center"/>
    </xf>
    <xf numFmtId="0" fontId="0" fillId="0" borderId="7" xfId="0" applyFill="1" applyBorder="1"/>
    <xf numFmtId="0" fontId="0" fillId="2" borderId="8" xfId="0" applyFill="1" applyBorder="1"/>
    <xf numFmtId="0" fontId="0" fillId="5" borderId="0" xfId="0" applyFill="1" applyAlignment="1">
      <alignment horizontal="center"/>
    </xf>
    <xf numFmtId="0" fontId="15" fillId="6" borderId="1" xfId="0" applyNumberFormat="1" applyFont="1" applyFill="1" applyBorder="1" applyAlignment="1">
      <alignment horizontal="center" vertical="center"/>
    </xf>
    <xf numFmtId="0" fontId="0" fillId="3" borderId="0" xfId="0" applyFill="1" applyAlignment="1">
      <alignment horizontal="center" vertical="center"/>
    </xf>
    <xf numFmtId="0" fontId="2" fillId="5" borderId="1" xfId="0" applyFont="1" applyFill="1" applyBorder="1"/>
    <xf numFmtId="0" fontId="0" fillId="0" borderId="3" xfId="0" applyFill="1" applyBorder="1"/>
    <xf numFmtId="0" fontId="0" fillId="0" borderId="0" xfId="0" applyFill="1" applyBorder="1"/>
    <xf numFmtId="0" fontId="0" fillId="11" borderId="1" xfId="0" applyFill="1" applyBorder="1"/>
    <xf numFmtId="0" fontId="0" fillId="0" borderId="1" xfId="0" applyFont="1" applyFill="1" applyBorder="1"/>
    <xf numFmtId="0" fontId="2" fillId="0" borderId="1" xfId="0" applyFont="1" applyFill="1" applyBorder="1"/>
    <xf numFmtId="0" fontId="0" fillId="2" borderId="1" xfId="0" applyFill="1" applyBorder="1" applyAlignment="1">
      <alignment horizontal="center"/>
    </xf>
    <xf numFmtId="0" fontId="2" fillId="2" borderId="1" xfId="0" applyFont="1" applyFill="1" applyBorder="1" applyAlignment="1">
      <alignment horizontal="center"/>
    </xf>
    <xf numFmtId="0" fontId="2" fillId="4" borderId="1" xfId="0" applyFont="1" applyFill="1" applyBorder="1" applyAlignment="1">
      <alignment horizontal="center" vertical="center"/>
    </xf>
    <xf numFmtId="0" fontId="15" fillId="4" borderId="1" xfId="0" applyFont="1" applyFill="1" applyBorder="1" applyAlignment="1">
      <alignment horizontal="center" vertical="center"/>
    </xf>
    <xf numFmtId="0" fontId="15" fillId="0" borderId="1" xfId="0" applyFont="1" applyFill="1" applyBorder="1" applyAlignment="1">
      <alignment horizontal="center" vertical="center"/>
    </xf>
    <xf numFmtId="0" fontId="0" fillId="9" borderId="1" xfId="0" applyFont="1" applyFill="1" applyBorder="1" applyAlignment="1">
      <alignment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1" xfId="0" applyFont="1" applyFill="1" applyBorder="1" applyAlignment="1">
      <alignment wrapText="1"/>
    </xf>
    <xf numFmtId="0" fontId="11" fillId="0" borderId="1" xfId="0" applyFont="1" applyBorder="1" applyAlignment="1">
      <alignment horizontal="center" vertical="center" wrapText="1"/>
    </xf>
    <xf numFmtId="0" fontId="0" fillId="2" borderId="1" xfId="0" applyNumberFormat="1" applyFont="1" applyFill="1" applyBorder="1" applyAlignment="1">
      <alignment horizontal="center" vertical="top"/>
    </xf>
    <xf numFmtId="0" fontId="0" fillId="2" borderId="1" xfId="0" applyNumberFormat="1" applyFill="1" applyBorder="1" applyAlignment="1">
      <alignment horizontal="center" vertical="top"/>
    </xf>
    <xf numFmtId="0" fontId="0" fillId="3" borderId="1" xfId="0" applyNumberFormat="1" applyFont="1" applyFill="1" applyBorder="1" applyAlignment="1">
      <alignment horizontal="center" vertical="top"/>
    </xf>
    <xf numFmtId="0" fontId="0" fillId="3" borderId="1" xfId="0" applyNumberFormat="1" applyFill="1" applyBorder="1" applyAlignment="1">
      <alignment horizontal="center" vertical="top"/>
    </xf>
    <xf numFmtId="0" fontId="0" fillId="3" borderId="1" xfId="0" applyFill="1" applyBorder="1" applyAlignment="1">
      <alignment horizontal="center"/>
    </xf>
    <xf numFmtId="0" fontId="0" fillId="4" borderId="1" xfId="0" applyFont="1" applyFill="1" applyBorder="1" applyAlignment="1">
      <alignment horizontal="center"/>
    </xf>
    <xf numFmtId="0" fontId="0" fillId="4" borderId="1" xfId="0" applyFill="1" applyBorder="1" applyAlignment="1">
      <alignment horizontal="center"/>
    </xf>
    <xf numFmtId="0" fontId="0" fillId="9" borderId="1" xfId="0" applyFill="1" applyBorder="1" applyAlignment="1">
      <alignment horizontal="center"/>
    </xf>
    <xf numFmtId="0" fontId="11"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11"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0" fillId="11" borderId="1" xfId="0" applyFill="1" applyBorder="1" applyAlignment="1">
      <alignment horizontal="center"/>
    </xf>
    <xf numFmtId="0" fontId="0" fillId="2" borderId="1" xfId="0" applyFont="1" applyFill="1" applyBorder="1" applyAlignment="1">
      <alignment horizontal="center"/>
    </xf>
    <xf numFmtId="0" fontId="0" fillId="3" borderId="1" xfId="0" applyFont="1" applyFill="1" applyBorder="1" applyAlignment="1">
      <alignment horizontal="center"/>
    </xf>
    <xf numFmtId="0" fontId="14" fillId="2" borderId="1" xfId="0" applyFont="1" applyFill="1" applyBorder="1" applyAlignment="1">
      <alignment horizontal="center"/>
    </xf>
    <xf numFmtId="0" fontId="0" fillId="11" borderId="1" xfId="0" applyFont="1" applyFill="1" applyBorder="1" applyAlignment="1">
      <alignment horizontal="center"/>
    </xf>
    <xf numFmtId="0" fontId="0" fillId="5" borderId="1" xfId="0" applyFont="1" applyFill="1" applyBorder="1" applyAlignment="1">
      <alignment horizontal="center"/>
    </xf>
    <xf numFmtId="0" fontId="13"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3" fillId="0" borderId="1" xfId="0" applyFont="1" applyBorder="1" applyAlignment="1">
      <alignment horizontal="center" vertical="center" wrapText="1"/>
    </xf>
    <xf numFmtId="0" fontId="2" fillId="3" borderId="1" xfId="0" applyFont="1" applyFill="1" applyBorder="1" applyAlignment="1">
      <alignment horizontal="center"/>
    </xf>
    <xf numFmtId="0" fontId="2" fillId="0" borderId="1" xfId="0" applyFont="1" applyFill="1" applyBorder="1" applyAlignment="1">
      <alignment horizontal="center"/>
    </xf>
    <xf numFmtId="0" fontId="2" fillId="4" borderId="1" xfId="0" applyFont="1" applyFill="1" applyBorder="1" applyAlignment="1">
      <alignment horizontal="center"/>
    </xf>
    <xf numFmtId="0" fontId="2" fillId="5" borderId="1" xfId="0" applyFont="1" applyFill="1" applyBorder="1" applyAlignment="1">
      <alignment horizontal="center"/>
    </xf>
    <xf numFmtId="0" fontId="0" fillId="5" borderId="4" xfId="0" applyFill="1" applyBorder="1" applyAlignment="1">
      <alignment horizontal="center"/>
    </xf>
    <xf numFmtId="0" fontId="0" fillId="0" borderId="4" xfId="0" applyFill="1" applyBorder="1" applyAlignment="1">
      <alignment horizontal="center"/>
    </xf>
    <xf numFmtId="0" fontId="0" fillId="0" borderId="1" xfId="0" applyFont="1" applyFill="1" applyBorder="1" applyAlignment="1">
      <alignment horizontal="center"/>
    </xf>
    <xf numFmtId="0" fontId="0" fillId="11" borderId="0" xfId="0" applyFill="1"/>
    <xf numFmtId="0" fontId="15" fillId="3" borderId="1" xfId="0" applyFont="1" applyFill="1" applyBorder="1" applyAlignment="1">
      <alignment horizontal="center" vertical="center"/>
    </xf>
    <xf numFmtId="0" fontId="15" fillId="6" borderId="1" xfId="0" applyFont="1" applyFill="1" applyBorder="1" applyAlignment="1">
      <alignment horizontal="center" vertical="center"/>
    </xf>
    <xf numFmtId="0" fontId="0" fillId="6" borderId="1" xfId="0" applyFill="1" applyBorder="1" applyAlignment="1">
      <alignment horizontal="center" vertical="center" wrapText="1"/>
    </xf>
    <xf numFmtId="0" fontId="16" fillId="4" borderId="5" xfId="0" applyNumberFormat="1" applyFont="1" applyFill="1" applyBorder="1" applyAlignment="1">
      <alignment horizontal="center" vertical="top" wrapText="1"/>
    </xf>
    <xf numFmtId="0" fontId="16" fillId="6" borderId="5" xfId="0" applyNumberFormat="1" applyFont="1" applyFill="1" applyBorder="1" applyAlignment="1">
      <alignment horizontal="center" vertical="top" wrapText="1"/>
    </xf>
    <xf numFmtId="0" fontId="0" fillId="0" borderId="3" xfId="0" applyFill="1" applyBorder="1" applyAlignment="1">
      <alignment horizontal="center" vertical="center"/>
    </xf>
    <xf numFmtId="0" fontId="2" fillId="6"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0" borderId="3" xfId="0" applyFont="1" applyFill="1" applyBorder="1" applyAlignment="1">
      <alignment horizontal="center" vertical="center"/>
    </xf>
    <xf numFmtId="0" fontId="0" fillId="7" borderId="1" xfId="0" applyFill="1" applyBorder="1" applyAlignment="1">
      <alignment horizontal="center"/>
    </xf>
    <xf numFmtId="0" fontId="16" fillId="2" borderId="0" xfId="0" applyFont="1" applyFill="1"/>
    <xf numFmtId="0" fontId="0" fillId="7" borderId="1" xfId="0" applyFont="1" applyFill="1" applyBorder="1" applyAlignment="1">
      <alignment horizontal="center"/>
    </xf>
    <xf numFmtId="0" fontId="15" fillId="11" borderId="1" xfId="0" applyNumberFormat="1" applyFont="1" applyFill="1" applyBorder="1" applyAlignment="1">
      <alignment horizontal="center" vertical="center"/>
    </xf>
    <xf numFmtId="0" fontId="14" fillId="11" borderId="1" xfId="0" applyFont="1" applyFill="1" applyBorder="1" applyAlignment="1">
      <alignment horizontal="center"/>
    </xf>
    <xf numFmtId="0" fontId="0" fillId="6" borderId="1" xfId="0" applyFont="1" applyFill="1" applyBorder="1" applyAlignment="1">
      <alignment horizontal="center"/>
    </xf>
    <xf numFmtId="0" fontId="0" fillId="11" borderId="1" xfId="0" applyFill="1" applyBorder="1" applyAlignment="1">
      <alignment horizontal="center" vertical="center"/>
    </xf>
    <xf numFmtId="0" fontId="2" fillId="6" borderId="1" xfId="0" applyFont="1" applyFill="1" applyBorder="1" applyAlignment="1">
      <alignment horizontal="center"/>
    </xf>
    <xf numFmtId="0" fontId="2" fillId="7" borderId="1" xfId="0" applyFont="1" applyFill="1" applyBorder="1" applyAlignment="1">
      <alignment horizontal="center"/>
    </xf>
    <xf numFmtId="0" fontId="2" fillId="0" borderId="1" xfId="0" applyFont="1" applyBorder="1" applyAlignment="1">
      <alignment horizontal="center"/>
    </xf>
    <xf numFmtId="0" fontId="16" fillId="5" borderId="5" xfId="0" applyNumberFormat="1" applyFont="1" applyFill="1" applyBorder="1" applyAlignment="1">
      <alignment horizontal="center" vertical="top" wrapText="1"/>
    </xf>
    <xf numFmtId="0" fontId="15" fillId="0" borderId="1" xfId="0" applyNumberFormat="1" applyFont="1" applyFill="1" applyBorder="1" applyAlignment="1">
      <alignment horizontal="center" vertical="center"/>
    </xf>
    <xf numFmtId="0" fontId="19" fillId="5" borderId="1" xfId="0" applyFont="1" applyFill="1" applyBorder="1" applyAlignment="1">
      <alignment horizontal="center" vertical="center"/>
    </xf>
    <xf numFmtId="0" fontId="8" fillId="5" borderId="1" xfId="0" applyNumberFormat="1" applyFont="1" applyFill="1" applyBorder="1" applyAlignment="1">
      <alignment horizontal="center" vertical="center"/>
    </xf>
    <xf numFmtId="0" fontId="2" fillId="5" borderId="1" xfId="0" applyNumberFormat="1" applyFont="1" applyFill="1" applyBorder="1" applyAlignment="1">
      <alignment horizontal="center" vertical="center" wrapText="1"/>
    </xf>
    <xf numFmtId="49" fontId="8" fillId="5" borderId="1" xfId="0" applyNumberFormat="1" applyFont="1" applyFill="1" applyBorder="1" applyAlignment="1">
      <alignment horizontal="center" vertical="center"/>
    </xf>
    <xf numFmtId="0" fontId="15" fillId="5" borderId="1" xfId="0" applyNumberFormat="1" applyFont="1" applyFill="1" applyBorder="1" applyAlignment="1">
      <alignment horizontal="center" vertical="center"/>
    </xf>
    <xf numFmtId="0" fontId="0" fillId="12" borderId="1" xfId="0" applyFill="1" applyBorder="1" applyAlignment="1">
      <alignment horizontal="center"/>
    </xf>
    <xf numFmtId="0" fontId="0" fillId="12" borderId="4" xfId="0" applyFill="1" applyBorder="1" applyAlignment="1">
      <alignment horizontal="center"/>
    </xf>
    <xf numFmtId="0" fontId="0" fillId="8" borderId="1" xfId="0" applyNumberFormat="1" applyFont="1" applyFill="1" applyBorder="1" applyAlignment="1">
      <alignment horizontal="center" vertical="top"/>
    </xf>
    <xf numFmtId="0" fontId="0" fillId="8" borderId="1" xfId="0" applyNumberFormat="1" applyFill="1" applyBorder="1" applyAlignment="1">
      <alignment horizontal="center" vertical="top"/>
    </xf>
    <xf numFmtId="0" fontId="15" fillId="3" borderId="1" xfId="0" applyFont="1" applyFill="1" applyBorder="1" applyAlignment="1">
      <alignment horizontal="center"/>
    </xf>
    <xf numFmtId="0" fontId="0" fillId="8" borderId="1" xfId="0" applyFill="1" applyBorder="1" applyAlignment="1">
      <alignment horizontal="center"/>
    </xf>
    <xf numFmtId="0" fontId="0" fillId="8" borderId="1" xfId="0" applyFont="1" applyFill="1" applyBorder="1" applyAlignment="1">
      <alignment horizontal="center"/>
    </xf>
    <xf numFmtId="0" fontId="2" fillId="11" borderId="1" xfId="0" applyFont="1" applyFill="1" applyBorder="1" applyAlignment="1">
      <alignment horizontal="center"/>
    </xf>
    <xf numFmtId="0" fontId="2" fillId="8" borderId="1" xfId="0" applyFont="1" applyFill="1" applyBorder="1" applyAlignment="1">
      <alignment horizontal="center"/>
    </xf>
    <xf numFmtId="0" fontId="15" fillId="4" borderId="1" xfId="0" applyNumberFormat="1" applyFont="1" applyFill="1" applyBorder="1" applyAlignment="1">
      <alignment horizontal="center" vertical="center"/>
    </xf>
    <xf numFmtId="0" fontId="2" fillId="4" borderId="2" xfId="0" applyFont="1" applyFill="1" applyBorder="1" applyAlignment="1">
      <alignment horizontal="center" vertical="center"/>
    </xf>
    <xf numFmtId="0" fontId="2" fillId="0" borderId="2" xfId="0" applyFont="1" applyFill="1" applyBorder="1" applyAlignment="1">
      <alignment horizontal="center" vertical="center"/>
    </xf>
    <xf numFmtId="0" fontId="0" fillId="5" borderId="1" xfId="0" applyNumberFormat="1" applyFont="1" applyFill="1" applyBorder="1" applyAlignment="1">
      <alignment horizontal="center" vertical="top"/>
    </xf>
    <xf numFmtId="0" fontId="0" fillId="5" borderId="1" xfId="0" applyNumberFormat="1" applyFill="1" applyBorder="1" applyAlignment="1">
      <alignment horizontal="center" vertical="top"/>
    </xf>
    <xf numFmtId="0" fontId="0" fillId="3" borderId="2" xfId="0" applyFill="1" applyBorder="1" applyAlignment="1">
      <alignment horizontal="center"/>
    </xf>
    <xf numFmtId="0" fontId="0" fillId="11" borderId="2" xfId="0" applyFill="1" applyBorder="1" applyAlignment="1">
      <alignment horizontal="center"/>
    </xf>
    <xf numFmtId="0" fontId="0" fillId="3" borderId="2" xfId="0" applyFont="1" applyFill="1" applyBorder="1" applyAlignment="1">
      <alignment horizontal="center"/>
    </xf>
    <xf numFmtId="0" fontId="0" fillId="0" borderId="2" xfId="0" applyFill="1" applyBorder="1" applyAlignment="1">
      <alignment horizontal="center"/>
    </xf>
    <xf numFmtId="0" fontId="0" fillId="0" borderId="1" xfId="0" applyFill="1" applyBorder="1" applyAlignment="1"/>
    <xf numFmtId="0" fontId="0" fillId="0" borderId="0" xfId="0" applyFill="1" applyBorder="1" applyAlignment="1">
      <alignment horizontal="center" vertical="top"/>
    </xf>
    <xf numFmtId="0" fontId="0" fillId="0" borderId="0" xfId="0" applyFont="1" applyFill="1" applyBorder="1" applyAlignment="1">
      <alignment horizontal="center" vertical="top"/>
    </xf>
    <xf numFmtId="49" fontId="0" fillId="0" borderId="1" xfId="0" applyNumberFormat="1" applyFill="1" applyBorder="1"/>
    <xf numFmtId="0" fontId="0" fillId="0" borderId="1" xfId="0" applyNumberFormat="1" applyFill="1" applyBorder="1"/>
    <xf numFmtId="0" fontId="0" fillId="0" borderId="1" xfId="0" applyFont="1" applyFill="1" applyBorder="1" applyAlignment="1">
      <alignment horizontal="center" vertical="top" wrapText="1"/>
    </xf>
    <xf numFmtId="9" fontId="0" fillId="0" borderId="1" xfId="0" applyNumberFormat="1" applyFont="1" applyFill="1" applyBorder="1" applyAlignment="1">
      <alignment horizontal="center" vertical="top"/>
    </xf>
    <xf numFmtId="0" fontId="6" fillId="2" borderId="6" xfId="0" applyNumberFormat="1" applyFont="1" applyFill="1" applyBorder="1" applyAlignment="1">
      <alignment horizontal="left"/>
    </xf>
    <xf numFmtId="0" fontId="0" fillId="3" borderId="1" xfId="0" applyFill="1" applyBorder="1" applyAlignment="1">
      <alignment horizontal="center" vertical="top"/>
    </xf>
    <xf numFmtId="0" fontId="6" fillId="2" borderId="5" xfId="0" applyNumberFormat="1" applyFont="1" applyFill="1" applyBorder="1" applyAlignment="1">
      <alignment horizontal="left" vertical="top"/>
    </xf>
    <xf numFmtId="0" fontId="0" fillId="4" borderId="1" xfId="0" applyFill="1" applyBorder="1" applyAlignment="1">
      <alignment horizontal="center" vertical="top"/>
    </xf>
    <xf numFmtId="0" fontId="15" fillId="9" borderId="1" xfId="0" applyFont="1" applyFill="1" applyBorder="1" applyAlignment="1">
      <alignment horizontal="center" vertical="top" wrapText="1"/>
    </xf>
    <xf numFmtId="0" fontId="0" fillId="9" borderId="1" xfId="0" applyFont="1" applyFill="1" applyBorder="1" applyAlignment="1">
      <alignment horizontal="center" vertical="top" wrapText="1"/>
    </xf>
    <xf numFmtId="0" fontId="12" fillId="0" borderId="1" xfId="0" applyFont="1" applyFill="1" applyBorder="1" applyAlignment="1">
      <alignment horizontal="center" vertical="top" wrapText="1"/>
    </xf>
    <xf numFmtId="0" fontId="0" fillId="0" borderId="1" xfId="0" applyFont="1" applyFill="1" applyBorder="1" applyAlignment="1">
      <alignment horizontal="center" vertical="top"/>
    </xf>
    <xf numFmtId="0" fontId="11" fillId="2" borderId="1" xfId="0" applyFont="1" applyFill="1" applyBorder="1" applyAlignment="1">
      <alignment horizontal="center" vertical="top"/>
    </xf>
    <xf numFmtId="0" fontId="0" fillId="3" borderId="1" xfId="0" applyFont="1" applyFill="1" applyBorder="1" applyAlignment="1">
      <alignment horizontal="center" vertical="top"/>
    </xf>
    <xf numFmtId="0" fontId="11" fillId="3" borderId="1" xfId="0" applyFont="1" applyFill="1" applyBorder="1" applyAlignment="1">
      <alignment horizontal="center" vertical="top"/>
    </xf>
    <xf numFmtId="0" fontId="15" fillId="4" borderId="1" xfId="0" applyFont="1" applyFill="1" applyBorder="1" applyAlignment="1">
      <alignment horizontal="center" vertical="top"/>
    </xf>
    <xf numFmtId="0" fontId="0" fillId="4" borderId="1" xfId="0" applyFont="1" applyFill="1" applyBorder="1" applyAlignment="1">
      <alignment horizontal="center" vertical="top"/>
    </xf>
    <xf numFmtId="0" fontId="12" fillId="0" borderId="1" xfId="0" applyFont="1" applyFill="1" applyBorder="1" applyAlignment="1">
      <alignment horizontal="left" vertical="center"/>
    </xf>
    <xf numFmtId="0" fontId="11" fillId="0" borderId="1" xfId="0" applyFont="1" applyFill="1" applyBorder="1" applyAlignment="1">
      <alignment horizontal="left" vertical="center"/>
    </xf>
    <xf numFmtId="0" fontId="11" fillId="0" borderId="1" xfId="0" applyFont="1" applyFill="1" applyBorder="1" applyAlignment="1">
      <alignment horizontal="center" vertical="center"/>
    </xf>
    <xf numFmtId="49" fontId="0" fillId="2" borderId="1" xfId="0" applyNumberFormat="1" applyFill="1" applyBorder="1" applyAlignment="1">
      <alignment horizontal="center" vertical="top"/>
    </xf>
    <xf numFmtId="49" fontId="0" fillId="3" borderId="1" xfId="0" applyNumberFormat="1" applyFill="1" applyBorder="1" applyAlignment="1">
      <alignment horizontal="center" vertical="top"/>
    </xf>
    <xf numFmtId="49" fontId="0" fillId="3" borderId="1" xfId="0" applyNumberFormat="1" applyFont="1" applyFill="1" applyBorder="1" applyAlignment="1">
      <alignment horizontal="center" vertical="top"/>
    </xf>
    <xf numFmtId="49" fontId="0" fillId="4" borderId="1" xfId="0" applyNumberFormat="1" applyFill="1" applyBorder="1" applyAlignment="1">
      <alignment horizontal="center" vertical="top"/>
    </xf>
    <xf numFmtId="0" fontId="0" fillId="4" borderId="1" xfId="0" applyNumberFormat="1" applyFill="1" applyBorder="1" applyAlignment="1">
      <alignment horizontal="center" vertical="top"/>
    </xf>
    <xf numFmtId="0" fontId="12" fillId="0" borderId="1" xfId="0" applyFont="1" applyBorder="1" applyAlignment="1">
      <alignment horizontal="center" vertical="center"/>
    </xf>
    <xf numFmtId="10" fontId="0" fillId="2" borderId="1" xfId="0" applyNumberFormat="1" applyFill="1" applyBorder="1" applyAlignment="1">
      <alignment horizontal="center"/>
    </xf>
    <xf numFmtId="0" fontId="14" fillId="0" borderId="1" xfId="0" applyFont="1" applyBorder="1" applyAlignment="1">
      <alignment horizontal="center" vertical="center"/>
    </xf>
    <xf numFmtId="0" fontId="1" fillId="0" borderId="1" xfId="0" applyFont="1" applyFill="1" applyBorder="1" applyAlignment="1">
      <alignment horizontal="center" vertical="top"/>
    </xf>
    <xf numFmtId="49" fontId="0" fillId="0" borderId="1" xfId="0" applyNumberFormat="1" applyFont="1" applyFill="1" applyBorder="1" applyAlignment="1">
      <alignment horizontal="center" vertical="top"/>
    </xf>
    <xf numFmtId="0" fontId="1" fillId="6" borderId="1" xfId="0" applyFont="1" applyFill="1" applyBorder="1" applyAlignment="1">
      <alignment horizontal="center" vertical="top"/>
    </xf>
    <xf numFmtId="0" fontId="0" fillId="6" borderId="1" xfId="0" applyFill="1" applyBorder="1" applyAlignment="1">
      <alignment horizontal="center" vertical="top"/>
    </xf>
    <xf numFmtId="0" fontId="5" fillId="7" borderId="1" xfId="0" applyFont="1" applyFill="1" applyBorder="1" applyAlignment="1">
      <alignment horizontal="center" vertical="top"/>
    </xf>
    <xf numFmtId="0" fontId="0" fillId="3" borderId="3" xfId="0" applyFont="1" applyFill="1" applyBorder="1" applyAlignment="1">
      <alignment horizontal="center" vertical="top"/>
    </xf>
    <xf numFmtId="0" fontId="11" fillId="0" borderId="1" xfId="0" applyFont="1" applyFill="1" applyBorder="1" applyAlignment="1">
      <alignment horizontal="center" vertical="top"/>
    </xf>
    <xf numFmtId="0" fontId="11" fillId="0" borderId="1" xfId="0" applyFont="1" applyBorder="1" applyAlignment="1">
      <alignment horizontal="center" vertical="top"/>
    </xf>
    <xf numFmtId="0" fontId="0" fillId="6" borderId="1" xfId="0" applyFont="1" applyFill="1" applyBorder="1" applyAlignment="1">
      <alignment horizontal="center" vertical="top"/>
    </xf>
    <xf numFmtId="49" fontId="0" fillId="6" borderId="1" xfId="0" applyNumberFormat="1" applyFill="1" applyBorder="1" applyAlignment="1">
      <alignment horizontal="center" vertical="top"/>
    </xf>
    <xf numFmtId="49" fontId="0" fillId="4" borderId="1" xfId="0" applyNumberFormat="1" applyFont="1" applyFill="1" applyBorder="1" applyAlignment="1">
      <alignment horizontal="center" vertical="top"/>
    </xf>
    <xf numFmtId="10" fontId="0" fillId="2" borderId="1" xfId="0" applyNumberFormat="1" applyFont="1" applyFill="1" applyBorder="1" applyAlignment="1">
      <alignment horizontal="center"/>
    </xf>
    <xf numFmtId="0" fontId="0" fillId="8" borderId="1" xfId="0" applyFont="1" applyFill="1" applyBorder="1" applyAlignment="1">
      <alignment horizontal="center" vertical="top"/>
    </xf>
    <xf numFmtId="0" fontId="1" fillId="5" borderId="1" xfId="0" applyFont="1" applyFill="1" applyBorder="1" applyAlignment="1">
      <alignment horizontal="center" vertical="top"/>
    </xf>
    <xf numFmtId="0" fontId="11" fillId="8" borderId="1" xfId="0" applyFont="1" applyFill="1" applyBorder="1" applyAlignment="1">
      <alignment horizontal="center" vertical="top"/>
    </xf>
    <xf numFmtId="0" fontId="15" fillId="5" borderId="1" xfId="0" applyFont="1" applyFill="1" applyBorder="1" applyAlignment="1">
      <alignment horizontal="center" vertical="top"/>
    </xf>
    <xf numFmtId="49" fontId="0" fillId="5" borderId="1" xfId="0" applyNumberFormat="1" applyFill="1" applyBorder="1" applyAlignment="1">
      <alignment horizontal="center" vertical="top"/>
    </xf>
    <xf numFmtId="0" fontId="0" fillId="8" borderId="1" xfId="0" applyFill="1" applyBorder="1" applyAlignment="1">
      <alignment horizontal="center" vertical="top"/>
    </xf>
    <xf numFmtId="0" fontId="15" fillId="5" borderId="1" xfId="0" applyFont="1" applyFill="1" applyBorder="1" applyAlignment="1">
      <alignment horizontal="center"/>
    </xf>
    <xf numFmtId="0" fontId="1" fillId="4" borderId="1" xfId="0" applyFont="1" applyFill="1" applyBorder="1" applyAlignment="1">
      <alignment horizontal="center" vertical="top"/>
    </xf>
    <xf numFmtId="0" fontId="0" fillId="4" borderId="2" xfId="0" applyFill="1" applyBorder="1" applyAlignment="1">
      <alignment horizontal="center" vertical="top"/>
    </xf>
    <xf numFmtId="0" fontId="0" fillId="0" borderId="2" xfId="0" applyFill="1" applyBorder="1" applyAlignment="1">
      <alignment horizontal="center" vertical="top"/>
    </xf>
    <xf numFmtId="0" fontId="0" fillId="0" borderId="2" xfId="0" applyFont="1" applyFill="1" applyBorder="1" applyAlignment="1">
      <alignment horizontal="center" vertical="top"/>
    </xf>
    <xf numFmtId="0" fontId="2" fillId="3" borderId="1" xfId="0" applyFont="1" applyFill="1" applyBorder="1"/>
    <xf numFmtId="49" fontId="0" fillId="3" borderId="1" xfId="0" applyNumberFormat="1" applyFill="1" applyBorder="1"/>
    <xf numFmtId="0" fontId="15" fillId="4" borderId="1" xfId="0" applyFont="1" applyFill="1" applyBorder="1"/>
    <xf numFmtId="49" fontId="0" fillId="4" borderId="1" xfId="0" applyNumberFormat="1" applyFill="1" applyBorder="1"/>
    <xf numFmtId="0" fontId="0" fillId="3" borderId="2" xfId="0" applyFill="1" applyBorder="1" applyAlignment="1">
      <alignment horizontal="center" vertical="top"/>
    </xf>
    <xf numFmtId="49" fontId="0" fillId="3" borderId="2" xfId="0" applyNumberFormat="1" applyFill="1" applyBorder="1" applyAlignment="1">
      <alignment horizontal="center" vertical="top"/>
    </xf>
    <xf numFmtId="0" fontId="0" fillId="3" borderId="1" xfId="0" applyNumberFormat="1" applyFill="1" applyBorder="1"/>
    <xf numFmtId="0" fontId="0" fillId="4" borderId="1" xfId="0" applyNumberFormat="1" applyFill="1" applyBorder="1"/>
    <xf numFmtId="0" fontId="0" fillId="3" borderId="1" xfId="0" applyNumberFormat="1" applyFont="1" applyFill="1" applyBorder="1" applyAlignment="1">
      <alignment horizontal="center"/>
    </xf>
    <xf numFmtId="0" fontId="0" fillId="5" borderId="1" xfId="0" applyNumberFormat="1" applyFont="1" applyFill="1" applyBorder="1" applyAlignment="1">
      <alignment horizontal="center"/>
    </xf>
    <xf numFmtId="0" fontId="0" fillId="6" borderId="1" xfId="0" applyFill="1" applyBorder="1" applyAlignment="1"/>
    <xf numFmtId="0" fontId="0" fillId="6" borderId="0" xfId="0" applyFill="1" applyAlignment="1"/>
    <xf numFmtId="0" fontId="0" fillId="8" borderId="0" xfId="0" applyFill="1"/>
    <xf numFmtId="0" fontId="0" fillId="0" borderId="9" xfId="0" applyBorder="1"/>
    <xf numFmtId="0" fontId="2" fillId="0" borderId="0" xfId="0" applyFont="1" applyFill="1" applyBorder="1" applyAlignment="1">
      <alignment horizontal="center" vertical="top"/>
    </xf>
    <xf numFmtId="0" fontId="0" fillId="0" borderId="2" xfId="0" applyNumberFormat="1" applyFont="1" applyFill="1" applyBorder="1" applyAlignment="1">
      <alignment horizontal="center" vertical="top" wrapText="1"/>
    </xf>
    <xf numFmtId="0" fontId="0" fillId="2" borderId="3"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xf>
    <xf numFmtId="0" fontId="0" fillId="2" borderId="3" xfId="0" applyNumberFormat="1" applyFont="1" applyFill="1" applyBorder="1" applyAlignment="1">
      <alignment horizontal="center" vertical="center"/>
    </xf>
    <xf numFmtId="49" fontId="5" fillId="2" borderId="3" xfId="0" applyNumberFormat="1" applyFont="1" applyFill="1" applyBorder="1" applyAlignment="1">
      <alignment horizontal="center" vertical="center"/>
    </xf>
    <xf numFmtId="0" fontId="5" fillId="2" borderId="3" xfId="0" applyFont="1" applyFill="1" applyBorder="1" applyAlignment="1">
      <alignment horizontal="center" vertical="center"/>
    </xf>
    <xf numFmtId="0" fontId="0" fillId="3" borderId="3" xfId="0" applyFill="1" applyBorder="1" applyAlignment="1">
      <alignment horizontal="center" vertical="top"/>
    </xf>
    <xf numFmtId="0" fontId="0" fillId="4" borderId="3" xfId="0" applyFill="1" applyBorder="1" applyAlignment="1">
      <alignment horizontal="center" vertical="top"/>
    </xf>
    <xf numFmtId="0" fontId="0" fillId="5" borderId="3" xfId="0" applyFill="1" applyBorder="1" applyAlignment="1">
      <alignment horizontal="center" vertical="top"/>
    </xf>
    <xf numFmtId="0" fontId="0" fillId="9" borderId="2"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2" fillId="0" borderId="1" xfId="0" applyFont="1" applyFill="1" applyBorder="1" applyAlignment="1">
      <alignment horizontal="center" vertical="top"/>
    </xf>
    <xf numFmtId="0" fontId="11" fillId="0" borderId="1" xfId="0" applyFont="1" applyFill="1" applyBorder="1" applyAlignment="1">
      <alignment horizontal="center" vertical="top" wrapText="1"/>
    </xf>
    <xf numFmtId="0" fontId="2" fillId="0" borderId="3" xfId="0" applyFont="1" applyFill="1" applyBorder="1" applyAlignment="1">
      <alignment horizontal="center" vertical="top"/>
    </xf>
    <xf numFmtId="0" fontId="0" fillId="2" borderId="3" xfId="0" applyFill="1" applyBorder="1" applyAlignment="1">
      <alignment horizontal="center"/>
    </xf>
    <xf numFmtId="0" fontId="2" fillId="3" borderId="3" xfId="0" applyFont="1" applyFill="1" applyBorder="1" applyAlignment="1">
      <alignment horizontal="center" vertical="top"/>
    </xf>
    <xf numFmtId="0" fontId="2" fillId="4" borderId="3" xfId="0" applyFont="1" applyFill="1" applyBorder="1" applyAlignment="1">
      <alignment horizontal="center" vertical="top"/>
    </xf>
    <xf numFmtId="0" fontId="2" fillId="5" borderId="3" xfId="0" applyFont="1" applyFill="1" applyBorder="1" applyAlignment="1">
      <alignment horizontal="center" vertical="top"/>
    </xf>
    <xf numFmtId="0" fontId="14" fillId="0" borderId="1" xfId="0" applyFont="1" applyFill="1" applyBorder="1" applyAlignment="1">
      <alignment horizontal="left" vertical="center"/>
    </xf>
    <xf numFmtId="9" fontId="0" fillId="2" borderId="1" xfId="0" applyNumberFormat="1" applyFill="1" applyBorder="1" applyAlignment="1">
      <alignment horizontal="center" vertical="top" wrapText="1"/>
    </xf>
    <xf numFmtId="9" fontId="0" fillId="2" borderId="3" xfId="0" applyNumberFormat="1" applyFill="1" applyBorder="1" applyAlignment="1">
      <alignment horizontal="center" vertical="top" wrapText="1"/>
    </xf>
    <xf numFmtId="0" fontId="15" fillId="0" borderId="1" xfId="0" applyFont="1" applyFill="1" applyBorder="1" applyAlignment="1">
      <alignment horizontal="center" vertical="top"/>
    </xf>
    <xf numFmtId="0" fontId="10" fillId="11"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0" fillId="2" borderId="3" xfId="0" applyFont="1" applyFill="1" applyBorder="1" applyAlignment="1">
      <alignment horizontal="center"/>
    </xf>
    <xf numFmtId="0" fontId="11" fillId="2" borderId="3" xfId="0" applyFont="1" applyFill="1" applyBorder="1" applyAlignment="1">
      <alignment horizontal="center" vertical="center"/>
    </xf>
    <xf numFmtId="0" fontId="14" fillId="2" borderId="3" xfId="0" applyFont="1" applyFill="1" applyBorder="1" applyAlignment="1">
      <alignment horizontal="center" vertical="center"/>
    </xf>
    <xf numFmtId="0" fontId="10" fillId="11" borderId="1" xfId="0" applyFont="1" applyFill="1" applyBorder="1" applyAlignment="1">
      <alignment horizontal="left" vertical="center" wrapText="1"/>
    </xf>
    <xf numFmtId="0" fontId="0" fillId="11" borderId="1" xfId="0" applyFont="1" applyFill="1" applyBorder="1" applyAlignment="1">
      <alignment horizontal="center" vertical="center" wrapText="1"/>
    </xf>
    <xf numFmtId="0" fontId="0" fillId="11" borderId="1" xfId="0" applyFont="1" applyFill="1" applyBorder="1" applyAlignment="1">
      <alignment vertical="center" wrapText="1"/>
    </xf>
    <xf numFmtId="0" fontId="0" fillId="5" borderId="3" xfId="0" applyFill="1" applyBorder="1" applyAlignment="1">
      <alignment horizontal="center"/>
    </xf>
    <xf numFmtId="0" fontId="1" fillId="0" borderId="3" xfId="0" applyFont="1" applyFill="1" applyBorder="1" applyAlignment="1">
      <alignment horizontal="center" vertical="top"/>
    </xf>
    <xf numFmtId="0" fontId="0" fillId="5" borderId="3" xfId="0" applyNumberFormat="1" applyFill="1" applyBorder="1" applyAlignment="1">
      <alignment horizontal="center"/>
    </xf>
    <xf numFmtId="0" fontId="15" fillId="3" borderId="3" xfId="0" applyFont="1" applyFill="1" applyBorder="1" applyAlignment="1">
      <alignment horizontal="center" vertical="top"/>
    </xf>
    <xf numFmtId="0" fontId="0" fillId="0" borderId="3" xfId="0" applyBorder="1" applyAlignment="1">
      <alignment horizontal="center" vertical="top"/>
    </xf>
    <xf numFmtId="0" fontId="2" fillId="5" borderId="3" xfId="0" applyFont="1" applyFill="1" applyBorder="1" applyAlignment="1">
      <alignment horizontal="center"/>
    </xf>
    <xf numFmtId="0" fontId="2" fillId="5" borderId="3" xfId="0" applyNumberFormat="1" applyFont="1" applyFill="1" applyBorder="1" applyAlignment="1">
      <alignment horizontal="center"/>
    </xf>
    <xf numFmtId="0" fontId="2" fillId="0" borderId="3" xfId="0" applyFont="1" applyBorder="1" applyAlignment="1">
      <alignment horizontal="center" vertical="top"/>
    </xf>
    <xf numFmtId="0" fontId="8" fillId="0" borderId="3" xfId="0" applyFont="1" applyFill="1" applyBorder="1" applyAlignment="1">
      <alignment horizontal="center" vertical="top"/>
    </xf>
    <xf numFmtId="0" fontId="0" fillId="6" borderId="3" xfId="0" applyFill="1" applyBorder="1" applyAlignment="1">
      <alignment horizontal="center" vertical="top"/>
    </xf>
    <xf numFmtId="0" fontId="0" fillId="0" borderId="1" xfId="0" applyBorder="1" applyAlignment="1">
      <alignment horizontal="center" vertical="top" wrapText="1"/>
    </xf>
    <xf numFmtId="0" fontId="0" fillId="3" borderId="1" xfId="0" applyFill="1" applyBorder="1" applyAlignment="1">
      <alignment horizontal="center" vertical="center" wrapText="1"/>
    </xf>
    <xf numFmtId="0" fontId="8" fillId="6" borderId="1" xfId="0" applyFont="1" applyFill="1" applyBorder="1" applyAlignment="1">
      <alignment horizontal="center" vertical="top"/>
    </xf>
    <xf numFmtId="0" fontId="2" fillId="6" borderId="3" xfId="0" applyFont="1" applyFill="1" applyBorder="1" applyAlignment="1">
      <alignment horizontal="center" vertical="top"/>
    </xf>
    <xf numFmtId="0" fontId="2" fillId="0" borderId="1" xfId="0" applyFont="1" applyBorder="1" applyAlignment="1">
      <alignment horizontal="center" vertical="top" wrapText="1"/>
    </xf>
    <xf numFmtId="0" fontId="8" fillId="7" borderId="1" xfId="0" applyFont="1" applyFill="1" applyBorder="1" applyAlignment="1">
      <alignment horizontal="center" vertical="center"/>
    </xf>
    <xf numFmtId="9" fontId="0" fillId="2" borderId="1" xfId="0" applyNumberFormat="1" applyFill="1" applyBorder="1" applyAlignment="1">
      <alignment horizontal="center"/>
    </xf>
    <xf numFmtId="0" fontId="0" fillId="2" borderId="1" xfId="0" applyFill="1" applyBorder="1" applyAlignment="1">
      <alignment horizontal="center" vertical="top" wrapText="1"/>
    </xf>
    <xf numFmtId="9" fontId="0" fillId="6" borderId="1" xfId="0" applyNumberFormat="1" applyFill="1" applyBorder="1" applyAlignment="1">
      <alignment horizontal="center" vertical="top"/>
    </xf>
    <xf numFmtId="0" fontId="11" fillId="6" borderId="1" xfId="0" applyFont="1" applyFill="1" applyBorder="1" applyAlignment="1">
      <alignment horizontal="center" vertical="center"/>
    </xf>
    <xf numFmtId="0" fontId="14" fillId="6" borderId="1" xfId="0" applyFont="1" applyFill="1" applyBorder="1" applyAlignment="1">
      <alignment horizontal="center" vertical="center"/>
    </xf>
    <xf numFmtId="0" fontId="0" fillId="2" borderId="0" xfId="0" applyFill="1" applyAlignment="1">
      <alignment horizontal="center"/>
    </xf>
    <xf numFmtId="0" fontId="15" fillId="2" borderId="1" xfId="0" applyFont="1" applyFill="1" applyBorder="1" applyAlignment="1">
      <alignment horizontal="center" vertical="top"/>
    </xf>
    <xf numFmtId="0" fontId="20" fillId="3" borderId="1" xfId="0" applyFont="1" applyFill="1" applyBorder="1" applyAlignment="1">
      <alignment horizontal="center" vertical="center"/>
    </xf>
    <xf numFmtId="0" fontId="0" fillId="8" borderId="3" xfId="0" applyFill="1" applyBorder="1" applyAlignment="1">
      <alignment horizontal="center" vertical="top"/>
    </xf>
    <xf numFmtId="0" fontId="1" fillId="5" borderId="3" xfId="0" applyFont="1" applyFill="1" applyBorder="1" applyAlignment="1">
      <alignment horizontal="center" vertical="top"/>
    </xf>
    <xf numFmtId="0" fontId="15" fillId="8" borderId="3" xfId="0" applyFont="1" applyFill="1" applyBorder="1" applyAlignment="1">
      <alignment horizontal="center" vertical="top"/>
    </xf>
    <xf numFmtId="0" fontId="15" fillId="0" borderId="3" xfId="0" applyFont="1" applyFill="1" applyBorder="1" applyAlignment="1">
      <alignment horizontal="center" vertical="top"/>
    </xf>
    <xf numFmtId="0" fontId="2" fillId="4" borderId="1" xfId="0" applyFont="1" applyFill="1" applyBorder="1" applyAlignment="1">
      <alignment horizontal="center" vertical="top"/>
    </xf>
    <xf numFmtId="0" fontId="2" fillId="3" borderId="1" xfId="0" applyFont="1" applyFill="1" applyBorder="1" applyAlignment="1">
      <alignment horizontal="center" vertical="top"/>
    </xf>
    <xf numFmtId="0" fontId="2" fillId="8" borderId="3" xfId="0" applyFont="1" applyFill="1" applyBorder="1" applyAlignment="1">
      <alignment horizontal="center" vertical="top"/>
    </xf>
    <xf numFmtId="0" fontId="8" fillId="5" borderId="3" xfId="0" applyFont="1" applyFill="1" applyBorder="1" applyAlignment="1">
      <alignment horizontal="center" vertical="top"/>
    </xf>
    <xf numFmtId="0" fontId="0" fillId="5" borderId="1" xfId="0" applyFill="1" applyBorder="1" applyAlignment="1">
      <alignment horizontal="center" vertical="top" wrapText="1"/>
    </xf>
    <xf numFmtId="9" fontId="0" fillId="4" borderId="1" xfId="0" applyNumberFormat="1" applyFill="1" applyBorder="1" applyAlignment="1">
      <alignment horizontal="center"/>
    </xf>
    <xf numFmtId="0" fontId="0" fillId="0" borderId="10" xfId="0" applyFill="1" applyBorder="1" applyAlignment="1">
      <alignment horizontal="center" vertical="top"/>
    </xf>
    <xf numFmtId="0" fontId="8" fillId="4" borderId="1" xfId="0" applyFont="1" applyFill="1" applyBorder="1" applyAlignment="1">
      <alignment horizontal="center" vertical="top"/>
    </xf>
    <xf numFmtId="0" fontId="2" fillId="4" borderId="1" xfId="0" applyFont="1" applyFill="1" applyBorder="1"/>
    <xf numFmtId="0" fontId="2" fillId="0" borderId="10" xfId="0" applyFont="1" applyFill="1" applyBorder="1" applyAlignment="1">
      <alignment horizontal="center" vertical="top"/>
    </xf>
    <xf numFmtId="0" fontId="0" fillId="4" borderId="1" xfId="0" applyFill="1" applyBorder="1" applyAlignment="1">
      <alignment horizontal="center" vertical="top" wrapText="1"/>
    </xf>
    <xf numFmtId="0" fontId="0" fillId="9" borderId="1" xfId="0" applyFill="1" applyBorder="1" applyAlignment="1">
      <alignment horizontal="center" vertical="top"/>
    </xf>
    <xf numFmtId="0" fontId="0" fillId="0" borderId="2" xfId="0" applyBorder="1" applyAlignment="1">
      <alignment horizontal="center"/>
    </xf>
    <xf numFmtId="0" fontId="0" fillId="13" borderId="1" xfId="0" applyFill="1" applyBorder="1"/>
    <xf numFmtId="0" fontId="15" fillId="0" borderId="0" xfId="0" applyFont="1" applyFill="1" applyBorder="1" applyAlignment="1">
      <alignment horizontal="center" vertical="center"/>
    </xf>
    <xf numFmtId="0" fontId="0" fillId="0" borderId="11" xfId="0" applyFill="1" applyBorder="1"/>
    <xf numFmtId="0" fontId="0" fillId="0" borderId="1" xfId="0" applyFont="1" applyFill="1" applyBorder="1" applyAlignment="1">
      <alignment vertical="center"/>
    </xf>
    <xf numFmtId="0" fontId="0" fillId="0" borderId="1" xfId="0" applyFont="1" applyFill="1" applyBorder="1" applyAlignment="1">
      <alignment vertical="center" wrapText="1"/>
    </xf>
    <xf numFmtId="0" fontId="3" fillId="2" borderId="1" xfId="0" applyNumberFormat="1" applyFont="1" applyFill="1" applyBorder="1" applyAlignment="1">
      <alignment horizontal="center" vertical="center" wrapText="1"/>
    </xf>
    <xf numFmtId="0" fontId="15" fillId="9" borderId="1" xfId="0" applyNumberFormat="1" applyFont="1" applyFill="1" applyBorder="1" applyAlignment="1">
      <alignment horizontal="center" vertical="center" wrapText="1"/>
    </xf>
    <xf numFmtId="0" fontId="10" fillId="0" borderId="1" xfId="0" applyFont="1" applyFill="1" applyBorder="1" applyAlignment="1">
      <alignment horizontal="left" vertical="center"/>
    </xf>
    <xf numFmtId="0" fontId="15" fillId="0" borderId="1" xfId="0" applyNumberFormat="1" applyFont="1" applyFill="1" applyBorder="1" applyAlignment="1">
      <alignment horizontal="center" vertical="center" wrapText="1"/>
    </xf>
    <xf numFmtId="0" fontId="0" fillId="2" borderId="1" xfId="0" applyFont="1" applyFill="1" applyBorder="1" applyAlignment="1">
      <alignment horizontal="center" vertical="top" wrapText="1"/>
    </xf>
    <xf numFmtId="0" fontId="12" fillId="11" borderId="1" xfId="0" applyFont="1" applyFill="1" applyBorder="1" applyAlignment="1">
      <alignment horizontal="left" vertical="center"/>
    </xf>
    <xf numFmtId="0" fontId="10" fillId="11" borderId="1" xfId="0" applyFont="1" applyFill="1" applyBorder="1" applyAlignment="1">
      <alignment horizontal="left" vertical="center"/>
    </xf>
    <xf numFmtId="0" fontId="11" fillId="11" borderId="1" xfId="0" applyFont="1" applyFill="1" applyBorder="1" applyAlignment="1">
      <alignment horizontal="center" vertical="center"/>
    </xf>
    <xf numFmtId="0" fontId="0" fillId="11" borderId="1" xfId="0" applyFill="1" applyBorder="1" applyAlignment="1">
      <alignment horizontal="center" vertical="top"/>
    </xf>
    <xf numFmtId="0" fontId="0" fillId="11" borderId="1" xfId="0" applyFont="1" applyFill="1" applyBorder="1" applyAlignment="1">
      <alignment horizontal="center" vertical="top"/>
    </xf>
    <xf numFmtId="0" fontId="21" fillId="0" borderId="1" xfId="0" applyFont="1" applyFill="1" applyBorder="1" applyAlignment="1">
      <alignment vertical="center"/>
    </xf>
    <xf numFmtId="0" fontId="21" fillId="0" borderId="1" xfId="0" applyFont="1" applyBorder="1" applyAlignment="1">
      <alignment horizontal="center" vertical="center"/>
    </xf>
    <xf numFmtId="0" fontId="12" fillId="2" borderId="1" xfId="0" applyFont="1" applyFill="1" applyBorder="1" applyAlignment="1">
      <alignment horizontal="center" vertical="center"/>
    </xf>
    <xf numFmtId="0" fontId="21" fillId="0" borderId="11" xfId="0" applyFont="1" applyFill="1" applyBorder="1" applyAlignment="1">
      <alignment vertical="center"/>
    </xf>
    <xf numFmtId="0" fontId="22" fillId="0" borderId="1" xfId="0" applyFont="1" applyFill="1" applyBorder="1" applyAlignment="1">
      <alignment vertical="center"/>
    </xf>
    <xf numFmtId="0" fontId="0" fillId="0" borderId="4" xfId="0" applyFont="1" applyFill="1" applyBorder="1" applyAlignment="1">
      <alignment wrapText="1"/>
    </xf>
    <xf numFmtId="0" fontId="22" fillId="0" borderId="1" xfId="0" applyFont="1" applyFill="1" applyBorder="1" applyAlignment="1">
      <alignment vertical="center" wrapText="1"/>
    </xf>
    <xf numFmtId="0" fontId="12" fillId="0" borderId="1" xfId="0" applyFont="1" applyFill="1" applyBorder="1" applyAlignment="1">
      <alignment horizontal="center" vertical="center"/>
    </xf>
    <xf numFmtId="0" fontId="12" fillId="0" borderId="11" xfId="0" applyFont="1" applyFill="1" applyBorder="1" applyAlignment="1">
      <alignment horizontal="center" vertical="center"/>
    </xf>
    <xf numFmtId="0" fontId="22" fillId="0" borderId="1" xfId="0" applyFont="1" applyBorder="1" applyAlignment="1">
      <alignment horizontal="center" vertical="center"/>
    </xf>
    <xf numFmtId="0" fontId="10" fillId="0" borderId="1" xfId="0" applyFont="1" applyFill="1" applyBorder="1" applyAlignment="1">
      <alignment horizontal="center" vertical="center"/>
    </xf>
    <xf numFmtId="0" fontId="12" fillId="0" borderId="11" xfId="0" applyFont="1" applyBorder="1" applyAlignment="1">
      <alignment horizontal="center" vertical="center"/>
    </xf>
    <xf numFmtId="0" fontId="10" fillId="2" borderId="1" xfId="0" applyFont="1" applyFill="1" applyBorder="1" applyAlignment="1">
      <alignment horizontal="center" vertical="center"/>
    </xf>
    <xf numFmtId="0" fontId="12" fillId="2" borderId="11" xfId="0" applyFont="1" applyFill="1" applyBorder="1" applyAlignment="1">
      <alignment horizontal="center" vertical="center"/>
    </xf>
    <xf numFmtId="0" fontId="2" fillId="2" borderId="1" xfId="0" applyFont="1" applyFill="1" applyBorder="1"/>
    <xf numFmtId="0" fontId="0" fillId="0" borderId="11" xfId="0" applyBorder="1" applyAlignment="1">
      <alignment horizontal="center" vertical="top"/>
    </xf>
    <xf numFmtId="0" fontId="0" fillId="2" borderId="11" xfId="0" applyFill="1" applyBorder="1" applyAlignment="1">
      <alignment horizontal="center" vertical="top"/>
    </xf>
    <xf numFmtId="0" fontId="0" fillId="3" borderId="11" xfId="0" applyFill="1" applyBorder="1" applyAlignment="1">
      <alignment horizontal="center" vertical="top"/>
    </xf>
    <xf numFmtId="0" fontId="0" fillId="4" borderId="11" xfId="0" applyFont="1" applyFill="1" applyBorder="1" applyAlignment="1">
      <alignment horizontal="center" vertical="top"/>
    </xf>
    <xf numFmtId="0" fontId="0" fillId="4" borderId="11" xfId="0" applyFill="1" applyBorder="1" applyAlignment="1">
      <alignment horizontal="center" vertical="top"/>
    </xf>
    <xf numFmtId="0" fontId="0" fillId="5" borderId="11" xfId="0" applyFill="1" applyBorder="1" applyAlignment="1">
      <alignment horizontal="center" vertical="top"/>
    </xf>
    <xf numFmtId="0" fontId="0" fillId="5" borderId="4" xfId="0" applyFont="1" applyFill="1" applyBorder="1" applyAlignment="1">
      <alignment horizontal="center" vertical="top"/>
    </xf>
    <xf numFmtId="0" fontId="0" fillId="0" borderId="4" xfId="0" applyFont="1" applyFill="1" applyBorder="1" applyAlignment="1">
      <alignment horizontal="center" vertical="top"/>
    </xf>
    <xf numFmtId="0" fontId="8" fillId="0" borderId="1" xfId="0" applyFont="1" applyFill="1" applyBorder="1" applyAlignment="1">
      <alignment horizontal="center" vertical="center"/>
    </xf>
    <xf numFmtId="0" fontId="0" fillId="11" borderId="0" xfId="0" applyFont="1" applyFill="1" applyAlignment="1">
      <alignment horizontal="center" vertical="top"/>
    </xf>
    <xf numFmtId="0" fontId="0" fillId="5" borderId="0" xfId="0" applyFont="1" applyFill="1" applyAlignment="1">
      <alignment horizontal="center" vertical="top"/>
    </xf>
    <xf numFmtId="0" fontId="0" fillId="5" borderId="0" xfId="0" applyFill="1" applyAlignment="1">
      <alignment horizontal="center" vertical="top"/>
    </xf>
    <xf numFmtId="0" fontId="0" fillId="0" borderId="0" xfId="0" applyAlignment="1">
      <alignment horizontal="center" vertical="top"/>
    </xf>
    <xf numFmtId="0" fontId="0" fillId="0" borderId="0" xfId="0" applyFont="1" applyFill="1" applyAlignment="1">
      <alignment horizontal="center" vertical="top"/>
    </xf>
    <xf numFmtId="0" fontId="0" fillId="2" borderId="11" xfId="0" applyFont="1" applyFill="1" applyBorder="1" applyAlignment="1">
      <alignment horizontal="center" vertical="top"/>
    </xf>
    <xf numFmtId="0" fontId="0" fillId="0" borderId="11" xfId="0" applyFill="1" applyBorder="1" applyAlignment="1">
      <alignment horizontal="center" vertical="top"/>
    </xf>
    <xf numFmtId="0" fontId="0" fillId="13" borderId="1" xfId="0" applyNumberFormat="1" applyFont="1" applyFill="1" applyBorder="1" applyAlignment="1">
      <alignment horizontal="center" vertical="center"/>
    </xf>
    <xf numFmtId="0" fontId="5" fillId="13" borderId="1" xfId="0" applyFont="1" applyFill="1" applyBorder="1" applyAlignment="1">
      <alignment horizontal="center" vertical="center"/>
    </xf>
    <xf numFmtId="49" fontId="5" fillId="13" borderId="1" xfId="0" applyNumberFormat="1" applyFont="1" applyFill="1" applyBorder="1" applyAlignment="1">
      <alignment horizontal="center" vertical="center"/>
    </xf>
    <xf numFmtId="0" fontId="0" fillId="13" borderId="1" xfId="0" applyFill="1" applyBorder="1" applyAlignment="1">
      <alignment horizontal="center" vertical="center"/>
    </xf>
    <xf numFmtId="0" fontId="0" fillId="0" borderId="1" xfId="0" applyNumberFormat="1" applyFont="1" applyFill="1" applyBorder="1" applyAlignment="1">
      <alignment horizontal="center" vertical="top"/>
    </xf>
    <xf numFmtId="0" fontId="11" fillId="0" borderId="3" xfId="0" applyFont="1" applyFill="1" applyBorder="1" applyAlignment="1">
      <alignment horizontal="center" vertical="center"/>
    </xf>
    <xf numFmtId="0" fontId="11" fillId="0" borderId="3" xfId="0" applyFont="1" applyBorder="1" applyAlignment="1">
      <alignment horizontal="center" vertical="center"/>
    </xf>
    <xf numFmtId="0" fontId="2" fillId="13" borderId="1" xfId="0" applyFont="1" applyFill="1" applyBorder="1" applyAlignment="1">
      <alignment horizontal="center" vertical="center"/>
    </xf>
    <xf numFmtId="0" fontId="0" fillId="13" borderId="1" xfId="0" applyFill="1" applyBorder="1" applyAlignment="1">
      <alignment horizontal="center" vertical="top"/>
    </xf>
    <xf numFmtId="0" fontId="2" fillId="0" borderId="1" xfId="0" applyNumberFormat="1" applyFont="1" applyFill="1" applyBorder="1" applyAlignment="1">
      <alignment horizontal="center" vertical="top"/>
    </xf>
    <xf numFmtId="0" fontId="23" fillId="2" borderId="1" xfId="0" applyFont="1" applyFill="1" applyBorder="1" applyAlignment="1">
      <alignment horizontal="center" vertical="center"/>
    </xf>
    <xf numFmtId="0" fontId="13" fillId="6" borderId="1" xfId="0" applyFont="1" applyFill="1" applyBorder="1" applyAlignment="1">
      <alignment horizontal="center" vertical="center"/>
    </xf>
    <xf numFmtId="0" fontId="13" fillId="0" borderId="3" xfId="0" applyFont="1" applyFill="1" applyBorder="1" applyAlignment="1">
      <alignment horizontal="center" vertical="center"/>
    </xf>
    <xf numFmtId="0" fontId="13" fillId="2" borderId="3" xfId="0" applyFont="1" applyFill="1" applyBorder="1" applyAlignment="1">
      <alignment horizontal="center" vertical="center"/>
    </xf>
    <xf numFmtId="0" fontId="13" fillId="0" borderId="3" xfId="0" applyFont="1" applyBorder="1" applyAlignment="1">
      <alignment horizontal="center" vertical="center"/>
    </xf>
    <xf numFmtId="0" fontId="13" fillId="2" borderId="1" xfId="0" applyFont="1" applyFill="1" applyBorder="1" applyAlignment="1">
      <alignment horizontal="center" vertical="center"/>
    </xf>
    <xf numFmtId="0" fontId="0" fillId="11" borderId="3" xfId="0" applyFill="1" applyBorder="1" applyAlignment="1">
      <alignment horizontal="center" vertical="top"/>
    </xf>
    <xf numFmtId="0" fontId="0" fillId="2" borderId="1" xfId="0" applyFont="1" applyFill="1" applyBorder="1"/>
    <xf numFmtId="0" fontId="12" fillId="6" borderId="1" xfId="0" applyFont="1" applyFill="1" applyBorder="1" applyAlignment="1">
      <alignment horizontal="center" vertical="center"/>
    </xf>
    <xf numFmtId="0" fontId="0" fillId="6" borderId="11" xfId="0" applyFill="1" applyBorder="1" applyAlignment="1">
      <alignment horizontal="center" vertical="top"/>
    </xf>
    <xf numFmtId="0" fontId="2" fillId="6" borderId="1" xfId="0" applyFont="1" applyFill="1" applyBorder="1" applyAlignment="1">
      <alignment horizontal="center" vertical="top"/>
    </xf>
    <xf numFmtId="0" fontId="0" fillId="13" borderId="11" xfId="0" applyFill="1" applyBorder="1" applyAlignment="1">
      <alignment horizontal="center" vertical="top"/>
    </xf>
    <xf numFmtId="0" fontId="2" fillId="13" borderId="1" xfId="0" applyFont="1" applyFill="1" applyBorder="1" applyAlignment="1">
      <alignment horizontal="center" vertical="top"/>
    </xf>
    <xf numFmtId="0" fontId="0" fillId="13" borderId="4" xfId="0" applyFill="1" applyBorder="1"/>
    <xf numFmtId="0" fontId="0" fillId="6" borderId="11" xfId="0" applyFont="1" applyFill="1" applyBorder="1" applyAlignment="1">
      <alignment horizontal="center" vertical="top"/>
    </xf>
    <xf numFmtId="0" fontId="15" fillId="2" borderId="1" xfId="0" applyFont="1" applyFill="1" applyBorder="1" applyAlignment="1">
      <alignment horizontal="center" vertical="center"/>
    </xf>
    <xf numFmtId="0" fontId="0" fillId="3" borderId="11" xfId="0" applyFill="1" applyBorder="1" applyAlignment="1">
      <alignment horizontal="center" vertical="center"/>
    </xf>
    <xf numFmtId="0" fontId="0" fillId="8" borderId="11" xfId="0" applyFont="1" applyFill="1" applyBorder="1" applyAlignment="1">
      <alignment horizontal="center" vertical="top"/>
    </xf>
    <xf numFmtId="0" fontId="2" fillId="8" borderId="1" xfId="0" applyFont="1" applyFill="1" applyBorder="1" applyAlignment="1">
      <alignment horizontal="center" vertical="top"/>
    </xf>
    <xf numFmtId="0" fontId="0" fillId="5" borderId="11" xfId="0" applyFont="1" applyFill="1" applyBorder="1" applyAlignment="1">
      <alignment horizontal="center" vertical="top"/>
    </xf>
    <xf numFmtId="0" fontId="23" fillId="4" borderId="1" xfId="0" applyFont="1" applyFill="1" applyBorder="1" applyAlignment="1">
      <alignment horizontal="center" vertical="center"/>
    </xf>
    <xf numFmtId="0" fontId="23" fillId="2" borderId="3" xfId="0" applyFont="1" applyFill="1" applyBorder="1" applyAlignment="1">
      <alignment horizontal="center" vertical="center"/>
    </xf>
    <xf numFmtId="0" fontId="0" fillId="0" borderId="2" xfId="0" applyBorder="1" applyAlignment="1">
      <alignment horizontal="center" vertical="top"/>
    </xf>
    <xf numFmtId="0" fontId="15" fillId="11" borderId="1" xfId="0" applyFont="1" applyFill="1" applyBorder="1" applyAlignment="1">
      <alignment horizontal="center" vertical="top"/>
    </xf>
    <xf numFmtId="0" fontId="0" fillId="11" borderId="2" xfId="0" applyFill="1" applyBorder="1" applyAlignment="1">
      <alignment horizontal="center" vertical="top"/>
    </xf>
    <xf numFmtId="0" fontId="0" fillId="0" borderId="12" xfId="0" applyBorder="1" applyAlignment="1">
      <alignment horizontal="center" vertical="top"/>
    </xf>
    <xf numFmtId="0" fontId="0" fillId="4" borderId="2" xfId="0" applyFill="1" applyBorder="1"/>
    <xf numFmtId="0" fontId="3" fillId="2" borderId="1" xfId="0" applyFont="1" applyFill="1" applyBorder="1" applyAlignment="1">
      <alignment horizontal="center" vertical="center" wrapText="1"/>
    </xf>
    <xf numFmtId="0" fontId="0" fillId="9" borderId="1" xfId="0" applyNumberFormat="1" applyFont="1" applyFill="1" applyBorder="1" applyAlignment="1">
      <alignment horizontal="center" vertical="top" wrapText="1"/>
    </xf>
    <xf numFmtId="0" fontId="0" fillId="0" borderId="1" xfId="0" applyNumberFormat="1" applyFont="1" applyFill="1" applyBorder="1" applyAlignment="1">
      <alignment horizontal="center" vertical="top" wrapText="1"/>
    </xf>
    <xf numFmtId="0" fontId="0" fillId="0" borderId="1" xfId="0" applyNumberFormat="1" applyFill="1" applyBorder="1" applyAlignment="1">
      <alignment horizontal="center" vertical="top"/>
    </xf>
    <xf numFmtId="0" fontId="11" fillId="3" borderId="1" xfId="0" applyFont="1" applyFill="1" applyBorder="1" applyAlignment="1">
      <alignment horizontal="center" vertical="center"/>
    </xf>
    <xf numFmtId="0" fontId="0" fillId="4" borderId="1" xfId="0" applyNumberFormat="1" applyFont="1" applyFill="1" applyBorder="1" applyAlignment="1">
      <alignment horizontal="center" vertical="top"/>
    </xf>
    <xf numFmtId="0" fontId="3" fillId="5" borderId="1" xfId="0" applyNumberFormat="1" applyFont="1" applyFill="1" applyBorder="1" applyAlignment="1">
      <alignment horizontal="center" vertical="center" wrapText="1"/>
    </xf>
    <xf numFmtId="0" fontId="6" fillId="5" borderId="5" xfId="0" applyNumberFormat="1" applyFont="1" applyFill="1" applyBorder="1" applyAlignment="1">
      <alignment horizontal="center" vertical="top"/>
    </xf>
    <xf numFmtId="0" fontId="0" fillId="5" borderId="1" xfId="0" applyFont="1" applyFill="1" applyBorder="1" applyAlignment="1">
      <alignment horizontal="center" vertical="center" wrapText="1"/>
    </xf>
    <xf numFmtId="0" fontId="0" fillId="5" borderId="1" xfId="0" applyFont="1" applyFill="1" applyBorder="1" applyAlignment="1">
      <alignment horizontal="center" vertical="top" wrapText="1"/>
    </xf>
    <xf numFmtId="0" fontId="11" fillId="5" borderId="1" xfId="0" applyFont="1" applyFill="1" applyBorder="1" applyAlignment="1">
      <alignment horizontal="center" vertical="center"/>
    </xf>
    <xf numFmtId="0" fontId="12" fillId="5" borderId="1" xfId="0" applyFont="1" applyFill="1" applyBorder="1" applyAlignment="1">
      <alignment horizontal="center" vertical="center"/>
    </xf>
    <xf numFmtId="0" fontId="0" fillId="0" borderId="1" xfId="0" applyFill="1" applyBorder="1" applyAlignment="1">
      <alignment horizontal="center" vertical="top" wrapText="1"/>
    </xf>
    <xf numFmtId="0" fontId="0" fillId="0" borderId="3" xfId="0" applyFont="1" applyFill="1" applyBorder="1" applyAlignment="1">
      <alignment horizontal="center" vertical="center" wrapText="1"/>
    </xf>
    <xf numFmtId="0" fontId="0" fillId="2" borderId="3" xfId="0" applyFill="1" applyBorder="1" applyAlignment="1">
      <alignment horizontal="center" vertical="center" wrapText="1"/>
    </xf>
    <xf numFmtId="0" fontId="0" fillId="0" borderId="3" xfId="0" applyBorder="1" applyAlignment="1">
      <alignment horizontal="center" vertical="center" wrapText="1"/>
    </xf>
    <xf numFmtId="0" fontId="0" fillId="6" borderId="1" xfId="0" applyNumberFormat="1" applyFont="1" applyFill="1" applyBorder="1" applyAlignment="1">
      <alignment horizontal="center" vertical="top"/>
    </xf>
    <xf numFmtId="0" fontId="0" fillId="6" borderId="1" xfId="0" applyNumberFormat="1" applyFill="1" applyBorder="1" applyAlignment="1">
      <alignment horizontal="center" vertical="top"/>
    </xf>
    <xf numFmtId="0" fontId="0" fillId="7" borderId="1" xfId="0" applyNumberFormat="1" applyFont="1" applyFill="1" applyBorder="1" applyAlignment="1">
      <alignment horizontal="center" vertical="top"/>
    </xf>
    <xf numFmtId="0" fontId="0" fillId="7" borderId="1" xfId="0" applyFill="1" applyBorder="1" applyAlignment="1">
      <alignment horizontal="center" vertical="top"/>
    </xf>
    <xf numFmtId="0" fontId="12" fillId="3" borderId="1" xfId="0" applyFont="1" applyFill="1" applyBorder="1" applyAlignment="1">
      <alignment horizontal="center" vertical="center"/>
    </xf>
    <xf numFmtId="0" fontId="0" fillId="0" borderId="0" xfId="0" applyAlignment="1">
      <alignment horizontal="center"/>
    </xf>
    <xf numFmtId="0" fontId="0" fillId="0" borderId="0" xfId="0" applyFont="1" applyFill="1" applyBorder="1" applyAlignment="1">
      <alignment horizontal="center" vertical="center"/>
    </xf>
    <xf numFmtId="0" fontId="0" fillId="0" borderId="11" xfId="0" applyFill="1" applyBorder="1" applyAlignment="1">
      <alignment horizontal="center"/>
    </xf>
    <xf numFmtId="0" fontId="3" fillId="0" borderId="1" xfId="0" applyFont="1" applyFill="1" applyBorder="1" applyAlignment="1">
      <alignment vertical="center"/>
    </xf>
    <xf numFmtId="0" fontId="0" fillId="2" borderId="1" xfId="56" applyFont="1" applyFill="1" applyBorder="1" applyAlignment="1">
      <alignment horizontal="center" vertical="top" wrapText="1"/>
    </xf>
    <xf numFmtId="0" fontId="0" fillId="4" borderId="1" xfId="0" applyFont="1" applyFill="1" applyBorder="1"/>
    <xf numFmtId="0" fontId="12" fillId="0" borderId="11"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0" fillId="2" borderId="11" xfId="0" applyFont="1" applyFill="1" applyBorder="1" applyAlignment="1">
      <alignment horizontal="center" vertical="top" wrapText="1"/>
    </xf>
    <xf numFmtId="0" fontId="0" fillId="0" borderId="11" xfId="0" applyBorder="1" applyAlignment="1">
      <alignment horizontal="center"/>
    </xf>
    <xf numFmtId="0" fontId="0" fillId="0" borderId="1" xfId="0" applyFont="1" applyBorder="1" applyAlignment="1">
      <alignment horizontal="center"/>
    </xf>
    <xf numFmtId="0" fontId="0" fillId="2" borderId="11" xfId="0" applyFill="1" applyBorder="1" applyAlignment="1">
      <alignment horizontal="center"/>
    </xf>
    <xf numFmtId="0" fontId="0" fillId="3" borderId="11" xfId="0" applyFill="1" applyBorder="1" applyAlignment="1">
      <alignment horizontal="center"/>
    </xf>
    <xf numFmtId="0" fontId="0" fillId="2" borderId="11" xfId="56" applyFont="1" applyFill="1" applyBorder="1" applyAlignment="1">
      <alignment horizontal="center" vertical="top" wrapText="1"/>
    </xf>
    <xf numFmtId="0" fontId="0" fillId="2" borderId="11" xfId="0" applyFont="1" applyFill="1" applyBorder="1" applyAlignment="1">
      <alignment horizontal="center"/>
    </xf>
    <xf numFmtId="0" fontId="0" fillId="4" borderId="11" xfId="0" applyFont="1" applyFill="1" applyBorder="1" applyAlignment="1">
      <alignment horizontal="center"/>
    </xf>
    <xf numFmtId="0" fontId="0" fillId="4" borderId="11" xfId="0" applyFill="1" applyBorder="1" applyAlignment="1">
      <alignment horizontal="center"/>
    </xf>
    <xf numFmtId="0" fontId="0" fillId="4" borderId="11" xfId="0" applyFill="1" applyBorder="1" applyAlignment="1">
      <alignment horizontal="center" vertical="center"/>
    </xf>
    <xf numFmtId="0" fontId="0" fillId="0" borderId="11" xfId="0" applyBorder="1" applyAlignment="1">
      <alignment horizontal="center" vertical="center"/>
    </xf>
    <xf numFmtId="0" fontId="0" fillId="5" borderId="11" xfId="0" applyFill="1" applyBorder="1" applyAlignment="1">
      <alignment horizontal="center"/>
    </xf>
    <xf numFmtId="0" fontId="0" fillId="2" borderId="1" xfId="0" applyFill="1" applyBorder="1" applyAlignment="1">
      <alignment horizontal="center" wrapText="1"/>
    </xf>
    <xf numFmtId="0" fontId="0" fillId="0" borderId="0" xfId="0" applyFill="1" applyBorder="1" applyAlignment="1">
      <alignment horizontal="center"/>
    </xf>
    <xf numFmtId="0" fontId="0" fillId="5" borderId="1" xfId="0" applyFont="1" applyFill="1" applyBorder="1"/>
    <xf numFmtId="0" fontId="0" fillId="5" borderId="11" xfId="0" applyFont="1" applyFill="1" applyBorder="1" applyAlignment="1">
      <alignment horizontal="center"/>
    </xf>
    <xf numFmtId="0" fontId="0" fillId="0" borderId="11" xfId="0" applyFont="1" applyFill="1" applyBorder="1" applyAlignment="1">
      <alignment horizontal="center"/>
    </xf>
    <xf numFmtId="0" fontId="0" fillId="0" borderId="3" xfId="0" applyFill="1" applyBorder="1" applyAlignment="1">
      <alignment horizontal="center"/>
    </xf>
    <xf numFmtId="0" fontId="0" fillId="0" borderId="3" xfId="0" applyBorder="1" applyAlignment="1">
      <alignment horizontal="center"/>
    </xf>
    <xf numFmtId="0" fontId="0" fillId="0" borderId="3" xfId="0" applyFont="1" applyFill="1" applyBorder="1" applyAlignment="1">
      <alignment horizontal="center"/>
    </xf>
    <xf numFmtId="0" fontId="0" fillId="0" borderId="3" xfId="0" applyFont="1" applyBorder="1" applyAlignment="1">
      <alignment horizontal="center"/>
    </xf>
    <xf numFmtId="0" fontId="24" fillId="2" borderId="1" xfId="0" applyFont="1" applyFill="1" applyBorder="1" applyAlignment="1">
      <alignment horizontal="center" vertical="center"/>
    </xf>
    <xf numFmtId="0" fontId="0" fillId="0" borderId="10" xfId="0" applyFill="1" applyBorder="1" applyAlignment="1">
      <alignment horizontal="center"/>
    </xf>
    <xf numFmtId="0" fontId="0" fillId="6" borderId="11" xfId="0" applyFill="1" applyBorder="1" applyAlignment="1">
      <alignment horizontal="center"/>
    </xf>
    <xf numFmtId="0" fontId="0" fillId="0" borderId="13" xfId="0" applyFill="1" applyBorder="1" applyAlignment="1">
      <alignment horizontal="center"/>
    </xf>
    <xf numFmtId="0" fontId="0" fillId="7" borderId="11" xfId="0" applyFill="1" applyBorder="1" applyAlignment="1">
      <alignment horizontal="center"/>
    </xf>
    <xf numFmtId="0" fontId="0" fillId="6" borderId="0" xfId="0" applyFont="1" applyFill="1"/>
    <xf numFmtId="0" fontId="0" fillId="6" borderId="0" xfId="0" applyFont="1" applyFill="1" applyAlignment="1"/>
    <xf numFmtId="0" fontId="0" fillId="2" borderId="11" xfId="0" applyFont="1" applyFill="1" applyBorder="1" applyAlignment="1">
      <alignment horizontal="center" vertical="center"/>
    </xf>
    <xf numFmtId="0" fontId="15" fillId="5" borderId="1" xfId="0" applyFont="1" applyFill="1" applyBorder="1" applyAlignment="1">
      <alignment horizontal="center" vertical="center"/>
    </xf>
    <xf numFmtId="0" fontId="0" fillId="0" borderId="11" xfId="0" applyFont="1" applyFill="1" applyBorder="1" applyAlignment="1">
      <alignment horizontal="center" vertical="center"/>
    </xf>
    <xf numFmtId="0" fontId="0" fillId="3" borderId="4" xfId="0" applyFill="1" applyBorder="1" applyAlignment="1">
      <alignment horizontal="center" vertical="center"/>
    </xf>
    <xf numFmtId="0" fontId="0" fillId="8" borderId="11" xfId="0" applyFill="1" applyBorder="1" applyAlignment="1">
      <alignment horizontal="center"/>
    </xf>
    <xf numFmtId="0" fontId="1" fillId="4" borderId="2" xfId="0" applyFont="1" applyFill="1" applyBorder="1" applyAlignment="1">
      <alignment horizontal="center" vertical="center"/>
    </xf>
    <xf numFmtId="0" fontId="0" fillId="3" borderId="2" xfId="0" applyFill="1" applyBorder="1" applyAlignment="1">
      <alignment horizontal="center" vertical="center"/>
    </xf>
    <xf numFmtId="0" fontId="15" fillId="4" borderId="2" xfId="0" applyFont="1" applyFill="1" applyBorder="1" applyAlignment="1">
      <alignment horizontal="center" vertical="center"/>
    </xf>
    <xf numFmtId="0" fontId="0" fillId="3" borderId="2" xfId="0" applyFont="1" applyFill="1" applyBorder="1" applyAlignment="1">
      <alignment horizontal="center" vertical="center"/>
    </xf>
    <xf numFmtId="0" fontId="0" fillId="4" borderId="1" xfId="0" applyFill="1" applyBorder="1" applyAlignment="1">
      <alignment horizontal="right"/>
    </xf>
    <xf numFmtId="0" fontId="0" fillId="0" borderId="2" xfId="0" applyBorder="1"/>
    <xf numFmtId="0" fontId="0" fillId="4" borderId="4" xfId="0" applyFill="1" applyBorder="1" applyAlignment="1">
      <alignment horizontal="center" vertical="top"/>
    </xf>
    <xf numFmtId="0" fontId="0" fillId="0" borderId="12" xfId="0" applyBorder="1" applyAlignment="1">
      <alignment horizontal="center"/>
    </xf>
    <xf numFmtId="0" fontId="3" fillId="0" borderId="1" xfId="0" applyFont="1" applyFill="1" applyBorder="1" applyAlignment="1">
      <alignment horizontal="center" vertical="center" wrapText="1"/>
    </xf>
    <xf numFmtId="0" fontId="0" fillId="5" borderId="0" xfId="0" applyFill="1" applyAlignment="1">
      <alignment horizontal="center" vertical="center"/>
    </xf>
    <xf numFmtId="0" fontId="0" fillId="2" borderId="0" xfId="0" applyFill="1" applyAlignment="1">
      <alignment horizontal="center" vertical="center"/>
    </xf>
    <xf numFmtId="0" fontId="0" fillId="0" borderId="0" xfId="0" applyAlignment="1">
      <alignment horizontal="center" vertical="center"/>
    </xf>
    <xf numFmtId="0" fontId="3" fillId="0" borderId="11" xfId="0" applyNumberFormat="1" applyFont="1" applyFill="1" applyBorder="1" applyAlignment="1">
      <alignment vertical="center"/>
    </xf>
    <xf numFmtId="0" fontId="11" fillId="9" borderId="1" xfId="0" applyFont="1" applyFill="1" applyBorder="1" applyAlignment="1">
      <alignment horizontal="center" vertical="center" wrapText="1"/>
    </xf>
    <xf numFmtId="177" fontId="0" fillId="0" borderId="1" xfId="0" applyNumberFormat="1" applyBorder="1" applyAlignment="1">
      <alignment horizontal="center" vertical="top"/>
    </xf>
    <xf numFmtId="177" fontId="0" fillId="2" borderId="1" xfId="0" applyNumberFormat="1" applyFill="1" applyBorder="1" applyAlignment="1">
      <alignment horizontal="center" vertical="top"/>
    </xf>
    <xf numFmtId="0" fontId="24" fillId="2" borderId="1" xfId="0" applyNumberFormat="1" applyFont="1" applyFill="1" applyBorder="1" applyAlignment="1" applyProtection="1">
      <alignment horizontal="center" vertical="center"/>
    </xf>
    <xf numFmtId="0" fontId="16" fillId="2" borderId="1" xfId="0" applyFont="1" applyFill="1" applyBorder="1" applyAlignment="1">
      <alignment horizontal="center" vertical="center" wrapText="1"/>
    </xf>
    <xf numFmtId="0" fontId="0" fillId="0" borderId="1" xfId="0" applyFont="1" applyFill="1" applyBorder="1" applyAlignment="1" applyProtection="1">
      <alignment horizontal="center" vertical="center"/>
      <protection locked="0"/>
    </xf>
    <xf numFmtId="49" fontId="5" fillId="2" borderId="1" xfId="0" applyNumberFormat="1" applyFont="1" applyFill="1" applyBorder="1" applyAlignment="1">
      <alignment vertical="center"/>
    </xf>
    <xf numFmtId="0" fontId="5" fillId="2" borderId="1" xfId="0" applyFont="1" applyFill="1" applyBorder="1" applyAlignment="1">
      <alignment vertical="center"/>
    </xf>
    <xf numFmtId="0" fontId="15" fillId="7" borderId="1" xfId="0" applyFont="1" applyFill="1" applyBorder="1" applyAlignment="1">
      <alignment horizontal="center" vertical="center"/>
    </xf>
    <xf numFmtId="0" fontId="15" fillId="0" borderId="1" xfId="0" applyFont="1" applyBorder="1" applyAlignment="1">
      <alignment horizontal="center" vertical="center"/>
    </xf>
    <xf numFmtId="0" fontId="0" fillId="0" borderId="10" xfId="0" applyFill="1" applyBorder="1" applyAlignment="1">
      <alignment horizontal="center" vertical="center"/>
    </xf>
    <xf numFmtId="0" fontId="15" fillId="8" borderId="1" xfId="0" applyFont="1" applyFill="1" applyBorder="1" applyAlignment="1">
      <alignment horizontal="center" vertical="center"/>
    </xf>
    <xf numFmtId="0" fontId="0" fillId="5" borderId="1" xfId="0" applyFill="1" applyBorder="1" applyAlignment="1">
      <alignment horizontal="center" vertical="center" wrapText="1"/>
    </xf>
    <xf numFmtId="0" fontId="0" fillId="3" borderId="0" xfId="0" applyFill="1" applyAlignment="1">
      <alignment horizontal="center"/>
    </xf>
    <xf numFmtId="0" fontId="2" fillId="4" borderId="0" xfId="0" applyFont="1" applyFill="1"/>
    <xf numFmtId="0" fontId="25" fillId="0" borderId="1" xfId="0" applyNumberFormat="1" applyFont="1" applyFill="1" applyBorder="1" applyAlignment="1">
      <alignment horizontal="center" vertical="center" wrapText="1"/>
    </xf>
    <xf numFmtId="0" fontId="0" fillId="2" borderId="4" xfId="0" applyFill="1" applyBorder="1" applyAlignment="1">
      <alignment horizontal="center"/>
    </xf>
    <xf numFmtId="0" fontId="6" fillId="2" borderId="6" xfId="0" applyNumberFormat="1" applyFont="1" applyFill="1" applyBorder="1" applyAlignment="1">
      <alignment horizontal="center" wrapText="1"/>
    </xf>
    <xf numFmtId="9" fontId="0" fillId="0" borderId="1" xfId="0" applyNumberFormat="1" applyBorder="1" applyAlignment="1">
      <alignment horizontal="center"/>
    </xf>
    <xf numFmtId="9" fontId="0" fillId="2" borderId="1" xfId="0" applyNumberFormat="1" applyFont="1" applyFill="1" applyBorder="1" applyAlignment="1">
      <alignment horizontal="center" vertical="top" wrapText="1"/>
    </xf>
    <xf numFmtId="9" fontId="0" fillId="2" borderId="4" xfId="0" applyNumberFormat="1" applyFill="1" applyBorder="1" applyAlignment="1">
      <alignment horizontal="center"/>
    </xf>
    <xf numFmtId="0" fontId="0" fillId="3" borderId="1" xfId="0" applyFill="1" applyBorder="1" applyAlignment="1">
      <alignment horizontal="center" vertical="top" wrapText="1"/>
    </xf>
    <xf numFmtId="176" fontId="0" fillId="4" borderId="1" xfId="0" applyNumberFormat="1" applyFill="1" applyBorder="1" applyAlignment="1">
      <alignment horizontal="center"/>
    </xf>
    <xf numFmtId="0" fontId="0" fillId="3" borderId="4" xfId="0" applyFill="1" applyBorder="1" applyAlignment="1">
      <alignment horizontal="center"/>
    </xf>
    <xf numFmtId="177" fontId="0" fillId="4" borderId="1" xfId="0" applyNumberFormat="1" applyFill="1" applyBorder="1" applyAlignment="1">
      <alignment horizontal="center" vertical="top"/>
    </xf>
    <xf numFmtId="0" fontId="0" fillId="4" borderId="4" xfId="0" applyFill="1" applyBorder="1" applyAlignment="1">
      <alignment horizontal="center"/>
    </xf>
    <xf numFmtId="176" fontId="0" fillId="0" borderId="1" xfId="0" applyNumberFormat="1" applyFill="1" applyBorder="1" applyAlignment="1">
      <alignment horizontal="center"/>
    </xf>
    <xf numFmtId="176" fontId="0" fillId="2" borderId="1" xfId="0" applyNumberFormat="1" applyFill="1" applyBorder="1" applyAlignment="1">
      <alignment horizontal="center"/>
    </xf>
    <xf numFmtId="176" fontId="15" fillId="2" borderId="1" xfId="0" applyNumberFormat="1" applyFont="1" applyFill="1" applyBorder="1" applyAlignment="1">
      <alignment horizontal="center"/>
    </xf>
    <xf numFmtId="176" fontId="0" fillId="2" borderId="1" xfId="0" applyNumberFormat="1" applyFont="1" applyFill="1" applyBorder="1" applyAlignment="1">
      <alignment horizontal="center"/>
    </xf>
    <xf numFmtId="176" fontId="2" fillId="2" borderId="1" xfId="0" applyNumberFormat="1" applyFont="1" applyFill="1" applyBorder="1" applyAlignment="1">
      <alignment horizontal="center"/>
    </xf>
    <xf numFmtId="176" fontId="0" fillId="3" borderId="1" xfId="0" applyNumberFormat="1" applyFill="1" applyBorder="1" applyAlignment="1">
      <alignment horizontal="center"/>
    </xf>
    <xf numFmtId="0" fontId="0" fillId="0" borderId="4" xfId="0" applyBorder="1" applyAlignment="1">
      <alignment horizontal="center"/>
    </xf>
    <xf numFmtId="0" fontId="0" fillId="6" borderId="1" xfId="0" applyFill="1" applyBorder="1" applyAlignment="1">
      <alignment horizontal="center" vertical="top" wrapText="1"/>
    </xf>
    <xf numFmtId="0" fontId="7" fillId="2" borderId="1" xfId="0" applyFont="1" applyFill="1" applyBorder="1" applyAlignment="1">
      <alignment horizontal="center" vertical="center"/>
    </xf>
    <xf numFmtId="0" fontId="0" fillId="0" borderId="5" xfId="0" applyNumberFormat="1" applyFont="1" applyFill="1" applyBorder="1" applyAlignment="1">
      <alignment horizontal="center" wrapText="1"/>
    </xf>
    <xf numFmtId="176" fontId="0" fillId="6" borderId="1" xfId="0" applyNumberFormat="1" applyFill="1" applyBorder="1" applyAlignment="1">
      <alignment horizontal="center"/>
    </xf>
    <xf numFmtId="9" fontId="0" fillId="6" borderId="1" xfId="0" applyNumberFormat="1" applyFill="1" applyBorder="1" applyAlignment="1">
      <alignment horizontal="center" vertical="top" wrapText="1"/>
    </xf>
    <xf numFmtId="0" fontId="0" fillId="6" borderId="4" xfId="0" applyFill="1" applyBorder="1" applyAlignment="1">
      <alignment horizontal="center"/>
    </xf>
    <xf numFmtId="0" fontId="0" fillId="8" borderId="1" xfId="0" applyNumberFormat="1" applyFont="1" applyFill="1" applyBorder="1" applyAlignment="1">
      <alignment horizontal="center" vertical="center" wrapText="1"/>
    </xf>
    <xf numFmtId="9" fontId="0" fillId="4" borderId="1" xfId="0" applyNumberFormat="1" applyFill="1" applyBorder="1" applyAlignment="1">
      <alignment horizontal="center" vertical="top"/>
    </xf>
    <xf numFmtId="9" fontId="0" fillId="2" borderId="1" xfId="0" applyNumberFormat="1" applyFill="1" applyBorder="1" applyAlignment="1">
      <alignment horizontal="center" vertical="top"/>
    </xf>
    <xf numFmtId="0" fontId="0" fillId="8" borderId="4" xfId="0" applyFill="1" applyBorder="1" applyAlignment="1">
      <alignment horizontal="center"/>
    </xf>
    <xf numFmtId="0" fontId="2" fillId="0" borderId="5" xfId="0" applyNumberFormat="1" applyFont="1" applyFill="1" applyBorder="1" applyAlignment="1">
      <alignment horizontal="center"/>
    </xf>
    <xf numFmtId="0" fontId="2" fillId="4" borderId="0" xfId="0" applyNumberFormat="1" applyFont="1" applyFill="1" applyAlignment="1">
      <alignment horizontal="center"/>
    </xf>
    <xf numFmtId="0" fontId="6" fillId="5" borderId="5" xfId="0" applyNumberFormat="1" applyFont="1" applyFill="1" applyBorder="1" applyAlignment="1">
      <alignment horizontal="center"/>
    </xf>
    <xf numFmtId="0" fontId="0" fillId="4" borderId="1" xfId="0" applyFill="1" applyBorder="1" applyAlignment="1">
      <alignment horizontal="center" vertical="center" wrapText="1"/>
    </xf>
    <xf numFmtId="0" fontId="6" fillId="4" borderId="5" xfId="0" applyNumberFormat="1" applyFont="1" applyFill="1" applyBorder="1" applyAlignment="1">
      <alignment horizontal="center"/>
    </xf>
    <xf numFmtId="0" fontId="23" fillId="4" borderId="3" xfId="0" applyFont="1" applyFill="1" applyBorder="1" applyAlignment="1">
      <alignment horizontal="center" vertical="center"/>
    </xf>
    <xf numFmtId="9" fontId="0" fillId="5" borderId="1" xfId="0" applyNumberFormat="1" applyFill="1" applyBorder="1" applyAlignment="1">
      <alignment horizontal="center" vertical="top"/>
    </xf>
    <xf numFmtId="0" fontId="2" fillId="0" borderId="4" xfId="0" applyFont="1" applyFill="1" applyBorder="1"/>
    <xf numFmtId="0" fontId="0" fillId="3" borderId="0" xfId="0" applyFill="1" applyAlignment="1">
      <alignment wrapText="1"/>
    </xf>
    <xf numFmtId="0" fontId="0" fillId="3" borderId="0" xfId="0" applyFill="1" applyBorder="1"/>
    <xf numFmtId="0" fontId="26" fillId="0" borderId="0" xfId="0" applyFont="1"/>
    <xf numFmtId="0" fontId="27" fillId="0" borderId="0" xfId="0" applyFont="1" applyAlignment="1">
      <alignment horizontal="center"/>
    </xf>
    <xf numFmtId="0" fontId="28" fillId="0" borderId="0" xfId="0" applyFont="1" applyAlignment="1">
      <alignment horizontal="center"/>
    </xf>
    <xf numFmtId="0" fontId="0" fillId="0" borderId="0" xfId="0" applyFont="1"/>
    <xf numFmtId="0" fontId="2" fillId="0" borderId="0" xfId="0" applyFont="1"/>
    <xf numFmtId="0" fontId="15" fillId="0" borderId="0" xfId="0" applyFont="1"/>
    <xf numFmtId="0" fontId="25" fillId="0" borderId="0" xfId="0" applyFont="1"/>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31" fontId="0" fillId="0" borderId="18" xfId="0" applyNumberFormat="1" applyBorder="1" applyAlignment="1">
      <alignment horizontal="center" wrapText="1"/>
    </xf>
    <xf numFmtId="31" fontId="0" fillId="0" borderId="4" xfId="0" applyNumberFormat="1" applyBorder="1" applyAlignment="1">
      <alignment horizontal="center" wrapText="1"/>
    </xf>
    <xf numFmtId="0" fontId="0" fillId="0" borderId="11" xfId="0" applyFont="1" applyBorder="1" applyAlignment="1">
      <alignment horizontal="center" wrapText="1"/>
    </xf>
    <xf numFmtId="0" fontId="0" fillId="0" borderId="4" xfId="0" applyFont="1" applyBorder="1" applyAlignment="1">
      <alignment horizontal="center" wrapText="1"/>
    </xf>
    <xf numFmtId="0" fontId="0" fillId="0" borderId="11" xfId="0" applyFont="1" applyBorder="1" applyAlignment="1">
      <alignment horizontal="justify" vertical="top" wrapText="1"/>
    </xf>
    <xf numFmtId="0" fontId="0" fillId="0" borderId="4" xfId="0" applyBorder="1" applyAlignment="1">
      <alignment horizontal="justify" vertical="top" wrapText="1"/>
    </xf>
    <xf numFmtId="0" fontId="0" fillId="0" borderId="19" xfId="0" applyBorder="1" applyAlignment="1">
      <alignment horizontal="center" wrapText="1"/>
    </xf>
    <xf numFmtId="0" fontId="0" fillId="0" borderId="20" xfId="0" applyBorder="1" applyAlignment="1">
      <alignment horizontal="center" wrapText="1"/>
    </xf>
    <xf numFmtId="31" fontId="0" fillId="0" borderId="18" xfId="0" applyNumberFormat="1" applyBorder="1" applyAlignment="1">
      <alignment horizontal="center"/>
    </xf>
    <xf numFmtId="31" fontId="0" fillId="0" borderId="4" xfId="0" applyNumberFormat="1" applyBorder="1" applyAlignment="1">
      <alignment horizontal="center"/>
    </xf>
    <xf numFmtId="0" fontId="0" fillId="0" borderId="11" xfId="0" applyFont="1" applyBorder="1" applyAlignment="1">
      <alignment horizontal="center"/>
    </xf>
    <xf numFmtId="0" fontId="0" fillId="0" borderId="4" xfId="0" applyFont="1" applyBorder="1" applyAlignment="1">
      <alignment horizontal="center"/>
    </xf>
    <xf numFmtId="0" fontId="0" fillId="0" borderId="11" xfId="0" applyFont="1" applyBorder="1" applyAlignment="1">
      <alignment horizontal="left" wrapText="1"/>
    </xf>
    <xf numFmtId="0" fontId="0" fillId="0" borderId="4" xfId="0" applyBorder="1" applyAlignment="1">
      <alignment horizontal="left"/>
    </xf>
    <xf numFmtId="0" fontId="0" fillId="0" borderId="21" xfId="0" applyBorder="1" applyAlignment="1">
      <alignment horizontal="center"/>
    </xf>
    <xf numFmtId="31" fontId="0" fillId="0" borderId="18" xfId="0" applyNumberFormat="1" applyFont="1" applyBorder="1" applyAlignment="1">
      <alignment horizontal="center"/>
    </xf>
    <xf numFmtId="0" fontId="0" fillId="0" borderId="4" xfId="0" applyBorder="1" applyAlignment="1">
      <alignment horizontal="left" wrapText="1"/>
    </xf>
    <xf numFmtId="0" fontId="0" fillId="0" borderId="4" xfId="0" applyFont="1" applyBorder="1" applyAlignment="1">
      <alignment horizontal="left" wrapText="1"/>
    </xf>
    <xf numFmtId="0" fontId="0" fillId="0" borderId="21" xfId="0" applyFont="1" applyBorder="1" applyAlignment="1">
      <alignment horizontal="center"/>
    </xf>
    <xf numFmtId="0" fontId="0" fillId="0" borderId="4" xfId="0" applyFont="1" applyBorder="1" applyAlignment="1">
      <alignment horizontal="left"/>
    </xf>
    <xf numFmtId="31" fontId="0" fillId="0" borderId="22" xfId="0" applyNumberFormat="1" applyBorder="1" applyAlignment="1">
      <alignment horizontal="center"/>
    </xf>
    <xf numFmtId="31" fontId="0" fillId="0" borderId="7" xfId="0" applyNumberFormat="1" applyBorder="1" applyAlignment="1">
      <alignment horizontal="center"/>
    </xf>
    <xf numFmtId="0" fontId="0" fillId="0" borderId="7" xfId="0" applyBorder="1" applyAlignment="1">
      <alignment horizontal="center"/>
    </xf>
    <xf numFmtId="0" fontId="0" fillId="0" borderId="12" xfId="0" applyFont="1" applyBorder="1" applyAlignment="1">
      <alignment horizontal="left" wrapText="1"/>
    </xf>
    <xf numFmtId="0" fontId="0" fillId="0" borderId="7" xfId="0" applyBorder="1" applyAlignment="1">
      <alignment horizontal="left" wrapText="1"/>
    </xf>
    <xf numFmtId="0" fontId="0" fillId="0" borderId="23" xfId="0" applyBorder="1" applyAlignment="1">
      <alignment horizontal="center"/>
    </xf>
    <xf numFmtId="31" fontId="0" fillId="0" borderId="24" xfId="0" applyNumberFormat="1" applyBorder="1" applyAlignment="1">
      <alignment horizontal="center"/>
    </xf>
    <xf numFmtId="31" fontId="0" fillId="0" borderId="8" xfId="0" applyNumberFormat="1" applyBorder="1" applyAlignment="1">
      <alignment horizontal="center"/>
    </xf>
    <xf numFmtId="0" fontId="0" fillId="0" borderId="19" xfId="0" applyBorder="1" applyAlignment="1">
      <alignment horizontal="center"/>
    </xf>
    <xf numFmtId="0" fontId="0" fillId="0" borderId="8" xfId="0" applyBorder="1" applyAlignment="1">
      <alignment horizontal="center"/>
    </xf>
    <xf numFmtId="0" fontId="0" fillId="0" borderId="19" xfId="0" applyBorder="1" applyAlignment="1">
      <alignment horizontal="left" wrapText="1"/>
    </xf>
    <xf numFmtId="0" fontId="0" fillId="0" borderId="8" xfId="0" applyBorder="1" applyAlignment="1">
      <alignment horizontal="left" wrapText="1"/>
    </xf>
    <xf numFmtId="0" fontId="0" fillId="0" borderId="20" xfId="0" applyBorder="1" applyAlignment="1">
      <alignment horizontal="center"/>
    </xf>
    <xf numFmtId="0" fontId="0" fillId="0" borderId="12" xfId="0" applyFont="1"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0" fillId="0" borderId="12" xfId="0" applyBorder="1" applyAlignment="1">
      <alignment horizontal="center" wrapText="1"/>
    </xf>
    <xf numFmtId="0" fontId="0" fillId="0" borderId="0" xfId="0" applyAlignment="1">
      <alignment wrapText="1"/>
    </xf>
    <xf numFmtId="31" fontId="0" fillId="0" borderId="12" xfId="0" applyNumberFormat="1" applyBorder="1" applyAlignment="1">
      <alignment horizontal="center"/>
    </xf>
    <xf numFmtId="0" fontId="0" fillId="0" borderId="25" xfId="0" applyBorder="1" applyAlignment="1">
      <alignment horizontal="center"/>
    </xf>
    <xf numFmtId="0" fontId="0" fillId="0" borderId="25" xfId="0" applyBorder="1" applyAlignment="1">
      <alignment horizontal="center" wrapText="1"/>
    </xf>
    <xf numFmtId="0" fontId="0" fillId="0" borderId="12" xfId="0" applyFont="1" applyBorder="1" applyAlignment="1">
      <alignment horizontal="center"/>
    </xf>
    <xf numFmtId="0" fontId="0" fillId="0" borderId="23" xfId="0" applyFont="1" applyBorder="1" applyAlignment="1">
      <alignment horizontal="center"/>
    </xf>
    <xf numFmtId="31" fontId="0" fillId="0" borderId="13" xfId="0" applyNumberFormat="1" applyBorder="1" applyAlignment="1">
      <alignment horizontal="center"/>
    </xf>
    <xf numFmtId="31" fontId="0" fillId="0" borderId="26" xfId="0" applyNumberFormat="1" applyBorder="1" applyAlignment="1">
      <alignment horizontal="center"/>
    </xf>
    <xf numFmtId="0" fontId="0" fillId="0" borderId="26" xfId="0" applyBorder="1" applyAlignment="1">
      <alignment horizontal="center"/>
    </xf>
    <xf numFmtId="0" fontId="0" fillId="0" borderId="0" xfId="0" applyAlignment="1">
      <alignment horizontal="center" wrapText="1"/>
    </xf>
    <xf numFmtId="0" fontId="0" fillId="0" borderId="26" xfId="0" applyBorder="1" applyAlignment="1">
      <alignment horizontal="center" wrapText="1"/>
    </xf>
    <xf numFmtId="0" fontId="0" fillId="0" borderId="13" xfId="0" applyFont="1" applyBorder="1" applyAlignment="1">
      <alignment horizontal="center"/>
    </xf>
    <xf numFmtId="0" fontId="0" fillId="0" borderId="27" xfId="0" applyFont="1" applyBorder="1" applyAlignment="1">
      <alignment horizontal="center"/>
    </xf>
    <xf numFmtId="31" fontId="0" fillId="0" borderId="19" xfId="0" applyNumberFormat="1" applyBorder="1" applyAlignment="1">
      <alignment horizontal="center"/>
    </xf>
    <xf numFmtId="0" fontId="0" fillId="0" borderId="28" xfId="0" applyBorder="1" applyAlignment="1">
      <alignment horizontal="center"/>
    </xf>
    <xf numFmtId="0" fontId="0" fillId="0" borderId="28" xfId="0" applyBorder="1" applyAlignment="1">
      <alignment horizontal="center" wrapText="1"/>
    </xf>
    <xf numFmtId="31" fontId="0" fillId="0" borderId="22" xfId="0" applyNumberFormat="1" applyFont="1" applyBorder="1" applyAlignment="1">
      <alignment horizontal="center"/>
    </xf>
  </cellXfs>
  <cellStyles count="23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10" xfId="50"/>
    <cellStyle name="常规 2" xfId="51"/>
    <cellStyle name="常规 2 2" xfId="52"/>
    <cellStyle name="常规 2 2 2" xfId="53"/>
    <cellStyle name="常规 2 2 2 2" xfId="54"/>
    <cellStyle name="常规 2 2 2 2 2" xfId="55"/>
    <cellStyle name="常规 2 2 2 2 2 2" xfId="56"/>
    <cellStyle name="常规 2 2 2 2 2 2 2" xfId="57"/>
    <cellStyle name="常规 2 2 2 2 2 3" xfId="58"/>
    <cellStyle name="常规 2 2 2 2 3" xfId="59"/>
    <cellStyle name="常规 2 2 2 2 3 2" xfId="60"/>
    <cellStyle name="常规 2 2 2 3" xfId="61"/>
    <cellStyle name="常规 2 2 2 3 2" xfId="62"/>
    <cellStyle name="常规 2 2 2 3 2 2" xfId="63"/>
    <cellStyle name="常规 2 2 2 3 2 2 2" xfId="64"/>
    <cellStyle name="常规 2 2 2 3 2 2 2 2" xfId="65"/>
    <cellStyle name="常规 2 2 2 3 2 2 3" xfId="66"/>
    <cellStyle name="常规 2 2 2 3 2 3" xfId="67"/>
    <cellStyle name="常规 2 2 2 3 2 3 2" xfId="68"/>
    <cellStyle name="常规 2 2 2 3 3" xfId="69"/>
    <cellStyle name="常规 2 2 2 3 3 2" xfId="70"/>
    <cellStyle name="常规 2 2 2 3 3 2 2" xfId="71"/>
    <cellStyle name="常规 2 2 2 3 3 3" xfId="72"/>
    <cellStyle name="常规 2 2 2 3 4" xfId="73"/>
    <cellStyle name="常规 2 2 2 3 4 2" xfId="74"/>
    <cellStyle name="常规 2 2 2 4" xfId="75"/>
    <cellStyle name="常规 2 2 2 4 2" xfId="76"/>
    <cellStyle name="常规 2 2 2 4 2 2" xfId="77"/>
    <cellStyle name="常规 2 2 2 4 2 2 2" xfId="78"/>
    <cellStyle name="常规 2 2 2 4 2 2 2 2" xfId="79"/>
    <cellStyle name="常规 2 2 2 4 2 2 3" xfId="80"/>
    <cellStyle name="常规 2 2 2 4 2 3" xfId="81"/>
    <cellStyle name="常规 2 2 2 4 2 3 2" xfId="82"/>
    <cellStyle name="常规 2 2 2 4 3" xfId="83"/>
    <cellStyle name="常规 2 2 2 4 3 2" xfId="84"/>
    <cellStyle name="常规 2 2 2 4 3 2 2" xfId="85"/>
    <cellStyle name="常规 2 2 2 4 3 3" xfId="86"/>
    <cellStyle name="常规 2 2 2 4 4" xfId="87"/>
    <cellStyle name="常规 2 2 2 4 4 2" xfId="88"/>
    <cellStyle name="常规 2 2 2 5" xfId="89"/>
    <cellStyle name="常规 2 2 2 5 2" xfId="90"/>
    <cellStyle name="常规 2 2 2 5 2 2" xfId="91"/>
    <cellStyle name="常规 2 2 2 5 2 2 2" xfId="92"/>
    <cellStyle name="常规 2 2 2 5 2 2 2 2" xfId="93"/>
    <cellStyle name="常规 2 2 2 5 2 2 3" xfId="94"/>
    <cellStyle name="常规 2 2 2 5 2 3" xfId="95"/>
    <cellStyle name="常规 2 2 2 5 2 3 2" xfId="96"/>
    <cellStyle name="常规 2 2 2 5 3" xfId="97"/>
    <cellStyle name="常规 2 2 2 5 3 2" xfId="98"/>
    <cellStyle name="常规 2 2 2 5 3 2 2" xfId="99"/>
    <cellStyle name="常规 2 2 2 5 3 3" xfId="100"/>
    <cellStyle name="常规 2 2 2 5 4" xfId="101"/>
    <cellStyle name="常规 2 2 2 5 4 2" xfId="102"/>
    <cellStyle name="常规 2 2 2 6" xfId="103"/>
    <cellStyle name="常规 2 2 2 6 2" xfId="104"/>
    <cellStyle name="常规 2 2 2 6 2 2" xfId="105"/>
    <cellStyle name="常规 2 2 2 6 3" xfId="106"/>
    <cellStyle name="常规 2 2 2 7" xfId="107"/>
    <cellStyle name="常规 2 2 2 7 2" xfId="108"/>
    <cellStyle name="常规 2 2 3" xfId="109"/>
    <cellStyle name="常规 2 2 3 2" xfId="110"/>
    <cellStyle name="常规 2 2 3 2 2" xfId="111"/>
    <cellStyle name="常规 2 2 3 2 2 2" xfId="112"/>
    <cellStyle name="常规 2 2 3 2 3" xfId="113"/>
    <cellStyle name="常规 2 2 3 3" xfId="114"/>
    <cellStyle name="常规 2 2 3 3 2" xfId="115"/>
    <cellStyle name="常规 2 2 4" xfId="116"/>
    <cellStyle name="常规 2 2 4 2" xfId="117"/>
    <cellStyle name="常规 2 2 4 2 2" xfId="118"/>
    <cellStyle name="常规 2 2 4 3" xfId="119"/>
    <cellStyle name="常规 2 2 5" xfId="120"/>
    <cellStyle name="常规 2 2 5 2" xfId="121"/>
    <cellStyle name="常规 2 3" xfId="122"/>
    <cellStyle name="常规 2 3 2" xfId="123"/>
    <cellStyle name="常规 2 3 2 2" xfId="124"/>
    <cellStyle name="常规 2 3 2 2 2" xfId="125"/>
    <cellStyle name="常规 2 3 2 2 2 2" xfId="126"/>
    <cellStyle name="常规 2 3 2 2 3" xfId="127"/>
    <cellStyle name="常规 2 3 2 3" xfId="128"/>
    <cellStyle name="常规 2 3 2 3 2" xfId="129"/>
    <cellStyle name="常规 2 3 3" xfId="130"/>
    <cellStyle name="常规 2 3 3 2" xfId="131"/>
    <cellStyle name="常规 2 3 3 2 2" xfId="132"/>
    <cellStyle name="常规 2 3 3 3" xfId="133"/>
    <cellStyle name="常规 2 3 4" xfId="134"/>
    <cellStyle name="常规 2 3 4 2" xfId="135"/>
    <cellStyle name="常规 2 4" xfId="136"/>
    <cellStyle name="常规 2 4 2" xfId="137"/>
    <cellStyle name="常规 2 4 2 2" xfId="138"/>
    <cellStyle name="常规 2 4 2 2 2" xfId="139"/>
    <cellStyle name="常规 2 4 2 3" xfId="140"/>
    <cellStyle name="常规 2 4 3" xfId="141"/>
    <cellStyle name="常规 2 4 3 2" xfId="142"/>
    <cellStyle name="常规 2 5" xfId="143"/>
    <cellStyle name="常规 2 5 2" xfId="144"/>
    <cellStyle name="常规 2 5 2 2" xfId="145"/>
    <cellStyle name="常规 2 5 3" xfId="146"/>
    <cellStyle name="常规 2 6" xfId="147"/>
    <cellStyle name="常规 2 6 2" xfId="148"/>
    <cellStyle name="常规 3" xfId="149"/>
    <cellStyle name="常规 3 2" xfId="150"/>
    <cellStyle name="常规 3 2 2" xfId="151"/>
    <cellStyle name="常规 3 2 2 2" xfId="152"/>
    <cellStyle name="常规 3 2 2 2 2" xfId="153"/>
    <cellStyle name="常规 3 2 2 3" xfId="154"/>
    <cellStyle name="常规 3 2 3" xfId="155"/>
    <cellStyle name="常规 3 2 3 2" xfId="156"/>
    <cellStyle name="常规 3 3" xfId="157"/>
    <cellStyle name="常规 3 3 2" xfId="158"/>
    <cellStyle name="常规 3 3 2 2" xfId="159"/>
    <cellStyle name="常规 3 3 2 2 2" xfId="160"/>
    <cellStyle name="常规 3 3 2 2 2 2" xfId="161"/>
    <cellStyle name="常规 3 3 2 2 3" xfId="162"/>
    <cellStyle name="常规 3 3 2 3" xfId="163"/>
    <cellStyle name="常规 3 3 2 3 2" xfId="164"/>
    <cellStyle name="常规 3 3 3" xfId="165"/>
    <cellStyle name="常规 3 3 3 2" xfId="166"/>
    <cellStyle name="常规 3 3 3 2 2" xfId="167"/>
    <cellStyle name="常规 3 3 3 3" xfId="168"/>
    <cellStyle name="常规 3 3 4" xfId="169"/>
    <cellStyle name="常规 3 3 4 2" xfId="170"/>
    <cellStyle name="常规 3 4" xfId="171"/>
    <cellStyle name="常规 3 4 2" xfId="172"/>
    <cellStyle name="常规 3 4 2 2" xfId="173"/>
    <cellStyle name="常规 3 4 2 2 2" xfId="174"/>
    <cellStyle name="常规 3 4 2 2 2 2" xfId="175"/>
    <cellStyle name="常规 3 4 2 2 3" xfId="176"/>
    <cellStyle name="常规 3 4 2 3" xfId="177"/>
    <cellStyle name="常规 3 4 2 3 2" xfId="178"/>
    <cellStyle name="常规 3 4 3" xfId="179"/>
    <cellStyle name="常规 3 4 3 2" xfId="180"/>
    <cellStyle name="常规 3 4 3 2 2" xfId="181"/>
    <cellStyle name="常规 3 4 3 3" xfId="182"/>
    <cellStyle name="常规 3 4 4" xfId="183"/>
    <cellStyle name="常规 3 4 4 2" xfId="184"/>
    <cellStyle name="常规 3 5" xfId="185"/>
    <cellStyle name="常规 3 5 2" xfId="186"/>
    <cellStyle name="常规 3 5 2 2" xfId="187"/>
    <cellStyle name="常规 3 5 2 2 2" xfId="188"/>
    <cellStyle name="常规 3 5 2 2 2 2" xfId="189"/>
    <cellStyle name="常规 3 5 2 2 3" xfId="190"/>
    <cellStyle name="常规 3 5 2 3" xfId="191"/>
    <cellStyle name="常规 3 5 2 3 2" xfId="192"/>
    <cellStyle name="常规 3 5 3" xfId="193"/>
    <cellStyle name="常规 3 5 3 2" xfId="194"/>
    <cellStyle name="常规 3 5 3 2 2" xfId="195"/>
    <cellStyle name="常规 3 5 3 3" xfId="196"/>
    <cellStyle name="常规 3 5 4" xfId="197"/>
    <cellStyle name="常规 3 5 4 2" xfId="198"/>
    <cellStyle name="常规 3 6" xfId="199"/>
    <cellStyle name="常规 3 6 2" xfId="200"/>
    <cellStyle name="常规 3 6 2 2" xfId="201"/>
    <cellStyle name="常规 3 6 3" xfId="202"/>
    <cellStyle name="常规 3 7" xfId="203"/>
    <cellStyle name="常规 3 7 2" xfId="204"/>
    <cellStyle name="常规 4" xfId="205"/>
    <cellStyle name="常规 4 2" xfId="206"/>
    <cellStyle name="常规 4 2 2" xfId="207"/>
    <cellStyle name="常规 4 2 2 2" xfId="208"/>
    <cellStyle name="常规 4 2 3" xfId="209"/>
    <cellStyle name="常规 4 3" xfId="210"/>
    <cellStyle name="常规 4 3 2" xfId="211"/>
    <cellStyle name="常规 5" xfId="212"/>
    <cellStyle name="常规 5 2" xfId="213"/>
    <cellStyle name="常规 5 2 2" xfId="214"/>
    <cellStyle name="常规 5 3" xfId="215"/>
    <cellStyle name="常规 6" xfId="216"/>
    <cellStyle name="常规 6 2" xfId="217"/>
    <cellStyle name="常规 6 2 2" xfId="218"/>
    <cellStyle name="常规 6 3" xfId="219"/>
    <cellStyle name="常规 7" xfId="220"/>
    <cellStyle name="常规 7 2" xfId="221"/>
    <cellStyle name="常规 7 2 2" xfId="222"/>
    <cellStyle name="常规 7 3" xfId="223"/>
    <cellStyle name="常规 8" xfId="224"/>
    <cellStyle name="常规 8 2" xfId="225"/>
    <cellStyle name="常规 8 2 2" xfId="226"/>
    <cellStyle name="常规 8 3" xfId="227"/>
    <cellStyle name="常规 9" xfId="228"/>
    <cellStyle name="常规 9 2" xfId="229"/>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6"/>
  <sheetViews>
    <sheetView tabSelected="1" workbookViewId="0">
      <selection activeCell="B1" sqref="B1"/>
    </sheetView>
  </sheetViews>
  <sheetFormatPr defaultColWidth="9" defaultRowHeight="15.6"/>
  <cols>
    <col min="1" max="1" width="20.5" style="687" customWidth="1"/>
    <col min="2" max="2" width="13.2" style="687" customWidth="1"/>
    <col min="3" max="4" width="9" style="687"/>
    <col min="5" max="5" width="13.8" style="687" customWidth="1"/>
    <col min="6" max="6" width="15.8" style="687" customWidth="1"/>
    <col min="7" max="8" width="9" style="687"/>
    <col min="9" max="9" width="13.4" style="687" customWidth="1"/>
    <col min="10" max="10" width="15" style="687" customWidth="1"/>
    <col min="11" max="11" width="9" style="687"/>
    <col min="86" max="16384" width="9" style="687"/>
  </cols>
  <sheetData>
    <row r="1" s="5" customFormat="1" ht="36" customHeight="1" spans="1:11">
      <c r="A1" s="688" t="s">
        <v>0</v>
      </c>
      <c r="B1" s="689">
        <v>50</v>
      </c>
      <c r="C1" s="688" t="s">
        <v>1</v>
      </c>
      <c r="D1" s="690" t="s">
        <v>2</v>
      </c>
      <c r="E1" s="690"/>
      <c r="F1" s="690"/>
      <c r="G1" s="691"/>
      <c r="H1" s="691" t="s">
        <v>3</v>
      </c>
      <c r="I1" s="691" t="s">
        <v>4</v>
      </c>
      <c r="J1" s="691"/>
      <c r="K1" s="691"/>
    </row>
    <row r="2" s="5" customFormat="1" spans="1:11">
      <c r="A2"/>
      <c r="B2"/>
      <c r="C2"/>
      <c r="D2"/>
      <c r="E2"/>
      <c r="F2"/>
      <c r="G2"/>
      <c r="H2"/>
      <c r="I2"/>
      <c r="J2"/>
      <c r="K2"/>
    </row>
    <row r="3" s="5" customFormat="1" spans="1:11">
      <c r="A3" s="692" t="s">
        <v>5</v>
      </c>
      <c r="B3" s="691"/>
      <c r="C3" s="691"/>
      <c r="D3" s="691"/>
      <c r="E3" s="691"/>
      <c r="F3" s="691"/>
      <c r="G3" s="691"/>
      <c r="H3" s="691"/>
      <c r="I3" s="691"/>
      <c r="J3" s="691"/>
      <c r="K3" s="691"/>
    </row>
    <row r="4" s="5" customFormat="1" spans="1:11">
      <c r="A4" s="691" t="s">
        <v>6</v>
      </c>
      <c r="B4"/>
      <c r="C4"/>
      <c r="D4"/>
      <c r="E4"/>
      <c r="F4" s="691"/>
      <c r="G4" s="691"/>
      <c r="H4" s="691"/>
      <c r="I4" s="691"/>
      <c r="J4"/>
      <c r="K4"/>
    </row>
    <row r="5" s="5" customFormat="1" spans="1:11">
      <c r="A5" s="691" t="s">
        <v>7</v>
      </c>
      <c r="B5" s="692"/>
      <c r="C5"/>
      <c r="D5"/>
      <c r="E5"/>
      <c r="F5"/>
      <c r="G5"/>
      <c r="H5"/>
      <c r="I5"/>
      <c r="J5"/>
      <c r="K5"/>
    </row>
    <row r="6" s="5" customFormat="1" spans="1:11">
      <c r="A6" s="693" t="s">
        <v>8</v>
      </c>
      <c r="B6" s="692"/>
      <c r="C6"/>
      <c r="D6"/>
      <c r="E6"/>
      <c r="F6"/>
      <c r="G6"/>
      <c r="H6"/>
      <c r="I6"/>
      <c r="J6"/>
      <c r="K6"/>
    </row>
    <row r="7" s="5" customFormat="1" spans="1:11">
      <c r="A7" s="693" t="s">
        <v>9</v>
      </c>
      <c r="B7"/>
      <c r="C7"/>
      <c r="D7"/>
      <c r="E7"/>
      <c r="F7"/>
      <c r="G7"/>
      <c r="H7"/>
      <c r="I7"/>
      <c r="J7"/>
      <c r="K7"/>
    </row>
    <row r="8" s="5" customFormat="1" spans="1:11">
      <c r="A8" s="694" t="s">
        <v>10</v>
      </c>
      <c r="B8"/>
      <c r="C8"/>
      <c r="D8"/>
      <c r="E8"/>
      <c r="F8"/>
      <c r="G8"/>
      <c r="H8"/>
      <c r="I8"/>
      <c r="J8"/>
      <c r="K8"/>
    </row>
    <row r="9" s="5" customFormat="1" spans="1:11">
      <c r="A9" s="694" t="s">
        <v>11</v>
      </c>
      <c r="B9"/>
      <c r="C9"/>
      <c r="D9"/>
      <c r="E9"/>
      <c r="F9"/>
      <c r="G9"/>
      <c r="H9"/>
      <c r="I9"/>
      <c r="J9"/>
      <c r="K9"/>
    </row>
    <row r="10" s="5" customFormat="1" spans="1:11">
      <c r="A10"/>
      <c r="B10"/>
      <c r="C10"/>
      <c r="D10"/>
      <c r="E10"/>
      <c r="F10"/>
      <c r="G10"/>
      <c r="H10"/>
      <c r="I10"/>
      <c r="J10"/>
      <c r="K10"/>
    </row>
    <row r="11" s="5" customFormat="1" spans="1:11">
      <c r="A11" s="692" t="s">
        <v>12</v>
      </c>
      <c r="B11"/>
      <c r="C11"/>
      <c r="D11"/>
      <c r="E11"/>
      <c r="F11"/>
      <c r="G11"/>
      <c r="H11"/>
      <c r="I11"/>
      <c r="J11"/>
      <c r="K11"/>
    </row>
    <row r="12" s="5" customFormat="1" spans="1:11">
      <c r="A12" s="691" t="s">
        <v>13</v>
      </c>
      <c r="B12"/>
      <c r="C12"/>
      <c r="D12"/>
      <c r="E12"/>
      <c r="F12"/>
      <c r="G12"/>
      <c r="H12"/>
      <c r="I12"/>
      <c r="J12"/>
      <c r="K12"/>
    </row>
    <row r="13" s="5" customFormat="1" spans="1:11">
      <c r="A13" s="691" t="s">
        <v>14</v>
      </c>
      <c r="B13"/>
      <c r="C13"/>
      <c r="D13"/>
      <c r="E13"/>
      <c r="F13"/>
      <c r="G13"/>
      <c r="H13"/>
      <c r="I13"/>
      <c r="J13"/>
      <c r="K13"/>
    </row>
    <row r="14" s="5" customFormat="1" spans="1:11">
      <c r="A14" s="691" t="s">
        <v>15</v>
      </c>
      <c r="B14"/>
      <c r="C14"/>
      <c r="D14"/>
      <c r="E14"/>
      <c r="F14"/>
      <c r="G14"/>
      <c r="H14"/>
      <c r="I14"/>
      <c r="J14"/>
      <c r="K14"/>
    </row>
    <row r="15" s="5" customFormat="1" spans="1:11">
      <c r="A15" s="692" t="s">
        <v>16</v>
      </c>
      <c r="B15"/>
      <c r="C15"/>
      <c r="D15"/>
      <c r="E15"/>
      <c r="F15"/>
      <c r="G15"/>
      <c r="H15"/>
      <c r="I15"/>
      <c r="J15"/>
      <c r="K15"/>
    </row>
    <row r="16" s="5" customFormat="1" spans="1:11">
      <c r="A16"/>
      <c r="B16"/>
      <c r="C16"/>
      <c r="D16"/>
      <c r="E16"/>
      <c r="F16"/>
      <c r="G16"/>
      <c r="H16"/>
      <c r="I16"/>
      <c r="J16"/>
      <c r="K16"/>
    </row>
    <row r="17" s="5" customFormat="1" spans="1:11">
      <c r="A17" s="692" t="s">
        <v>17</v>
      </c>
      <c r="B17"/>
      <c r="C17"/>
      <c r="D17"/>
      <c r="E17"/>
      <c r="F17"/>
      <c r="G17"/>
      <c r="H17"/>
      <c r="I17"/>
      <c r="J17"/>
      <c r="K17"/>
    </row>
    <row r="18" s="5" customFormat="1" ht="16.35" spans="1:11">
      <c r="A18"/>
      <c r="B18" s="691" t="s">
        <v>18</v>
      </c>
      <c r="C18"/>
      <c r="D18"/>
      <c r="E18"/>
      <c r="F18"/>
      <c r="G18"/>
      <c r="H18"/>
      <c r="I18"/>
      <c r="J18"/>
      <c r="K18"/>
    </row>
    <row r="19" s="5" customFormat="1" spans="1:11">
      <c r="A19" s="695" t="s">
        <v>19</v>
      </c>
      <c r="B19" s="696"/>
      <c r="C19" s="697" t="s">
        <v>20</v>
      </c>
      <c r="D19" s="696"/>
      <c r="E19" s="697" t="s">
        <v>21</v>
      </c>
      <c r="F19" s="696"/>
      <c r="G19" s="697" t="s">
        <v>22</v>
      </c>
      <c r="H19" s="698"/>
      <c r="I19"/>
      <c r="J19"/>
      <c r="K19"/>
    </row>
    <row r="20" s="686" customFormat="1" ht="381" customHeight="1" spans="1:11">
      <c r="A20" s="699">
        <v>45285</v>
      </c>
      <c r="B20" s="700"/>
      <c r="C20" s="701" t="s">
        <v>23</v>
      </c>
      <c r="D20" s="702"/>
      <c r="E20" s="703" t="s">
        <v>24</v>
      </c>
      <c r="F20" s="704"/>
      <c r="G20" s="705" t="s">
        <v>25</v>
      </c>
      <c r="H20" s="706"/>
      <c r="I20" s="736"/>
      <c r="J20" s="736"/>
      <c r="K20" s="736"/>
    </row>
    <row r="21" s="686" customFormat="1" ht="265" customHeight="1" spans="1:11">
      <c r="A21" s="699">
        <v>45273</v>
      </c>
      <c r="B21" s="700"/>
      <c r="C21" s="701" t="s">
        <v>26</v>
      </c>
      <c r="D21" s="702"/>
      <c r="E21" s="703" t="s">
        <v>27</v>
      </c>
      <c r="F21" s="704"/>
      <c r="G21" s="705" t="s">
        <v>25</v>
      </c>
      <c r="H21" s="706"/>
      <c r="I21" s="736"/>
      <c r="J21" s="736"/>
      <c r="K21" s="736"/>
    </row>
    <row r="22" s="5" customFormat="1" ht="324" customHeight="1" spans="1:11">
      <c r="A22" s="707">
        <v>45261</v>
      </c>
      <c r="B22" s="708"/>
      <c r="C22" s="709" t="s">
        <v>28</v>
      </c>
      <c r="D22" s="710"/>
      <c r="E22" s="711" t="s">
        <v>29</v>
      </c>
      <c r="F22" s="712"/>
      <c r="G22" s="709" t="s">
        <v>30</v>
      </c>
      <c r="H22" s="713"/>
      <c r="I22"/>
      <c r="J22"/>
      <c r="K22"/>
    </row>
    <row r="23" s="5" customFormat="1" ht="205.8" customHeight="1" spans="1:11">
      <c r="A23" s="707">
        <v>45253</v>
      </c>
      <c r="B23" s="667"/>
      <c r="C23" s="709" t="s">
        <v>31</v>
      </c>
      <c r="D23" s="667"/>
      <c r="E23" s="711" t="s">
        <v>32</v>
      </c>
      <c r="F23" s="712"/>
      <c r="G23" s="709" t="s">
        <v>30</v>
      </c>
      <c r="H23" s="713"/>
      <c r="I23"/>
      <c r="J23"/>
      <c r="K23"/>
    </row>
    <row r="24" s="5" customFormat="1" ht="65.4" customHeight="1" spans="1:11">
      <c r="A24" s="707">
        <v>45245</v>
      </c>
      <c r="B24" s="667"/>
      <c r="C24" s="709" t="s">
        <v>33</v>
      </c>
      <c r="D24" s="667"/>
      <c r="E24" s="711" t="s">
        <v>34</v>
      </c>
      <c r="F24" s="712"/>
      <c r="G24" s="709" t="s">
        <v>30</v>
      </c>
      <c r="H24" s="713"/>
      <c r="I24"/>
      <c r="J24"/>
      <c r="K24"/>
    </row>
    <row r="25" s="5" customFormat="1" ht="111" customHeight="1" spans="1:11">
      <c r="A25" s="714">
        <v>45244</v>
      </c>
      <c r="B25" s="710"/>
      <c r="C25" s="709" t="s">
        <v>35</v>
      </c>
      <c r="D25" s="710"/>
      <c r="E25" s="711" t="s">
        <v>36</v>
      </c>
      <c r="F25" s="715"/>
      <c r="G25" s="709" t="s">
        <v>30</v>
      </c>
      <c r="H25" s="713"/>
      <c r="I25"/>
      <c r="J25"/>
      <c r="K25"/>
    </row>
    <row r="26" s="5" customFormat="1" ht="17.4" customHeight="1" spans="1:11">
      <c r="A26" s="707">
        <v>45239</v>
      </c>
      <c r="B26" s="667"/>
      <c r="C26" s="709" t="s">
        <v>37</v>
      </c>
      <c r="D26" s="667"/>
      <c r="E26" s="709" t="s">
        <v>38</v>
      </c>
      <c r="F26" s="667"/>
      <c r="G26" s="709" t="s">
        <v>30</v>
      </c>
      <c r="H26" s="713"/>
      <c r="I26"/>
      <c r="J26"/>
      <c r="K26"/>
    </row>
    <row r="27" s="5" customFormat="1" ht="115.2" customHeight="1" spans="1:11">
      <c r="A27" s="707">
        <v>45236</v>
      </c>
      <c r="B27" s="667"/>
      <c r="C27" s="709" t="s">
        <v>39</v>
      </c>
      <c r="D27" s="710"/>
      <c r="E27" s="711" t="s">
        <v>40</v>
      </c>
      <c r="F27" s="712"/>
      <c r="G27" s="709" t="s">
        <v>30</v>
      </c>
      <c r="H27" s="713"/>
      <c r="I27"/>
      <c r="J27"/>
      <c r="K27"/>
    </row>
    <row r="28" s="5" customFormat="1" ht="209.4" customHeight="1" spans="1:11">
      <c r="A28" s="707">
        <v>45231</v>
      </c>
      <c r="B28" s="708"/>
      <c r="C28" s="709" t="s">
        <v>41</v>
      </c>
      <c r="D28" s="710"/>
      <c r="E28" s="711" t="s">
        <v>42</v>
      </c>
      <c r="F28" s="716"/>
      <c r="G28" s="709" t="s">
        <v>30</v>
      </c>
      <c r="H28" s="713"/>
      <c r="I28"/>
      <c r="J28"/>
      <c r="K28"/>
    </row>
    <row r="29" s="5" customFormat="1" ht="253.2" customHeight="1" spans="1:11">
      <c r="A29" s="707">
        <v>45229</v>
      </c>
      <c r="B29" s="667"/>
      <c r="C29" s="709" t="s">
        <v>43</v>
      </c>
      <c r="D29" s="710"/>
      <c r="E29" s="711" t="s">
        <v>44</v>
      </c>
      <c r="F29" s="715"/>
      <c r="G29" s="709" t="s">
        <v>30</v>
      </c>
      <c r="H29" s="717"/>
      <c r="I29"/>
      <c r="J29"/>
      <c r="K29"/>
    </row>
    <row r="30" s="5" customFormat="1" ht="46.8" customHeight="1" spans="1:11">
      <c r="A30" s="707">
        <v>45219</v>
      </c>
      <c r="B30" s="708"/>
      <c r="C30" s="709" t="s">
        <v>45</v>
      </c>
      <c r="D30" s="710"/>
      <c r="E30" s="711" t="s">
        <v>46</v>
      </c>
      <c r="F30" s="716"/>
      <c r="G30" s="709" t="s">
        <v>30</v>
      </c>
      <c r="H30" s="717"/>
      <c r="I30"/>
      <c r="J30"/>
      <c r="K30"/>
    </row>
    <row r="31" s="5" customFormat="1" ht="127.2" customHeight="1" spans="1:11">
      <c r="A31" s="707">
        <v>45217</v>
      </c>
      <c r="B31" s="708"/>
      <c r="C31" s="709" t="s">
        <v>47</v>
      </c>
      <c r="D31" s="667"/>
      <c r="E31" s="711" t="s">
        <v>48</v>
      </c>
      <c r="F31" s="712"/>
      <c r="G31" s="709" t="s">
        <v>30</v>
      </c>
      <c r="H31" s="717"/>
      <c r="I31"/>
      <c r="J31"/>
      <c r="K31"/>
    </row>
    <row r="32" s="5" customFormat="1" ht="78.6" customHeight="1" spans="1:11">
      <c r="A32" s="707">
        <v>45210</v>
      </c>
      <c r="B32" s="708"/>
      <c r="C32" s="709" t="s">
        <v>49</v>
      </c>
      <c r="D32" s="710"/>
      <c r="E32" s="711" t="s">
        <v>50</v>
      </c>
      <c r="F32" s="712"/>
      <c r="G32" s="709" t="s">
        <v>30</v>
      </c>
      <c r="H32" s="717"/>
      <c r="I32"/>
      <c r="J32"/>
      <c r="K32"/>
    </row>
    <row r="33" s="5" customFormat="1" ht="144" customHeight="1" spans="1:11">
      <c r="A33" s="714">
        <v>45195</v>
      </c>
      <c r="B33" s="710"/>
      <c r="C33" s="709" t="s">
        <v>51</v>
      </c>
      <c r="D33" s="710"/>
      <c r="E33" s="711" t="s">
        <v>52</v>
      </c>
      <c r="F33" s="712"/>
      <c r="G33" s="709" t="s">
        <v>30</v>
      </c>
      <c r="H33" s="717"/>
      <c r="I33"/>
      <c r="J33"/>
      <c r="K33"/>
    </row>
    <row r="34" s="5" customFormat="1" ht="116.4" customHeight="1" spans="1:11">
      <c r="A34" s="707">
        <v>45181</v>
      </c>
      <c r="B34" s="708"/>
      <c r="C34" s="709" t="s">
        <v>53</v>
      </c>
      <c r="D34" s="710"/>
      <c r="E34" s="711" t="s">
        <v>54</v>
      </c>
      <c r="F34" s="712"/>
      <c r="G34" s="709" t="s">
        <v>30</v>
      </c>
      <c r="H34" s="717"/>
      <c r="I34"/>
      <c r="J34"/>
      <c r="K34"/>
    </row>
    <row r="35" s="5" customFormat="1" ht="81.6" customHeight="1" spans="1:11">
      <c r="A35" s="707">
        <v>45180</v>
      </c>
      <c r="B35" s="708"/>
      <c r="C35" s="709" t="s">
        <v>55</v>
      </c>
      <c r="D35" s="710"/>
      <c r="E35" s="711" t="s">
        <v>56</v>
      </c>
      <c r="F35" s="712"/>
      <c r="G35" s="709" t="s">
        <v>30</v>
      </c>
      <c r="H35" s="717"/>
      <c r="I35"/>
      <c r="J35"/>
      <c r="K35"/>
    </row>
    <row r="36" s="5" customFormat="1" ht="193.2" customHeight="1" spans="1:11">
      <c r="A36" s="707">
        <v>45168</v>
      </c>
      <c r="B36" s="708"/>
      <c r="C36" s="709" t="s">
        <v>57</v>
      </c>
      <c r="D36" s="710"/>
      <c r="E36" s="711" t="s">
        <v>58</v>
      </c>
      <c r="F36" s="718"/>
      <c r="G36" s="709" t="s">
        <v>30</v>
      </c>
      <c r="H36" s="717"/>
      <c r="I36"/>
      <c r="J36"/>
      <c r="K36"/>
    </row>
    <row r="37" s="5" customFormat="1" ht="179.4" customHeight="1" spans="1:11">
      <c r="A37" s="707">
        <v>45155</v>
      </c>
      <c r="B37" s="708"/>
      <c r="C37" s="709" t="s">
        <v>59</v>
      </c>
      <c r="D37" s="710"/>
      <c r="E37" s="711" t="s">
        <v>60</v>
      </c>
      <c r="F37" s="712"/>
      <c r="G37" s="709" t="s">
        <v>30</v>
      </c>
      <c r="H37" s="717"/>
      <c r="I37"/>
      <c r="J37"/>
      <c r="K37"/>
    </row>
    <row r="38" s="5" customFormat="1" ht="31.8" customHeight="1" spans="1:11">
      <c r="A38" s="707">
        <v>45141</v>
      </c>
      <c r="B38" s="708"/>
      <c r="C38" s="709" t="s">
        <v>61</v>
      </c>
      <c r="D38" s="710"/>
      <c r="E38" s="711" t="s">
        <v>62</v>
      </c>
      <c r="F38" s="715"/>
      <c r="G38" s="709" t="s">
        <v>30</v>
      </c>
      <c r="H38" s="717"/>
      <c r="I38"/>
      <c r="J38"/>
      <c r="K38"/>
    </row>
    <row r="39" s="5" customFormat="1" ht="49.2" customHeight="1" spans="1:11">
      <c r="A39" s="707">
        <v>45128</v>
      </c>
      <c r="B39" s="708"/>
      <c r="C39" s="709" t="s">
        <v>63</v>
      </c>
      <c r="D39" s="710"/>
      <c r="E39" s="711" t="s">
        <v>64</v>
      </c>
      <c r="F39" s="716"/>
      <c r="G39" s="709" t="s">
        <v>30</v>
      </c>
      <c r="H39" s="717"/>
      <c r="I39"/>
      <c r="J39"/>
      <c r="K39"/>
    </row>
    <row r="40" s="5" customFormat="1" ht="142.8" customHeight="1" spans="1:11">
      <c r="A40" s="707">
        <v>45117</v>
      </c>
      <c r="B40" s="708"/>
      <c r="C40" s="709" t="s">
        <v>65</v>
      </c>
      <c r="D40" s="710"/>
      <c r="E40" s="711" t="s">
        <v>66</v>
      </c>
      <c r="F40" s="715"/>
      <c r="G40" s="709" t="s">
        <v>30</v>
      </c>
      <c r="H40" s="717"/>
      <c r="I40"/>
      <c r="J40"/>
      <c r="K40"/>
    </row>
    <row r="41" s="5" customFormat="1" spans="1:11">
      <c r="A41" s="707">
        <v>45096</v>
      </c>
      <c r="B41" s="667"/>
      <c r="C41" s="709" t="s">
        <v>67</v>
      </c>
      <c r="D41" s="667"/>
      <c r="E41" s="709" t="s">
        <v>68</v>
      </c>
      <c r="F41" s="667"/>
      <c r="G41" s="709" t="s">
        <v>30</v>
      </c>
      <c r="H41" s="713"/>
      <c r="I41"/>
      <c r="J41"/>
      <c r="K41"/>
    </row>
    <row r="42" s="5" customFormat="1" ht="85.2" customHeight="1" spans="1:11">
      <c r="A42" s="707">
        <v>45092</v>
      </c>
      <c r="B42" s="667"/>
      <c r="C42" s="709" t="s">
        <v>69</v>
      </c>
      <c r="D42" s="667"/>
      <c r="E42" s="711" t="s">
        <v>70</v>
      </c>
      <c r="F42" s="715"/>
      <c r="G42" s="709" t="s">
        <v>30</v>
      </c>
      <c r="H42" s="717"/>
      <c r="I42"/>
      <c r="J42"/>
      <c r="K42"/>
    </row>
    <row r="43" s="5" customFormat="1" ht="190.8" customHeight="1" spans="1:11">
      <c r="A43" s="707">
        <v>45084</v>
      </c>
      <c r="B43" s="667"/>
      <c r="C43" s="709" t="s">
        <v>71</v>
      </c>
      <c r="D43" s="667"/>
      <c r="E43" s="711" t="s">
        <v>72</v>
      </c>
      <c r="F43" s="715"/>
      <c r="G43" s="709" t="s">
        <v>30</v>
      </c>
      <c r="H43" s="717"/>
      <c r="I43"/>
      <c r="J43"/>
      <c r="K43"/>
    </row>
    <row r="44" s="5" customFormat="1" ht="303.6" customHeight="1" spans="1:11">
      <c r="A44" s="707">
        <v>45084</v>
      </c>
      <c r="B44" s="667"/>
      <c r="C44" s="709" t="s">
        <v>73</v>
      </c>
      <c r="D44" s="667"/>
      <c r="E44" s="711" t="s">
        <v>74</v>
      </c>
      <c r="F44" s="715"/>
      <c r="G44" s="709" t="s">
        <v>30</v>
      </c>
      <c r="H44" s="713"/>
      <c r="I44"/>
      <c r="J44"/>
      <c r="K44"/>
    </row>
    <row r="45" s="5" customFormat="1" ht="283.2" customHeight="1" spans="1:11">
      <c r="A45" s="707">
        <v>45072</v>
      </c>
      <c r="B45" s="667"/>
      <c r="C45" s="709" t="s">
        <v>75</v>
      </c>
      <c r="D45" s="667"/>
      <c r="E45" s="711" t="s">
        <v>76</v>
      </c>
      <c r="F45" s="712"/>
      <c r="G45" s="709" t="s">
        <v>30</v>
      </c>
      <c r="H45" s="713"/>
      <c r="I45"/>
      <c r="J45"/>
      <c r="K45"/>
    </row>
    <row r="46" s="5" customFormat="1" ht="182.4" customHeight="1" spans="1:11">
      <c r="A46" s="707">
        <v>45058</v>
      </c>
      <c r="B46" s="708"/>
      <c r="C46" s="709" t="s">
        <v>77</v>
      </c>
      <c r="D46" s="710"/>
      <c r="E46" s="711" t="s">
        <v>78</v>
      </c>
      <c r="F46" s="716"/>
      <c r="G46" s="709" t="s">
        <v>30</v>
      </c>
      <c r="H46" s="717"/>
      <c r="I46"/>
      <c r="J46"/>
      <c r="K46"/>
    </row>
    <row r="47" s="5" customFormat="1" ht="85.2" customHeight="1" spans="1:11">
      <c r="A47" s="707">
        <v>45029</v>
      </c>
      <c r="B47" s="708"/>
      <c r="C47" s="709" t="s">
        <v>79</v>
      </c>
      <c r="D47" s="710"/>
      <c r="E47" s="711" t="s">
        <v>80</v>
      </c>
      <c r="F47" s="716"/>
      <c r="G47" s="709" t="s">
        <v>30</v>
      </c>
      <c r="H47" s="717"/>
      <c r="I47"/>
      <c r="J47"/>
      <c r="K47"/>
    </row>
    <row r="48" s="5" customFormat="1" ht="100.8" customHeight="1" spans="1:11">
      <c r="A48" s="707">
        <v>45006</v>
      </c>
      <c r="B48" s="667"/>
      <c r="C48" s="709" t="s">
        <v>81</v>
      </c>
      <c r="D48" s="667"/>
      <c r="E48" s="711" t="s">
        <v>82</v>
      </c>
      <c r="F48" s="712"/>
      <c r="G48" s="709" t="s">
        <v>30</v>
      </c>
      <c r="H48" s="717"/>
      <c r="I48"/>
      <c r="J48"/>
      <c r="K48"/>
    </row>
    <row r="49" s="5" customFormat="1" ht="196.8" customHeight="1" spans="1:11">
      <c r="A49" s="707">
        <v>45001</v>
      </c>
      <c r="B49" s="667"/>
      <c r="C49" s="709" t="s">
        <v>83</v>
      </c>
      <c r="D49" s="667"/>
      <c r="E49" s="711" t="s">
        <v>84</v>
      </c>
      <c r="F49" s="712"/>
      <c r="G49" s="709" t="s">
        <v>30</v>
      </c>
      <c r="H49" s="713"/>
      <c r="I49"/>
      <c r="J49"/>
      <c r="K49"/>
    </row>
    <row r="50" s="5" customFormat="1" ht="44.4" customHeight="1" spans="1:11">
      <c r="A50" s="707">
        <v>44995</v>
      </c>
      <c r="B50" s="708"/>
      <c r="C50" s="709" t="s">
        <v>85</v>
      </c>
      <c r="D50" s="710"/>
      <c r="E50" s="701" t="s">
        <v>86</v>
      </c>
      <c r="F50" s="702"/>
      <c r="G50" s="709" t="s">
        <v>30</v>
      </c>
      <c r="H50" s="717"/>
      <c r="I50"/>
      <c r="J50"/>
      <c r="K50"/>
    </row>
    <row r="51" s="5" customFormat="1" ht="159" customHeight="1" spans="1:11">
      <c r="A51" s="707">
        <v>44991</v>
      </c>
      <c r="B51" s="708"/>
      <c r="C51" s="709" t="s">
        <v>87</v>
      </c>
      <c r="D51" s="710"/>
      <c r="E51" s="711" t="s">
        <v>88</v>
      </c>
      <c r="F51" s="718"/>
      <c r="G51" s="709" t="s">
        <v>30</v>
      </c>
      <c r="H51" s="717"/>
      <c r="I51"/>
      <c r="J51"/>
      <c r="K51"/>
    </row>
    <row r="52" s="5" customFormat="1" ht="73.2" customHeight="1" spans="1:11">
      <c r="A52" s="707">
        <v>44984</v>
      </c>
      <c r="B52" s="708"/>
      <c r="C52" s="709" t="s">
        <v>89</v>
      </c>
      <c r="D52" s="710"/>
      <c r="E52" s="711" t="s">
        <v>90</v>
      </c>
      <c r="F52" s="716"/>
      <c r="G52" s="709" t="s">
        <v>30</v>
      </c>
      <c r="H52" s="717"/>
      <c r="I52"/>
      <c r="J52"/>
      <c r="K52"/>
    </row>
    <row r="53" s="5" customFormat="1" ht="58.8" customHeight="1" spans="1:11">
      <c r="A53" s="707">
        <v>44958</v>
      </c>
      <c r="B53" s="708"/>
      <c r="C53" s="709" t="s">
        <v>91</v>
      </c>
      <c r="D53" s="667"/>
      <c r="E53" s="711" t="s">
        <v>92</v>
      </c>
      <c r="F53" s="715"/>
      <c r="G53" s="709" t="s">
        <v>30</v>
      </c>
      <c r="H53" s="713"/>
      <c r="I53"/>
      <c r="J53"/>
      <c r="K53"/>
    </row>
    <row r="54" s="5" customFormat="1" ht="57" customHeight="1" spans="1:11">
      <c r="A54" s="707">
        <v>44916</v>
      </c>
      <c r="B54" s="708"/>
      <c r="C54" s="709" t="s">
        <v>93</v>
      </c>
      <c r="D54" s="667"/>
      <c r="E54" s="711" t="s">
        <v>94</v>
      </c>
      <c r="F54" s="715"/>
      <c r="G54" s="709" t="s">
        <v>30</v>
      </c>
      <c r="H54" s="713"/>
      <c r="I54"/>
      <c r="J54"/>
      <c r="K54"/>
    </row>
    <row r="55" s="5" customFormat="1" spans="1:11">
      <c r="A55" s="719">
        <v>44909</v>
      </c>
      <c r="B55" s="720"/>
      <c r="C55" s="629" t="s">
        <v>95</v>
      </c>
      <c r="D55" s="721"/>
      <c r="E55" s="722" t="s">
        <v>96</v>
      </c>
      <c r="F55" s="723"/>
      <c r="G55" s="629" t="s">
        <v>97</v>
      </c>
      <c r="H55" s="724"/>
      <c r="I55"/>
      <c r="J55"/>
      <c r="K55"/>
    </row>
    <row r="56" s="5" customFormat="1" ht="31.8" customHeight="1" spans="1:11">
      <c r="A56" s="725"/>
      <c r="B56" s="726"/>
      <c r="C56" s="727"/>
      <c r="D56" s="728"/>
      <c r="E56" s="729"/>
      <c r="F56" s="730"/>
      <c r="G56" s="727"/>
      <c r="H56" s="731"/>
      <c r="I56"/>
      <c r="J56"/>
      <c r="K56"/>
    </row>
    <row r="57" s="5" customFormat="1" spans="1:11">
      <c r="A57" s="719">
        <v>44908</v>
      </c>
      <c r="B57" s="720"/>
      <c r="C57" s="629" t="s">
        <v>98</v>
      </c>
      <c r="D57" s="721"/>
      <c r="E57" s="732" t="s">
        <v>99</v>
      </c>
      <c r="F57" s="733"/>
      <c r="G57" s="629" t="s">
        <v>97</v>
      </c>
      <c r="H57" s="724"/>
      <c r="I57"/>
      <c r="J57"/>
      <c r="K57"/>
    </row>
    <row r="58" s="5" customFormat="1" ht="60" customHeight="1" spans="1:11">
      <c r="A58" s="725"/>
      <c r="B58" s="726"/>
      <c r="C58" s="727"/>
      <c r="D58" s="728"/>
      <c r="E58" s="705"/>
      <c r="F58" s="734"/>
      <c r="G58" s="727"/>
      <c r="H58" s="731"/>
      <c r="I58"/>
      <c r="J58"/>
      <c r="K58"/>
    </row>
    <row r="59" s="5" customFormat="1" spans="1:11">
      <c r="A59" s="719">
        <v>44901</v>
      </c>
      <c r="B59" s="720"/>
      <c r="C59" s="629" t="s">
        <v>100</v>
      </c>
      <c r="D59" s="721"/>
      <c r="E59" s="735" t="s">
        <v>101</v>
      </c>
      <c r="F59" s="733"/>
      <c r="G59" s="629" t="s">
        <v>97</v>
      </c>
      <c r="H59" s="724"/>
      <c r="I59"/>
      <c r="J59"/>
      <c r="K59"/>
    </row>
    <row r="60" s="5" customFormat="1" spans="1:11">
      <c r="A60" s="725"/>
      <c r="B60" s="726"/>
      <c r="C60" s="727"/>
      <c r="D60" s="728"/>
      <c r="E60" s="705"/>
      <c r="F60" s="734"/>
      <c r="G60" s="727"/>
      <c r="H60" s="731"/>
      <c r="I60"/>
      <c r="J60"/>
      <c r="K60"/>
    </row>
    <row r="61" s="5" customFormat="1" spans="1:11">
      <c r="A61" s="719">
        <v>44881</v>
      </c>
      <c r="B61" s="720"/>
      <c r="C61" s="629" t="s">
        <v>102</v>
      </c>
      <c r="D61" s="721"/>
      <c r="E61" s="735" t="s">
        <v>103</v>
      </c>
      <c r="F61" s="733"/>
      <c r="G61" s="629" t="s">
        <v>97</v>
      </c>
      <c r="H61" s="724"/>
      <c r="I61"/>
      <c r="J61"/>
      <c r="K61"/>
    </row>
    <row r="62" s="5" customFormat="1" spans="1:11">
      <c r="A62" s="725"/>
      <c r="B62" s="726"/>
      <c r="C62" s="727"/>
      <c r="D62" s="728"/>
      <c r="E62" s="705"/>
      <c r="F62" s="734"/>
      <c r="G62" s="727"/>
      <c r="H62" s="731"/>
      <c r="I62"/>
      <c r="J62"/>
      <c r="K62"/>
    </row>
    <row r="63" s="5" customFormat="1" spans="1:11">
      <c r="A63" s="719">
        <v>44875</v>
      </c>
      <c r="B63" s="720"/>
      <c r="C63" s="629" t="s">
        <v>104</v>
      </c>
      <c r="D63" s="721"/>
      <c r="E63" s="735" t="s">
        <v>105</v>
      </c>
      <c r="F63" s="733"/>
      <c r="G63" s="629" t="s">
        <v>97</v>
      </c>
      <c r="H63" s="724"/>
      <c r="I63"/>
      <c r="J63"/>
      <c r="K63"/>
    </row>
    <row r="64" customFormat="1" spans="1:8">
      <c r="A64" s="725"/>
      <c r="B64" s="726"/>
      <c r="C64" s="727"/>
      <c r="D64" s="728"/>
      <c r="E64" s="705"/>
      <c r="F64" s="734"/>
      <c r="G64" s="727"/>
      <c r="H64" s="731"/>
    </row>
    <row r="65" customFormat="1" spans="1:8">
      <c r="A65" s="719">
        <v>44868</v>
      </c>
      <c r="B65" s="720"/>
      <c r="C65" s="629" t="s">
        <v>106</v>
      </c>
      <c r="D65" s="721"/>
      <c r="E65" s="735" t="s">
        <v>107</v>
      </c>
      <c r="F65" s="733"/>
      <c r="G65" s="629" t="s">
        <v>97</v>
      </c>
      <c r="H65" s="724"/>
    </row>
    <row r="66" customFormat="1" spans="1:8">
      <c r="A66" s="725"/>
      <c r="B66" s="726"/>
      <c r="C66" s="727"/>
      <c r="D66" s="728"/>
      <c r="E66" s="705"/>
      <c r="F66" s="734"/>
      <c r="G66" s="727"/>
      <c r="H66" s="731"/>
    </row>
    <row r="67" customFormat="1" spans="1:11">
      <c r="A67" s="719">
        <v>44785</v>
      </c>
      <c r="B67" s="720"/>
      <c r="C67" s="629" t="s">
        <v>108</v>
      </c>
      <c r="D67" s="721"/>
      <c r="E67" s="735" t="s">
        <v>109</v>
      </c>
      <c r="F67" s="733"/>
      <c r="G67" s="629" t="s">
        <v>97</v>
      </c>
      <c r="H67" s="724"/>
      <c r="I67" s="687"/>
      <c r="J67" s="687"/>
      <c r="K67" s="687"/>
    </row>
    <row r="68" customFormat="1" spans="1:11">
      <c r="A68" s="725"/>
      <c r="B68" s="726"/>
      <c r="C68" s="727"/>
      <c r="D68" s="728"/>
      <c r="E68" s="705"/>
      <c r="F68" s="734"/>
      <c r="G68" s="727"/>
      <c r="H68" s="731"/>
      <c r="I68" s="687"/>
      <c r="J68" s="687"/>
      <c r="K68" s="687"/>
    </row>
    <row r="69" customFormat="1" spans="1:11">
      <c r="A69" s="719">
        <v>44775</v>
      </c>
      <c r="B69" s="720"/>
      <c r="C69" s="629" t="s">
        <v>110</v>
      </c>
      <c r="D69" s="721"/>
      <c r="E69" s="629" t="s">
        <v>111</v>
      </c>
      <c r="F69" s="721"/>
      <c r="G69" s="629" t="s">
        <v>112</v>
      </c>
      <c r="H69" s="724"/>
      <c r="I69" s="687"/>
      <c r="J69" s="687"/>
      <c r="K69" s="687"/>
    </row>
    <row r="70" spans="1:8">
      <c r="A70" s="725"/>
      <c r="B70" s="726"/>
      <c r="C70" s="727"/>
      <c r="D70" s="728"/>
      <c r="E70" s="727"/>
      <c r="F70" s="728"/>
      <c r="G70" s="727"/>
      <c r="H70" s="731"/>
    </row>
    <row r="71" ht="37.05" customHeight="1" spans="1:8">
      <c r="A71" s="719">
        <v>44757</v>
      </c>
      <c r="B71" s="720"/>
      <c r="C71" s="629" t="s">
        <v>113</v>
      </c>
      <c r="D71" s="721"/>
      <c r="E71" s="629" t="s">
        <v>111</v>
      </c>
      <c r="F71" s="721"/>
      <c r="G71" s="629" t="s">
        <v>112</v>
      </c>
      <c r="H71" s="724"/>
    </row>
    <row r="72" spans="1:8">
      <c r="A72" s="725"/>
      <c r="B72" s="726"/>
      <c r="C72" s="727"/>
      <c r="D72" s="728"/>
      <c r="E72" s="727"/>
      <c r="F72" s="728"/>
      <c r="G72" s="727"/>
      <c r="H72" s="731"/>
    </row>
    <row r="73" ht="55.05" customHeight="1" spans="1:8">
      <c r="A73" s="737">
        <v>44756</v>
      </c>
      <c r="B73" s="720"/>
      <c r="C73" s="738" t="s">
        <v>113</v>
      </c>
      <c r="D73" s="721"/>
      <c r="E73" s="739" t="s">
        <v>114</v>
      </c>
      <c r="F73" s="733"/>
      <c r="G73" s="740" t="s">
        <v>97</v>
      </c>
      <c r="H73" s="741"/>
    </row>
    <row r="74" hidden="1" spans="1:8">
      <c r="A74" s="742"/>
      <c r="B74" s="743"/>
      <c r="C74" s="581"/>
      <c r="D74" s="744"/>
      <c r="E74" s="745"/>
      <c r="F74" s="746"/>
      <c r="G74" s="747"/>
      <c r="H74" s="748"/>
    </row>
    <row r="75" ht="18" hidden="1" customHeight="1" spans="1:8">
      <c r="A75" s="742"/>
      <c r="B75" s="743"/>
      <c r="C75" s="581"/>
      <c r="D75" s="744"/>
      <c r="E75" s="745"/>
      <c r="F75" s="746"/>
      <c r="G75" s="747"/>
      <c r="H75" s="748"/>
    </row>
    <row r="76" hidden="1" spans="1:8">
      <c r="A76" s="742"/>
      <c r="B76" s="743"/>
      <c r="C76" s="581"/>
      <c r="D76" s="744"/>
      <c r="E76" s="745"/>
      <c r="F76" s="746"/>
      <c r="G76" s="747"/>
      <c r="H76" s="748"/>
    </row>
    <row r="77" ht="16.05" customHeight="1" spans="1:8">
      <c r="A77" s="749"/>
      <c r="B77" s="726"/>
      <c r="C77" s="750"/>
      <c r="D77" s="728"/>
      <c r="E77" s="751"/>
      <c r="F77" s="734"/>
      <c r="G77" s="747"/>
      <c r="H77" s="748"/>
    </row>
    <row r="78" spans="1:8">
      <c r="A78" s="719">
        <v>44741</v>
      </c>
      <c r="B78" s="720"/>
      <c r="C78" s="629" t="s">
        <v>115</v>
      </c>
      <c r="D78" s="721"/>
      <c r="E78" s="629" t="s">
        <v>116</v>
      </c>
      <c r="F78" s="721"/>
      <c r="G78" s="629" t="s">
        <v>97</v>
      </c>
      <c r="H78" s="724"/>
    </row>
    <row r="79" ht="49.95" customHeight="1" spans="1:8">
      <c r="A79" s="725"/>
      <c r="B79" s="726"/>
      <c r="C79" s="727"/>
      <c r="D79" s="728"/>
      <c r="E79" s="727"/>
      <c r="F79" s="728"/>
      <c r="G79" s="727"/>
      <c r="H79" s="731"/>
    </row>
    <row r="80" spans="1:8">
      <c r="A80" s="719">
        <v>44721</v>
      </c>
      <c r="B80" s="720"/>
      <c r="C80" s="629" t="s">
        <v>117</v>
      </c>
      <c r="D80" s="721"/>
      <c r="E80" s="629" t="s">
        <v>118</v>
      </c>
      <c r="F80" s="721"/>
      <c r="G80" s="740" t="s">
        <v>119</v>
      </c>
      <c r="H80" s="724"/>
    </row>
    <row r="81" ht="52.05" customHeight="1" spans="1:8">
      <c r="A81" s="725"/>
      <c r="B81" s="726"/>
      <c r="C81" s="727"/>
      <c r="D81" s="728"/>
      <c r="E81" s="727"/>
      <c r="F81" s="728"/>
      <c r="G81" s="727"/>
      <c r="H81" s="731"/>
    </row>
    <row r="82" spans="1:8">
      <c r="A82" s="719">
        <v>44559</v>
      </c>
      <c r="B82" s="720"/>
      <c r="C82" s="629" t="s">
        <v>120</v>
      </c>
      <c r="D82" s="721"/>
      <c r="E82" s="629" t="s">
        <v>121</v>
      </c>
      <c r="F82" s="721"/>
      <c r="G82" s="740" t="s">
        <v>119</v>
      </c>
      <c r="H82" s="724"/>
    </row>
    <row r="83" ht="46.95" customHeight="1" spans="1:8">
      <c r="A83" s="725"/>
      <c r="B83" s="726"/>
      <c r="C83" s="727"/>
      <c r="D83" s="728"/>
      <c r="E83" s="727"/>
      <c r="F83" s="728"/>
      <c r="G83" s="727"/>
      <c r="H83" s="731"/>
    </row>
    <row r="84" ht="95.4" customHeight="1" spans="1:8">
      <c r="A84" s="752">
        <v>44546</v>
      </c>
      <c r="B84" s="720"/>
      <c r="C84" s="740" t="s">
        <v>122</v>
      </c>
      <c r="D84" s="721"/>
      <c r="E84" s="732" t="s">
        <v>123</v>
      </c>
      <c r="F84" s="733"/>
      <c r="G84" s="740" t="s">
        <v>119</v>
      </c>
      <c r="H84" s="724"/>
    </row>
    <row r="85" ht="49.2" customHeight="1" spans="1:8">
      <c r="A85" s="725"/>
      <c r="B85" s="726"/>
      <c r="C85" s="727"/>
      <c r="D85" s="728"/>
      <c r="E85" s="705"/>
      <c r="F85" s="734"/>
      <c r="G85" s="727"/>
      <c r="H85" s="731"/>
    </row>
    <row r="86" ht="93" customHeight="1"/>
  </sheetData>
  <mergeCells count="201">
    <mergeCell ref="D1:F1"/>
    <mergeCell ref="A19:B19"/>
    <mergeCell ref="C19:D19"/>
    <mergeCell ref="E19:F19"/>
    <mergeCell ref="G19:H19"/>
    <mergeCell ref="A20:B20"/>
    <mergeCell ref="C20:D20"/>
    <mergeCell ref="E20:F20"/>
    <mergeCell ref="G20:H20"/>
    <mergeCell ref="A21:B21"/>
    <mergeCell ref="C21:D21"/>
    <mergeCell ref="E21:F21"/>
    <mergeCell ref="G21:H21"/>
    <mergeCell ref="A22:B22"/>
    <mergeCell ref="C22:D22"/>
    <mergeCell ref="E22:F22"/>
    <mergeCell ref="G22:H22"/>
    <mergeCell ref="A23:B23"/>
    <mergeCell ref="C23:D23"/>
    <mergeCell ref="E23:F23"/>
    <mergeCell ref="G23:H23"/>
    <mergeCell ref="A24:B24"/>
    <mergeCell ref="C24:D24"/>
    <mergeCell ref="E24:F24"/>
    <mergeCell ref="G24:H24"/>
    <mergeCell ref="A25:B25"/>
    <mergeCell ref="C25:D25"/>
    <mergeCell ref="E25:F25"/>
    <mergeCell ref="G25:H25"/>
    <mergeCell ref="A26:B26"/>
    <mergeCell ref="C26:D26"/>
    <mergeCell ref="E26:F26"/>
    <mergeCell ref="G26:H26"/>
    <mergeCell ref="A27:B27"/>
    <mergeCell ref="C27:D27"/>
    <mergeCell ref="E27:F27"/>
    <mergeCell ref="G27:H27"/>
    <mergeCell ref="A28:B28"/>
    <mergeCell ref="C28:D28"/>
    <mergeCell ref="E28:F28"/>
    <mergeCell ref="G28:H28"/>
    <mergeCell ref="A29:B29"/>
    <mergeCell ref="C29:D29"/>
    <mergeCell ref="E29:F29"/>
    <mergeCell ref="G29:H29"/>
    <mergeCell ref="A30:B30"/>
    <mergeCell ref="C30:D30"/>
    <mergeCell ref="E30:F30"/>
    <mergeCell ref="G30:H30"/>
    <mergeCell ref="A31:B31"/>
    <mergeCell ref="C31:D31"/>
    <mergeCell ref="E31:F31"/>
    <mergeCell ref="G31:H31"/>
    <mergeCell ref="A32:B32"/>
    <mergeCell ref="C32:D32"/>
    <mergeCell ref="E32:F32"/>
    <mergeCell ref="G32:H32"/>
    <mergeCell ref="A33:B33"/>
    <mergeCell ref="C33:D33"/>
    <mergeCell ref="E33:F33"/>
    <mergeCell ref="G33:H33"/>
    <mergeCell ref="A34:B34"/>
    <mergeCell ref="C34:D34"/>
    <mergeCell ref="E34:F34"/>
    <mergeCell ref="G34:H34"/>
    <mergeCell ref="A35:B35"/>
    <mergeCell ref="C35:D35"/>
    <mergeCell ref="E35:F35"/>
    <mergeCell ref="G35:H35"/>
    <mergeCell ref="A36:B36"/>
    <mergeCell ref="C36:D36"/>
    <mergeCell ref="E36:F36"/>
    <mergeCell ref="G36:H36"/>
    <mergeCell ref="A37:B37"/>
    <mergeCell ref="C37:D37"/>
    <mergeCell ref="E37:F37"/>
    <mergeCell ref="G37:H37"/>
    <mergeCell ref="A38:B38"/>
    <mergeCell ref="C38:D38"/>
    <mergeCell ref="E38:F38"/>
    <mergeCell ref="G38:H38"/>
    <mergeCell ref="A39:B39"/>
    <mergeCell ref="C39:D39"/>
    <mergeCell ref="E39:F39"/>
    <mergeCell ref="G39:H39"/>
    <mergeCell ref="A40:B40"/>
    <mergeCell ref="C40:D40"/>
    <mergeCell ref="E40:F40"/>
    <mergeCell ref="G40:H40"/>
    <mergeCell ref="A41:B41"/>
    <mergeCell ref="C41:D41"/>
    <mergeCell ref="E41:F41"/>
    <mergeCell ref="G41:H41"/>
    <mergeCell ref="A42:B42"/>
    <mergeCell ref="C42:D42"/>
    <mergeCell ref="E42:F42"/>
    <mergeCell ref="G42:H42"/>
    <mergeCell ref="A43:B43"/>
    <mergeCell ref="C43:D43"/>
    <mergeCell ref="E43:F43"/>
    <mergeCell ref="G43:H43"/>
    <mergeCell ref="A44:B44"/>
    <mergeCell ref="C44:D44"/>
    <mergeCell ref="E44:F44"/>
    <mergeCell ref="G44:H44"/>
    <mergeCell ref="A45:B45"/>
    <mergeCell ref="C45:D45"/>
    <mergeCell ref="E45:F45"/>
    <mergeCell ref="G45:H45"/>
    <mergeCell ref="A46:B46"/>
    <mergeCell ref="C46:D46"/>
    <mergeCell ref="E46:F46"/>
    <mergeCell ref="G46:H46"/>
    <mergeCell ref="A47:B47"/>
    <mergeCell ref="C47:D47"/>
    <mergeCell ref="E47:F47"/>
    <mergeCell ref="G47:H47"/>
    <mergeCell ref="A48:B48"/>
    <mergeCell ref="C48:D48"/>
    <mergeCell ref="E48:F48"/>
    <mergeCell ref="G48:H48"/>
    <mergeCell ref="A49:B49"/>
    <mergeCell ref="C49:D49"/>
    <mergeCell ref="E49:F49"/>
    <mergeCell ref="G49:H49"/>
    <mergeCell ref="A50:B50"/>
    <mergeCell ref="C50:D50"/>
    <mergeCell ref="E50:F50"/>
    <mergeCell ref="G50:H50"/>
    <mergeCell ref="A51:B51"/>
    <mergeCell ref="C51:D51"/>
    <mergeCell ref="E51:F51"/>
    <mergeCell ref="G51:H51"/>
    <mergeCell ref="A52:B52"/>
    <mergeCell ref="C52:D52"/>
    <mergeCell ref="E52:F52"/>
    <mergeCell ref="G52:H52"/>
    <mergeCell ref="A53:B53"/>
    <mergeCell ref="C53:D53"/>
    <mergeCell ref="E53:F53"/>
    <mergeCell ref="G53:H53"/>
    <mergeCell ref="A54:B54"/>
    <mergeCell ref="C54:D54"/>
    <mergeCell ref="E54:F54"/>
    <mergeCell ref="G54:H54"/>
    <mergeCell ref="A82:B83"/>
    <mergeCell ref="C82:D83"/>
    <mergeCell ref="E82:F83"/>
    <mergeCell ref="G82:H83"/>
    <mergeCell ref="A65:B66"/>
    <mergeCell ref="C65:D66"/>
    <mergeCell ref="E65:F66"/>
    <mergeCell ref="G65:H66"/>
    <mergeCell ref="A71:B72"/>
    <mergeCell ref="C71:D72"/>
    <mergeCell ref="E71:F72"/>
    <mergeCell ref="G71:H72"/>
    <mergeCell ref="A69:B70"/>
    <mergeCell ref="C69:D70"/>
    <mergeCell ref="E69:F70"/>
    <mergeCell ref="G69:H70"/>
    <mergeCell ref="A78:B79"/>
    <mergeCell ref="C78:D79"/>
    <mergeCell ref="E78:F79"/>
    <mergeCell ref="G78:H79"/>
    <mergeCell ref="A84:B85"/>
    <mergeCell ref="C84:D85"/>
    <mergeCell ref="E84:F85"/>
    <mergeCell ref="G84:H85"/>
    <mergeCell ref="A57:B58"/>
    <mergeCell ref="C57:D58"/>
    <mergeCell ref="E57:F58"/>
    <mergeCell ref="G57:H58"/>
    <mergeCell ref="A73:B77"/>
    <mergeCell ref="C73:D77"/>
    <mergeCell ref="E73:F77"/>
    <mergeCell ref="G73:H77"/>
    <mergeCell ref="A59:B60"/>
    <mergeCell ref="C59:D60"/>
    <mergeCell ref="E59:F60"/>
    <mergeCell ref="G59:H60"/>
    <mergeCell ref="A67:B68"/>
    <mergeCell ref="C67:D68"/>
    <mergeCell ref="E67:F68"/>
    <mergeCell ref="G67:H68"/>
    <mergeCell ref="A80:B81"/>
    <mergeCell ref="C80:D81"/>
    <mergeCell ref="E80:F81"/>
    <mergeCell ref="G80:H81"/>
    <mergeCell ref="A63:B64"/>
    <mergeCell ref="C63:D64"/>
    <mergeCell ref="E63:F64"/>
    <mergeCell ref="G63:H64"/>
    <mergeCell ref="A55:B56"/>
    <mergeCell ref="C55:D56"/>
    <mergeCell ref="E55:F56"/>
    <mergeCell ref="G55:H56"/>
    <mergeCell ref="A61:B62"/>
    <mergeCell ref="C61:D62"/>
    <mergeCell ref="E61:F62"/>
    <mergeCell ref="G61:H62"/>
  </mergeCell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E283"/>
  <sheetViews>
    <sheetView zoomScale="85" zoomScaleNormal="85" workbookViewId="0">
      <pane ySplit="4" topLeftCell="A5" activePane="bottomLeft" state="frozen"/>
      <selection/>
      <selection pane="bottomLeft" activeCell="P297" sqref="P297"/>
    </sheetView>
  </sheetViews>
  <sheetFormatPr defaultColWidth="9" defaultRowHeight="15.6"/>
  <cols>
    <col min="1" max="1" width="15" style="19" customWidth="1"/>
    <col min="2" max="2" width="7.5" style="19" customWidth="1"/>
    <col min="3" max="4" width="15" style="19" customWidth="1"/>
    <col min="5" max="6" width="15.7" style="19" customWidth="1"/>
    <col min="7" max="7" width="13.4" style="23" customWidth="1"/>
    <col min="8" max="11" width="4.7" style="24" customWidth="1"/>
    <col min="12" max="13" width="4.7" style="25" customWidth="1"/>
    <col min="14" max="14" width="9" style="24" customWidth="1"/>
    <col min="15" max="15" width="4.7" style="24" customWidth="1"/>
    <col min="16" max="16" width="15.3" style="24" customWidth="1"/>
    <col min="17" max="18" width="6.1" style="19" customWidth="1"/>
    <col min="19" max="19" width="6.7" style="19" customWidth="1"/>
    <col min="20" max="22" width="9" style="26"/>
    <col min="23" max="23" width="6.7" style="26" customWidth="1"/>
    <col min="24" max="29" width="9" style="27"/>
    <col min="30" max="30" width="9" style="28"/>
    <col min="31" max="16384" width="9" style="27"/>
  </cols>
  <sheetData>
    <row r="1" s="1" customFormat="1" ht="139.2" customHeight="1" spans="1:30">
      <c r="A1" s="29" t="s">
        <v>124</v>
      </c>
      <c r="B1" s="29" t="s">
        <v>125</v>
      </c>
      <c r="C1" s="29" t="s">
        <v>126</v>
      </c>
      <c r="D1" s="29" t="s">
        <v>127</v>
      </c>
      <c r="E1" s="30" t="s">
        <v>128</v>
      </c>
      <c r="F1" s="30" t="s">
        <v>129</v>
      </c>
      <c r="G1" s="31" t="s">
        <v>130</v>
      </c>
      <c r="H1" s="32" t="s">
        <v>1704</v>
      </c>
      <c r="I1" s="32" t="s">
        <v>1705</v>
      </c>
      <c r="J1" s="32" t="s">
        <v>1706</v>
      </c>
      <c r="K1" s="32" t="s">
        <v>1707</v>
      </c>
      <c r="L1" s="78" t="s">
        <v>1708</v>
      </c>
      <c r="M1" s="78" t="s">
        <v>1709</v>
      </c>
      <c r="N1" s="79" t="s">
        <v>1710</v>
      </c>
      <c r="O1" s="80" t="s">
        <v>1711</v>
      </c>
      <c r="P1" s="79" t="s">
        <v>1712</v>
      </c>
      <c r="Q1" s="80" t="s">
        <v>1713</v>
      </c>
      <c r="R1" s="80" t="s">
        <v>1714</v>
      </c>
      <c r="S1" s="80" t="s">
        <v>1715</v>
      </c>
      <c r="T1" s="88" t="s">
        <v>1716</v>
      </c>
      <c r="U1" s="89"/>
      <c r="V1" s="89"/>
      <c r="W1" s="90" t="s">
        <v>1717</v>
      </c>
      <c r="AD1" s="105"/>
    </row>
    <row r="2" s="1" customFormat="1" ht="24.6" customHeight="1" spans="1:30">
      <c r="A2" s="29"/>
      <c r="B2" s="29"/>
      <c r="C2" s="29"/>
      <c r="D2" s="29"/>
      <c r="E2" s="33"/>
      <c r="F2" s="33"/>
      <c r="G2" s="34"/>
      <c r="H2" s="32"/>
      <c r="I2" s="32"/>
      <c r="J2" s="32"/>
      <c r="K2" s="32"/>
      <c r="L2" s="81"/>
      <c r="M2" s="81"/>
      <c r="N2" s="32"/>
      <c r="O2" s="32"/>
      <c r="P2" s="82" t="s">
        <v>1718</v>
      </c>
      <c r="Q2" s="91" t="s">
        <v>1719</v>
      </c>
      <c r="R2" s="91" t="s">
        <v>1720</v>
      </c>
      <c r="S2" s="91" t="s">
        <v>1721</v>
      </c>
      <c r="T2" s="81" t="s">
        <v>1722</v>
      </c>
      <c r="U2" s="81"/>
      <c r="V2" s="81"/>
      <c r="W2" s="78" t="s">
        <v>1723</v>
      </c>
      <c r="AD2" s="105"/>
    </row>
    <row r="3" s="1" customFormat="1" ht="20.4" customHeight="1" spans="1:30">
      <c r="A3" s="29"/>
      <c r="B3" s="29"/>
      <c r="C3" s="29"/>
      <c r="D3" s="29"/>
      <c r="E3" s="33"/>
      <c r="F3" s="33"/>
      <c r="G3" s="35" t="s">
        <v>155</v>
      </c>
      <c r="H3" s="32"/>
      <c r="I3" s="32"/>
      <c r="J3" s="32"/>
      <c r="K3" s="32"/>
      <c r="L3" s="81"/>
      <c r="M3" s="81"/>
      <c r="N3" s="32"/>
      <c r="O3" s="32"/>
      <c r="P3" s="32"/>
      <c r="Q3" s="92">
        <v>1</v>
      </c>
      <c r="R3" s="92">
        <v>1</v>
      </c>
      <c r="S3" s="92">
        <v>1</v>
      </c>
      <c r="T3" s="81"/>
      <c r="U3" s="81"/>
      <c r="V3" s="81"/>
      <c r="W3" s="93"/>
      <c r="AD3" s="105"/>
    </row>
    <row r="4" ht="31.2" spans="1:23">
      <c r="A4" s="29">
        <f>启动参数!A4</f>
        <v>902</v>
      </c>
      <c r="B4" s="29"/>
      <c r="C4" s="29"/>
      <c r="D4" s="29"/>
      <c r="E4" s="33" t="s">
        <v>156</v>
      </c>
      <c r="F4" s="33" t="s">
        <v>156</v>
      </c>
      <c r="G4" s="35" t="s">
        <v>157</v>
      </c>
      <c r="H4" s="19"/>
      <c r="I4" s="19"/>
      <c r="J4" s="19"/>
      <c r="K4" s="19"/>
      <c r="L4" s="26"/>
      <c r="M4" s="26"/>
      <c r="N4" s="19"/>
      <c r="O4" s="19"/>
      <c r="P4" s="19"/>
      <c r="Q4" s="92" t="s">
        <v>1724</v>
      </c>
      <c r="R4" s="92" t="s">
        <v>1725</v>
      </c>
      <c r="S4" s="92" t="s">
        <v>1726</v>
      </c>
      <c r="W4" s="93"/>
    </row>
    <row r="5" s="2" customFormat="1" customHeight="1" spans="1:30">
      <c r="A5" s="36"/>
      <c r="B5" s="37"/>
      <c r="C5" s="36"/>
      <c r="D5" s="38"/>
      <c r="E5" s="39"/>
      <c r="F5" s="39"/>
      <c r="G5" s="40" t="s">
        <v>162</v>
      </c>
      <c r="H5" s="41">
        <v>1</v>
      </c>
      <c r="I5" s="41"/>
      <c r="J5" s="41"/>
      <c r="K5" s="41"/>
      <c r="L5" s="41">
        <v>0</v>
      </c>
      <c r="M5" s="41">
        <v>1</v>
      </c>
      <c r="N5" s="41">
        <f t="shared" ref="N5:N10" si="0">H5+I5*2</f>
        <v>1</v>
      </c>
      <c r="O5" s="41"/>
      <c r="P5" s="41">
        <f t="shared" ref="P5:P10" si="1">J5+K5*2</f>
        <v>0</v>
      </c>
      <c r="Q5" s="94"/>
      <c r="R5" s="94"/>
      <c r="S5" s="36"/>
      <c r="T5" s="41">
        <f t="shared" ref="T5:T10" si="2">L5+M5*2</f>
        <v>2</v>
      </c>
      <c r="U5" s="41"/>
      <c r="V5" s="41"/>
      <c r="W5" s="95">
        <v>0</v>
      </c>
      <c r="AD5" s="106"/>
    </row>
    <row r="6" customFormat="1" customHeight="1" spans="1:29">
      <c r="A6" s="33">
        <f>A4</f>
        <v>902</v>
      </c>
      <c r="B6" s="42" t="s">
        <v>168</v>
      </c>
      <c r="C6" s="33" t="s">
        <v>169</v>
      </c>
      <c r="D6" s="43" t="s">
        <v>168</v>
      </c>
      <c r="E6" s="44" t="s">
        <v>170</v>
      </c>
      <c r="F6" s="44" t="s">
        <v>171</v>
      </c>
      <c r="G6" s="45"/>
      <c r="H6" s="19">
        <v>1</v>
      </c>
      <c r="I6" s="83">
        <v>1</v>
      </c>
      <c r="J6" s="19">
        <v>1</v>
      </c>
      <c r="K6" s="19">
        <v>0</v>
      </c>
      <c r="L6" s="84">
        <v>0</v>
      </c>
      <c r="M6" s="84">
        <v>1</v>
      </c>
      <c r="N6" s="19">
        <f t="shared" si="0"/>
        <v>3</v>
      </c>
      <c r="O6" s="19">
        <v>1</v>
      </c>
      <c r="P6" s="19">
        <f t="shared" si="1"/>
        <v>1</v>
      </c>
      <c r="Q6" s="96">
        <v>50</v>
      </c>
      <c r="R6" s="96">
        <v>20</v>
      </c>
      <c r="S6" s="55">
        <v>0</v>
      </c>
      <c r="T6" s="84">
        <f t="shared" si="2"/>
        <v>2</v>
      </c>
      <c r="U6" s="84"/>
      <c r="V6" s="84"/>
      <c r="W6" s="97">
        <v>0</v>
      </c>
      <c r="X6" s="12"/>
      <c r="Y6" s="12"/>
      <c r="Z6" s="12"/>
      <c r="AA6" s="12"/>
      <c r="AB6" s="12"/>
      <c r="AC6" s="12"/>
    </row>
    <row r="7" s="2" customFormat="1" customHeight="1" spans="1:30">
      <c r="A7" s="36"/>
      <c r="B7" s="37"/>
      <c r="C7" s="36"/>
      <c r="D7" s="38"/>
      <c r="E7" s="39"/>
      <c r="F7" s="39"/>
      <c r="G7" s="40" t="s">
        <v>172</v>
      </c>
      <c r="H7" s="41">
        <v>1</v>
      </c>
      <c r="I7" s="41"/>
      <c r="J7" s="41"/>
      <c r="K7" s="41"/>
      <c r="L7" s="41">
        <v>0</v>
      </c>
      <c r="M7" s="41">
        <v>1</v>
      </c>
      <c r="N7" s="41">
        <f t="shared" si="0"/>
        <v>1</v>
      </c>
      <c r="O7" s="41"/>
      <c r="P7" s="41">
        <f t="shared" si="1"/>
        <v>0</v>
      </c>
      <c r="Q7" s="94"/>
      <c r="R7" s="94"/>
      <c r="S7" s="36"/>
      <c r="T7" s="41">
        <f t="shared" si="2"/>
        <v>2</v>
      </c>
      <c r="U7" s="41"/>
      <c r="V7" s="41"/>
      <c r="W7" s="95">
        <v>0</v>
      </c>
      <c r="AD7" s="106"/>
    </row>
    <row r="8" customFormat="1" customHeight="1" spans="1:29">
      <c r="A8" s="33">
        <f>A4</f>
        <v>902</v>
      </c>
      <c r="B8" s="42" t="s">
        <v>168</v>
      </c>
      <c r="C8" s="33" t="s">
        <v>169</v>
      </c>
      <c r="D8" s="43" t="s">
        <v>180</v>
      </c>
      <c r="E8" s="44" t="s">
        <v>181</v>
      </c>
      <c r="F8" s="46" t="s">
        <v>778</v>
      </c>
      <c r="G8" s="47"/>
      <c r="H8" s="19">
        <v>1</v>
      </c>
      <c r="I8" s="83">
        <v>1</v>
      </c>
      <c r="J8" s="19">
        <v>1</v>
      </c>
      <c r="K8" s="19">
        <v>0</v>
      </c>
      <c r="L8" s="84">
        <v>0</v>
      </c>
      <c r="M8" s="84">
        <v>1</v>
      </c>
      <c r="N8" s="19">
        <f t="shared" si="0"/>
        <v>3</v>
      </c>
      <c r="O8" s="19">
        <v>1</v>
      </c>
      <c r="P8" s="19">
        <f t="shared" si="1"/>
        <v>1</v>
      </c>
      <c r="Q8" s="96">
        <v>50</v>
      </c>
      <c r="R8" s="96">
        <v>20</v>
      </c>
      <c r="S8" s="55">
        <v>0</v>
      </c>
      <c r="T8" s="84">
        <f t="shared" si="2"/>
        <v>2</v>
      </c>
      <c r="U8" s="84"/>
      <c r="V8" s="84"/>
      <c r="W8" s="97">
        <v>0</v>
      </c>
      <c r="X8" s="12"/>
      <c r="Y8" s="12"/>
      <c r="Z8" s="12"/>
      <c r="AA8" s="12"/>
      <c r="AB8" s="12"/>
      <c r="AC8" s="12"/>
    </row>
    <row r="9" s="2" customFormat="1" customHeight="1" spans="1:30">
      <c r="A9" s="36"/>
      <c r="B9" s="37"/>
      <c r="C9" s="36"/>
      <c r="D9" s="38"/>
      <c r="E9" s="39"/>
      <c r="F9" s="39"/>
      <c r="G9" s="40" t="s">
        <v>183</v>
      </c>
      <c r="H9" s="41">
        <v>1</v>
      </c>
      <c r="I9" s="41"/>
      <c r="J9" s="41"/>
      <c r="K9" s="41"/>
      <c r="L9" s="41">
        <v>0</v>
      </c>
      <c r="M9" s="41">
        <v>1</v>
      </c>
      <c r="N9" s="41">
        <f t="shared" si="0"/>
        <v>1</v>
      </c>
      <c r="O9" s="41"/>
      <c r="P9" s="41">
        <f t="shared" si="1"/>
        <v>0</v>
      </c>
      <c r="Q9" s="94"/>
      <c r="R9" s="94"/>
      <c r="S9" s="36"/>
      <c r="T9" s="41">
        <f t="shared" si="2"/>
        <v>2</v>
      </c>
      <c r="U9" s="41"/>
      <c r="V9" s="41"/>
      <c r="W9" s="95">
        <v>0</v>
      </c>
      <c r="AD9" s="106"/>
    </row>
    <row r="10" customFormat="1" customHeight="1" spans="1:29">
      <c r="A10" s="33">
        <f t="shared" ref="A10:A14" si="3">A4</f>
        <v>902</v>
      </c>
      <c r="B10" s="42" t="s">
        <v>168</v>
      </c>
      <c r="C10" s="33" t="s">
        <v>169</v>
      </c>
      <c r="D10" s="43" t="s">
        <v>187</v>
      </c>
      <c r="E10" s="44" t="s">
        <v>188</v>
      </c>
      <c r="F10" s="44" t="s">
        <v>189</v>
      </c>
      <c r="G10" s="47"/>
      <c r="H10" s="19">
        <v>1</v>
      </c>
      <c r="I10" s="83">
        <v>1</v>
      </c>
      <c r="J10" s="19">
        <v>1</v>
      </c>
      <c r="K10" s="19">
        <v>0</v>
      </c>
      <c r="L10" s="84">
        <v>0</v>
      </c>
      <c r="M10" s="84">
        <v>1</v>
      </c>
      <c r="N10" s="19">
        <f t="shared" si="0"/>
        <v>3</v>
      </c>
      <c r="O10" s="19">
        <v>1</v>
      </c>
      <c r="P10" s="19">
        <f t="shared" si="1"/>
        <v>1</v>
      </c>
      <c r="Q10" s="96">
        <v>50</v>
      </c>
      <c r="R10" s="96">
        <v>20</v>
      </c>
      <c r="S10" s="55">
        <v>0</v>
      </c>
      <c r="T10" s="84">
        <f t="shared" si="2"/>
        <v>2</v>
      </c>
      <c r="U10" s="84"/>
      <c r="V10" s="84"/>
      <c r="W10" s="97">
        <v>0</v>
      </c>
      <c r="X10" s="12"/>
      <c r="Y10" s="12"/>
      <c r="Z10" s="12"/>
      <c r="AA10" s="12"/>
      <c r="AB10" s="12"/>
      <c r="AC10" s="12"/>
    </row>
    <row r="11" s="2" customFormat="1" ht="20.4" spans="1:30">
      <c r="A11" s="48"/>
      <c r="B11" s="37"/>
      <c r="C11" s="36"/>
      <c r="D11" s="38"/>
      <c r="E11" s="39"/>
      <c r="F11" s="39"/>
      <c r="G11" s="49"/>
      <c r="H11" s="50"/>
      <c r="I11" s="52"/>
      <c r="J11" s="52"/>
      <c r="K11" s="52"/>
      <c r="L11" s="41"/>
      <c r="M11" s="41"/>
      <c r="N11" s="52"/>
      <c r="O11" s="52"/>
      <c r="P11" s="52"/>
      <c r="Q11" s="52"/>
      <c r="R11" s="52"/>
      <c r="S11" s="52"/>
      <c r="T11" s="41"/>
      <c r="U11" s="41"/>
      <c r="V11" s="41"/>
      <c r="W11" s="98">
        <v>0</v>
      </c>
      <c r="AD11" s="106"/>
    </row>
    <row r="12" customFormat="1" customHeight="1" spans="1:29">
      <c r="A12" s="51">
        <f t="shared" si="3"/>
        <v>902</v>
      </c>
      <c r="B12" s="42"/>
      <c r="C12" s="33" t="s">
        <v>169</v>
      </c>
      <c r="D12" s="43" t="s">
        <v>190</v>
      </c>
      <c r="E12" s="44" t="s">
        <v>191</v>
      </c>
      <c r="F12" s="44" t="s">
        <v>192</v>
      </c>
      <c r="G12" s="47"/>
      <c r="H12" s="19"/>
      <c r="I12" s="19"/>
      <c r="J12" s="19"/>
      <c r="K12" s="19"/>
      <c r="L12" s="84"/>
      <c r="M12" s="84"/>
      <c r="N12" s="19"/>
      <c r="O12" s="19"/>
      <c r="P12" s="19"/>
      <c r="Q12" s="96"/>
      <c r="R12" s="96"/>
      <c r="S12" s="55"/>
      <c r="T12" s="84"/>
      <c r="U12" s="84"/>
      <c r="V12" s="84"/>
      <c r="W12" s="97">
        <v>0</v>
      </c>
      <c r="X12" s="12"/>
      <c r="Y12" s="12"/>
      <c r="Z12" s="12"/>
      <c r="AA12" s="12"/>
      <c r="AB12" s="12"/>
      <c r="AC12" s="12"/>
    </row>
    <row r="13" s="3" customFormat="1" customHeight="1" spans="1:29">
      <c r="A13" s="48"/>
      <c r="B13" s="37"/>
      <c r="C13" s="36"/>
      <c r="D13" s="38"/>
      <c r="E13" s="39"/>
      <c r="F13" s="39"/>
      <c r="G13" s="49"/>
      <c r="H13" s="52"/>
      <c r="I13" s="52"/>
      <c r="J13" s="52"/>
      <c r="K13" s="52"/>
      <c r="L13" s="41"/>
      <c r="M13" s="41"/>
      <c r="N13" s="52"/>
      <c r="O13" s="52"/>
      <c r="P13" s="52"/>
      <c r="Q13" s="94"/>
      <c r="R13" s="94"/>
      <c r="S13" s="36"/>
      <c r="T13" s="41"/>
      <c r="U13" s="41"/>
      <c r="V13" s="41"/>
      <c r="W13" s="95">
        <v>0</v>
      </c>
      <c r="X13" s="2"/>
      <c r="Y13" s="2"/>
      <c r="Z13" s="2"/>
      <c r="AA13" s="2"/>
      <c r="AB13" s="2"/>
      <c r="AC13" s="2"/>
    </row>
    <row r="14" customFormat="1" customHeight="1" spans="1:29">
      <c r="A14" s="51">
        <f t="shared" si="3"/>
        <v>902</v>
      </c>
      <c r="B14" s="42"/>
      <c r="C14" s="33" t="s">
        <v>169</v>
      </c>
      <c r="D14" s="43" t="s">
        <v>193</v>
      </c>
      <c r="E14" s="44" t="s">
        <v>194</v>
      </c>
      <c r="F14" s="44" t="s">
        <v>195</v>
      </c>
      <c r="G14" s="47"/>
      <c r="H14" s="19"/>
      <c r="I14" s="19"/>
      <c r="J14" s="19"/>
      <c r="K14" s="19"/>
      <c r="L14" s="84"/>
      <c r="M14" s="84"/>
      <c r="N14" s="19"/>
      <c r="O14" s="19"/>
      <c r="P14" s="19"/>
      <c r="Q14" s="96"/>
      <c r="R14" s="96"/>
      <c r="S14" s="55"/>
      <c r="T14" s="84"/>
      <c r="U14" s="84"/>
      <c r="V14" s="84"/>
      <c r="W14" s="97">
        <v>0</v>
      </c>
      <c r="X14" s="12"/>
      <c r="Y14" s="12"/>
      <c r="Z14" s="12"/>
      <c r="AA14" s="12"/>
      <c r="AB14" s="12"/>
      <c r="AC14" s="12"/>
    </row>
    <row r="15" s="3" customFormat="1" customHeight="1" spans="1:29">
      <c r="A15" s="48"/>
      <c r="B15" s="37"/>
      <c r="C15" s="36"/>
      <c r="D15" s="38"/>
      <c r="E15" s="39"/>
      <c r="F15" s="39"/>
      <c r="G15" s="53" t="s">
        <v>196</v>
      </c>
      <c r="H15" s="41">
        <v>0</v>
      </c>
      <c r="I15" s="41"/>
      <c r="J15" s="41"/>
      <c r="K15" s="41"/>
      <c r="L15" s="41">
        <v>0</v>
      </c>
      <c r="M15" s="41">
        <v>1</v>
      </c>
      <c r="N15" s="41">
        <f>H15+I15*2</f>
        <v>0</v>
      </c>
      <c r="O15" s="41"/>
      <c r="P15" s="41">
        <f>J15+K15*2</f>
        <v>0</v>
      </c>
      <c r="Q15" s="94"/>
      <c r="R15" s="94"/>
      <c r="S15" s="36"/>
      <c r="T15" s="41">
        <f>L15+M15*2</f>
        <v>2</v>
      </c>
      <c r="U15" s="41"/>
      <c r="V15" s="41"/>
      <c r="W15" s="95">
        <v>0</v>
      </c>
      <c r="X15" s="2"/>
      <c r="Y15" s="2"/>
      <c r="Z15" s="2"/>
      <c r="AA15" s="2"/>
      <c r="AB15" s="2"/>
      <c r="AC15" s="2"/>
    </row>
    <row r="16" s="4" customFormat="1" customHeight="1" spans="1:29">
      <c r="A16" s="51">
        <f>A4</f>
        <v>902</v>
      </c>
      <c r="B16" s="42" t="s">
        <v>168</v>
      </c>
      <c r="C16" s="33" t="s">
        <v>169</v>
      </c>
      <c r="D16" s="43" t="s">
        <v>197</v>
      </c>
      <c r="E16" s="44" t="s">
        <v>198</v>
      </c>
      <c r="F16" s="44" t="s">
        <v>199</v>
      </c>
      <c r="G16" s="47"/>
      <c r="H16" s="19">
        <v>0</v>
      </c>
      <c r="I16" s="19">
        <v>0</v>
      </c>
      <c r="J16" s="19">
        <v>1</v>
      </c>
      <c r="K16" s="19">
        <v>0</v>
      </c>
      <c r="L16" s="84">
        <v>0</v>
      </c>
      <c r="M16" s="84">
        <v>1</v>
      </c>
      <c r="N16" s="19">
        <f t="shared" ref="N16:N17" si="4">H16+I16*2</f>
        <v>0</v>
      </c>
      <c r="O16" s="19">
        <v>1</v>
      </c>
      <c r="P16" s="19">
        <f t="shared" ref="P16:P17" si="5">J16+K16*2</f>
        <v>1</v>
      </c>
      <c r="Q16" s="99">
        <v>50</v>
      </c>
      <c r="R16" s="99">
        <v>20</v>
      </c>
      <c r="S16" s="33">
        <v>0</v>
      </c>
      <c r="T16" s="84">
        <f t="shared" ref="T16:T38" si="6">L16+M16*2</f>
        <v>2</v>
      </c>
      <c r="U16" s="84"/>
      <c r="V16" s="84"/>
      <c r="W16" s="100">
        <v>0</v>
      </c>
      <c r="X16" s="27"/>
      <c r="Y16" s="27"/>
      <c r="Z16" s="27"/>
      <c r="AA16" s="27"/>
      <c r="AB16" s="27"/>
      <c r="AC16" s="27"/>
    </row>
    <row r="17" s="3" customFormat="1" customHeight="1" spans="1:29">
      <c r="A17" s="48"/>
      <c r="B17" s="37"/>
      <c r="C17" s="36"/>
      <c r="D17" s="38"/>
      <c r="E17" s="39"/>
      <c r="F17" s="39"/>
      <c r="G17" s="54" t="s">
        <v>200</v>
      </c>
      <c r="H17" s="41">
        <v>1</v>
      </c>
      <c r="I17" s="41"/>
      <c r="J17" s="41"/>
      <c r="K17" s="41"/>
      <c r="L17" s="41">
        <v>0</v>
      </c>
      <c r="M17" s="41">
        <v>1</v>
      </c>
      <c r="N17" s="41">
        <f t="shared" si="4"/>
        <v>1</v>
      </c>
      <c r="O17" s="41"/>
      <c r="P17" s="41">
        <f t="shared" si="5"/>
        <v>0</v>
      </c>
      <c r="Q17" s="94"/>
      <c r="R17" s="94"/>
      <c r="S17" s="36"/>
      <c r="T17" s="41">
        <f t="shared" si="6"/>
        <v>2</v>
      </c>
      <c r="U17" s="41"/>
      <c r="V17" s="41"/>
      <c r="W17" s="95">
        <v>0</v>
      </c>
      <c r="X17" s="2"/>
      <c r="Y17" s="2"/>
      <c r="Z17" s="2"/>
      <c r="AA17" s="2"/>
      <c r="AB17" s="2"/>
      <c r="AC17" s="2"/>
    </row>
    <row r="18" s="4" customFormat="1" customHeight="1" spans="1:29">
      <c r="A18" s="51">
        <f>A4</f>
        <v>902</v>
      </c>
      <c r="B18" s="42" t="s">
        <v>168</v>
      </c>
      <c r="C18" s="33" t="s">
        <v>169</v>
      </c>
      <c r="D18" s="43" t="s">
        <v>201</v>
      </c>
      <c r="E18" s="44" t="s">
        <v>202</v>
      </c>
      <c r="F18" s="44" t="s">
        <v>203</v>
      </c>
      <c r="G18" s="47"/>
      <c r="H18" s="19">
        <v>1</v>
      </c>
      <c r="I18" s="83">
        <v>1</v>
      </c>
      <c r="J18" s="19">
        <v>1</v>
      </c>
      <c r="K18" s="19">
        <v>0</v>
      </c>
      <c r="L18" s="84">
        <v>0</v>
      </c>
      <c r="M18" s="84">
        <v>1</v>
      </c>
      <c r="N18" s="19">
        <f t="shared" ref="N18" si="7">H18+I18*2</f>
        <v>3</v>
      </c>
      <c r="O18" s="19">
        <v>1</v>
      </c>
      <c r="P18" s="19">
        <f t="shared" ref="P18" si="8">J18+K18*2</f>
        <v>1</v>
      </c>
      <c r="Q18" s="99">
        <v>50</v>
      </c>
      <c r="R18" s="99">
        <v>20</v>
      </c>
      <c r="S18" s="33">
        <v>0</v>
      </c>
      <c r="T18" s="84">
        <f t="shared" si="6"/>
        <v>2</v>
      </c>
      <c r="U18" s="84"/>
      <c r="V18" s="84"/>
      <c r="W18" s="100">
        <v>0</v>
      </c>
      <c r="X18" s="27"/>
      <c r="Y18" s="27"/>
      <c r="Z18" s="27"/>
      <c r="AA18" s="27"/>
      <c r="AB18" s="27"/>
      <c r="AC18" s="27"/>
    </row>
    <row r="19" s="2" customFormat="1" customHeight="1" spans="1:30">
      <c r="A19" s="36"/>
      <c r="B19" s="37"/>
      <c r="C19" s="36"/>
      <c r="D19" s="38"/>
      <c r="E19" s="39"/>
      <c r="F19" s="39"/>
      <c r="G19" s="40" t="s">
        <v>204</v>
      </c>
      <c r="H19" s="41">
        <v>0</v>
      </c>
      <c r="I19" s="41"/>
      <c r="J19" s="41"/>
      <c r="K19" s="41"/>
      <c r="L19" s="41">
        <v>0</v>
      </c>
      <c r="M19" s="41">
        <v>1</v>
      </c>
      <c r="N19" s="41">
        <f t="shared" ref="N19:N32" si="9">H19+I19*2</f>
        <v>0</v>
      </c>
      <c r="O19" s="41"/>
      <c r="P19" s="41">
        <f t="shared" ref="P19:P32" si="10">J19+K19*2</f>
        <v>0</v>
      </c>
      <c r="Q19" s="94"/>
      <c r="R19" s="94"/>
      <c r="S19" s="36"/>
      <c r="T19" s="41">
        <f t="shared" si="6"/>
        <v>2</v>
      </c>
      <c r="U19" s="41"/>
      <c r="V19" s="41"/>
      <c r="W19" s="95">
        <v>0</v>
      </c>
      <c r="AD19" s="106"/>
    </row>
    <row r="20" customFormat="1" customHeight="1" spans="1:29">
      <c r="A20" s="33">
        <f>A4</f>
        <v>902</v>
      </c>
      <c r="B20" s="42" t="s">
        <v>180</v>
      </c>
      <c r="C20" s="33" t="s">
        <v>210</v>
      </c>
      <c r="D20" s="43" t="s">
        <v>168</v>
      </c>
      <c r="E20" s="44" t="s">
        <v>211</v>
      </c>
      <c r="F20" s="44" t="s">
        <v>212</v>
      </c>
      <c r="G20" s="47"/>
      <c r="H20" s="19">
        <v>0</v>
      </c>
      <c r="I20" s="19">
        <v>0</v>
      </c>
      <c r="J20" s="19">
        <v>1</v>
      </c>
      <c r="K20" s="19">
        <v>0</v>
      </c>
      <c r="L20" s="84">
        <v>0</v>
      </c>
      <c r="M20" s="84">
        <v>1</v>
      </c>
      <c r="N20" s="19">
        <f t="shared" si="9"/>
        <v>0</v>
      </c>
      <c r="O20" s="19">
        <v>1</v>
      </c>
      <c r="P20" s="19">
        <f t="shared" si="10"/>
        <v>1</v>
      </c>
      <c r="Q20" s="99">
        <v>50</v>
      </c>
      <c r="R20" s="99">
        <v>20</v>
      </c>
      <c r="S20" s="55">
        <v>0</v>
      </c>
      <c r="T20" s="101">
        <f t="shared" si="6"/>
        <v>2</v>
      </c>
      <c r="U20" s="101"/>
      <c r="V20" s="101"/>
      <c r="W20" s="97">
        <v>0</v>
      </c>
      <c r="X20" s="12"/>
      <c r="Y20" s="12"/>
      <c r="Z20" s="12"/>
      <c r="AA20" s="12"/>
      <c r="AB20" s="12"/>
      <c r="AC20" s="12"/>
    </row>
    <row r="21" s="2" customFormat="1" customHeight="1" spans="1:30">
      <c r="A21" s="36"/>
      <c r="B21" s="37"/>
      <c r="C21" s="36"/>
      <c r="D21" s="38"/>
      <c r="E21" s="39"/>
      <c r="F21" s="39"/>
      <c r="G21" s="40" t="s">
        <v>213</v>
      </c>
      <c r="H21" s="41">
        <v>0</v>
      </c>
      <c r="I21" s="41"/>
      <c r="J21" s="41"/>
      <c r="K21" s="41"/>
      <c r="L21" s="41">
        <v>0</v>
      </c>
      <c r="M21" s="41">
        <v>1</v>
      </c>
      <c r="N21" s="41">
        <f t="shared" si="9"/>
        <v>0</v>
      </c>
      <c r="O21" s="41"/>
      <c r="P21" s="41">
        <f t="shared" si="10"/>
        <v>0</v>
      </c>
      <c r="Q21" s="94"/>
      <c r="R21" s="94"/>
      <c r="S21" s="36"/>
      <c r="T21" s="41">
        <f t="shared" si="6"/>
        <v>2</v>
      </c>
      <c r="U21" s="41"/>
      <c r="V21" s="41"/>
      <c r="W21" s="95">
        <v>0</v>
      </c>
      <c r="AD21" s="106"/>
    </row>
    <row r="22" customFormat="1" customHeight="1" spans="1:29">
      <c r="A22" s="33">
        <f>A4</f>
        <v>902</v>
      </c>
      <c r="B22" s="42" t="s">
        <v>180</v>
      </c>
      <c r="C22" s="33" t="s">
        <v>210</v>
      </c>
      <c r="D22" s="43" t="s">
        <v>180</v>
      </c>
      <c r="E22" s="44" t="s">
        <v>216</v>
      </c>
      <c r="F22" s="44" t="s">
        <v>217</v>
      </c>
      <c r="G22" s="47"/>
      <c r="H22" s="19">
        <v>0</v>
      </c>
      <c r="I22" s="19">
        <v>0</v>
      </c>
      <c r="J22" s="19">
        <v>1</v>
      </c>
      <c r="K22" s="19">
        <v>0</v>
      </c>
      <c r="L22" s="84">
        <v>0</v>
      </c>
      <c r="M22" s="84">
        <v>1</v>
      </c>
      <c r="N22" s="19">
        <f t="shared" si="9"/>
        <v>0</v>
      </c>
      <c r="O22" s="19">
        <v>1</v>
      </c>
      <c r="P22" s="19">
        <f t="shared" si="10"/>
        <v>1</v>
      </c>
      <c r="Q22" s="99">
        <v>50</v>
      </c>
      <c r="R22" s="99">
        <v>20</v>
      </c>
      <c r="S22" s="55">
        <v>0</v>
      </c>
      <c r="T22" s="101">
        <f t="shared" si="6"/>
        <v>2</v>
      </c>
      <c r="U22" s="101"/>
      <c r="V22" s="101"/>
      <c r="W22" s="97">
        <v>0</v>
      </c>
      <c r="X22" s="12"/>
      <c r="Y22" s="12"/>
      <c r="Z22" s="12"/>
      <c r="AA22" s="12"/>
      <c r="AB22" s="12"/>
      <c r="AC22" s="12"/>
    </row>
    <row r="23" s="2" customFormat="1" customHeight="1" spans="1:30">
      <c r="A23" s="36"/>
      <c r="B23" s="37"/>
      <c r="C23" s="36"/>
      <c r="D23" s="38"/>
      <c r="E23" s="39"/>
      <c r="F23" s="39"/>
      <c r="G23" s="40" t="s">
        <v>218</v>
      </c>
      <c r="H23" s="41">
        <v>0</v>
      </c>
      <c r="I23" s="41"/>
      <c r="J23" s="41"/>
      <c r="K23" s="41"/>
      <c r="L23" s="41">
        <v>0</v>
      </c>
      <c r="M23" s="41">
        <v>1</v>
      </c>
      <c r="N23" s="41">
        <f t="shared" si="9"/>
        <v>0</v>
      </c>
      <c r="O23" s="41"/>
      <c r="P23" s="41">
        <f t="shared" si="10"/>
        <v>0</v>
      </c>
      <c r="Q23" s="94"/>
      <c r="R23" s="94"/>
      <c r="S23" s="36"/>
      <c r="T23" s="41">
        <f t="shared" si="6"/>
        <v>2</v>
      </c>
      <c r="U23" s="41"/>
      <c r="V23" s="41"/>
      <c r="W23" s="95">
        <v>0</v>
      </c>
      <c r="AD23" s="106"/>
    </row>
    <row r="24" customFormat="1" customHeight="1" spans="1:29">
      <c r="A24" s="33">
        <f>A4</f>
        <v>902</v>
      </c>
      <c r="B24" s="42" t="s">
        <v>180</v>
      </c>
      <c r="C24" s="33" t="s">
        <v>210</v>
      </c>
      <c r="D24" s="43" t="s">
        <v>187</v>
      </c>
      <c r="E24" s="44" t="s">
        <v>219</v>
      </c>
      <c r="F24" s="44" t="s">
        <v>220</v>
      </c>
      <c r="G24" s="47"/>
      <c r="H24" s="19">
        <v>0</v>
      </c>
      <c r="I24" s="19">
        <v>0</v>
      </c>
      <c r="J24" s="19">
        <v>1</v>
      </c>
      <c r="K24" s="19">
        <v>0</v>
      </c>
      <c r="L24" s="84">
        <v>0</v>
      </c>
      <c r="M24" s="84">
        <v>1</v>
      </c>
      <c r="N24" s="19">
        <f t="shared" si="9"/>
        <v>0</v>
      </c>
      <c r="O24" s="19">
        <v>1</v>
      </c>
      <c r="P24" s="19">
        <f t="shared" si="10"/>
        <v>1</v>
      </c>
      <c r="Q24" s="99">
        <v>50</v>
      </c>
      <c r="R24" s="99">
        <v>20</v>
      </c>
      <c r="S24" s="55">
        <v>0</v>
      </c>
      <c r="T24" s="101">
        <f t="shared" si="6"/>
        <v>2</v>
      </c>
      <c r="U24" s="101"/>
      <c r="V24" s="101"/>
      <c r="W24" s="97">
        <v>0</v>
      </c>
      <c r="X24" s="12"/>
      <c r="Y24" s="12"/>
      <c r="Z24" s="12"/>
      <c r="AA24" s="12"/>
      <c r="AB24" s="12"/>
      <c r="AC24" s="12"/>
    </row>
    <row r="25" s="2" customFormat="1" customHeight="1" spans="1:30">
      <c r="A25" s="36"/>
      <c r="B25" s="37"/>
      <c r="C25" s="36"/>
      <c r="D25" s="38"/>
      <c r="E25" s="39"/>
      <c r="F25" s="39"/>
      <c r="G25" s="40" t="s">
        <v>221</v>
      </c>
      <c r="H25" s="41">
        <v>0</v>
      </c>
      <c r="I25" s="41"/>
      <c r="J25" s="41"/>
      <c r="K25" s="41"/>
      <c r="L25" s="41">
        <v>0</v>
      </c>
      <c r="M25" s="41">
        <v>1</v>
      </c>
      <c r="N25" s="41">
        <f t="shared" si="9"/>
        <v>0</v>
      </c>
      <c r="O25" s="41"/>
      <c r="P25" s="41">
        <f t="shared" si="10"/>
        <v>0</v>
      </c>
      <c r="Q25" s="94"/>
      <c r="R25" s="94"/>
      <c r="S25" s="36"/>
      <c r="T25" s="41">
        <f t="shared" si="6"/>
        <v>2</v>
      </c>
      <c r="U25" s="41"/>
      <c r="V25" s="41"/>
      <c r="W25" s="95">
        <v>0</v>
      </c>
      <c r="AD25" s="106"/>
    </row>
    <row r="26" customFormat="1" customHeight="1" spans="1:29">
      <c r="A26" s="33">
        <f>A4</f>
        <v>902</v>
      </c>
      <c r="B26" s="42" t="s">
        <v>180</v>
      </c>
      <c r="C26" s="33" t="s">
        <v>210</v>
      </c>
      <c r="D26" s="43" t="s">
        <v>190</v>
      </c>
      <c r="E26" s="44" t="s">
        <v>222</v>
      </c>
      <c r="F26" s="44" t="s">
        <v>223</v>
      </c>
      <c r="G26" s="47"/>
      <c r="H26" s="19">
        <v>0</v>
      </c>
      <c r="I26" s="19">
        <v>0</v>
      </c>
      <c r="J26" s="19">
        <v>1</v>
      </c>
      <c r="K26" s="19">
        <v>0</v>
      </c>
      <c r="L26" s="85">
        <v>0</v>
      </c>
      <c r="M26" s="85">
        <v>1</v>
      </c>
      <c r="N26" s="85">
        <f t="shared" si="9"/>
        <v>0</v>
      </c>
      <c r="O26" s="19">
        <v>1</v>
      </c>
      <c r="P26" s="85">
        <f t="shared" si="10"/>
        <v>1</v>
      </c>
      <c r="Q26" s="99">
        <v>50</v>
      </c>
      <c r="R26" s="99">
        <v>20</v>
      </c>
      <c r="S26" s="55">
        <v>0</v>
      </c>
      <c r="T26" s="101">
        <f t="shared" si="6"/>
        <v>2</v>
      </c>
      <c r="U26" s="101"/>
      <c r="V26" s="101"/>
      <c r="W26" s="97">
        <v>0</v>
      </c>
      <c r="X26" s="12"/>
      <c r="Y26" s="12"/>
      <c r="Z26" s="12"/>
      <c r="AA26" s="12"/>
      <c r="AB26" s="12"/>
      <c r="AC26" s="12"/>
    </row>
    <row r="27" customFormat="1" customHeight="1" spans="1:29">
      <c r="A27" s="33"/>
      <c r="B27" s="42"/>
      <c r="C27" s="33"/>
      <c r="D27" s="43"/>
      <c r="E27" s="44"/>
      <c r="F27" s="44"/>
      <c r="G27" s="47"/>
      <c r="H27" s="19"/>
      <c r="I27" s="19"/>
      <c r="J27" s="19"/>
      <c r="K27" s="19"/>
      <c r="L27" s="85"/>
      <c r="M27" s="85"/>
      <c r="N27" s="85"/>
      <c r="O27" s="19"/>
      <c r="P27" s="85"/>
      <c r="Q27" s="96"/>
      <c r="R27" s="96"/>
      <c r="S27" s="55"/>
      <c r="T27" s="101"/>
      <c r="U27" s="101"/>
      <c r="V27" s="101"/>
      <c r="W27" s="97">
        <v>0</v>
      </c>
      <c r="X27" s="12"/>
      <c r="Y27" s="12"/>
      <c r="Z27" s="12"/>
      <c r="AA27" s="12"/>
      <c r="AB27" s="12"/>
      <c r="AC27" s="12"/>
    </row>
    <row r="28" customFormat="1" customHeight="1" spans="1:29">
      <c r="A28" s="33">
        <f>A4</f>
        <v>902</v>
      </c>
      <c r="B28" s="42"/>
      <c r="C28" s="55" t="s">
        <v>210</v>
      </c>
      <c r="D28" s="56" t="s">
        <v>193</v>
      </c>
      <c r="E28" s="57" t="s">
        <v>224</v>
      </c>
      <c r="F28" s="57" t="s">
        <v>786</v>
      </c>
      <c r="G28" s="47"/>
      <c r="H28" s="19"/>
      <c r="I28" s="19"/>
      <c r="J28" s="19"/>
      <c r="K28" s="19"/>
      <c r="L28" s="85"/>
      <c r="M28" s="85"/>
      <c r="N28" s="85"/>
      <c r="O28" s="19"/>
      <c r="P28" s="85"/>
      <c r="Q28" s="96"/>
      <c r="R28" s="96"/>
      <c r="S28" s="55"/>
      <c r="T28" s="101"/>
      <c r="U28" s="101"/>
      <c r="V28" s="101"/>
      <c r="W28" s="97">
        <v>0</v>
      </c>
      <c r="X28" s="12"/>
      <c r="Y28" s="12"/>
      <c r="Z28" s="12"/>
      <c r="AA28" s="12"/>
      <c r="AB28" s="12"/>
      <c r="AC28" s="12"/>
    </row>
    <row r="29" s="3" customFormat="1" customHeight="1" spans="1:29">
      <c r="A29" s="48"/>
      <c r="B29" s="37"/>
      <c r="C29" s="36"/>
      <c r="D29" s="38"/>
      <c r="E29" s="39"/>
      <c r="F29" s="39"/>
      <c r="G29" s="49"/>
      <c r="H29" s="41">
        <v>0</v>
      </c>
      <c r="I29" s="41"/>
      <c r="J29" s="41"/>
      <c r="K29" s="41"/>
      <c r="L29" s="41">
        <v>0</v>
      </c>
      <c r="M29" s="41">
        <v>1</v>
      </c>
      <c r="N29" s="41">
        <f t="shared" si="9"/>
        <v>0</v>
      </c>
      <c r="O29" s="52"/>
      <c r="P29" s="41">
        <f t="shared" si="10"/>
        <v>0</v>
      </c>
      <c r="Q29" s="94"/>
      <c r="R29" s="94"/>
      <c r="S29" s="36"/>
      <c r="T29" s="41">
        <f t="shared" si="6"/>
        <v>2</v>
      </c>
      <c r="U29" s="41"/>
      <c r="V29" s="41"/>
      <c r="W29" s="95">
        <v>0</v>
      </c>
      <c r="X29" s="2"/>
      <c r="Y29" s="2"/>
      <c r="Z29" s="2"/>
      <c r="AA29" s="2"/>
      <c r="AB29" s="2"/>
      <c r="AC29" s="2"/>
    </row>
    <row r="30" customFormat="1" customHeight="1" spans="1:29">
      <c r="A30" s="58">
        <f>A6</f>
        <v>902</v>
      </c>
      <c r="B30" s="59" t="s">
        <v>180</v>
      </c>
      <c r="C30" s="55" t="s">
        <v>210</v>
      </c>
      <c r="D30" s="56" t="s">
        <v>197</v>
      </c>
      <c r="E30" s="57" t="s">
        <v>226</v>
      </c>
      <c r="F30" s="57" t="s">
        <v>227</v>
      </c>
      <c r="G30" s="47"/>
      <c r="H30" s="19">
        <v>0</v>
      </c>
      <c r="I30" s="19">
        <v>0</v>
      </c>
      <c r="J30" s="19">
        <v>1</v>
      </c>
      <c r="K30" s="19">
        <v>0</v>
      </c>
      <c r="L30" s="85">
        <v>0</v>
      </c>
      <c r="M30" s="85">
        <v>1</v>
      </c>
      <c r="N30" s="85">
        <f t="shared" si="9"/>
        <v>0</v>
      </c>
      <c r="O30" s="19">
        <v>1</v>
      </c>
      <c r="P30" s="85">
        <f t="shared" si="10"/>
        <v>1</v>
      </c>
      <c r="Q30" s="96">
        <f>Q26</f>
        <v>50</v>
      </c>
      <c r="R30" s="96">
        <f>R26</f>
        <v>20</v>
      </c>
      <c r="S30" s="96">
        <f>S26</f>
        <v>0</v>
      </c>
      <c r="T30" s="101">
        <f t="shared" si="6"/>
        <v>2</v>
      </c>
      <c r="U30" s="101"/>
      <c r="V30" s="101"/>
      <c r="W30" s="97">
        <v>0</v>
      </c>
      <c r="X30" s="12"/>
      <c r="Y30" s="12"/>
      <c r="Z30" s="12"/>
      <c r="AA30" s="12"/>
      <c r="AB30" s="12"/>
      <c r="AC30" s="12"/>
    </row>
    <row r="31" s="3" customFormat="1" customHeight="1" spans="1:29">
      <c r="A31" s="36"/>
      <c r="B31" s="37"/>
      <c r="C31" s="36"/>
      <c r="D31" s="38"/>
      <c r="E31" s="39"/>
      <c r="F31" s="39"/>
      <c r="G31" s="49"/>
      <c r="H31" s="41">
        <v>0</v>
      </c>
      <c r="I31" s="41"/>
      <c r="J31" s="41"/>
      <c r="K31" s="41"/>
      <c r="L31" s="41">
        <v>0</v>
      </c>
      <c r="M31" s="41">
        <v>1</v>
      </c>
      <c r="N31" s="41">
        <f t="shared" si="9"/>
        <v>0</v>
      </c>
      <c r="O31" s="41"/>
      <c r="P31" s="41">
        <f t="shared" si="10"/>
        <v>0</v>
      </c>
      <c r="Q31" s="94"/>
      <c r="R31" s="94"/>
      <c r="S31" s="36"/>
      <c r="T31" s="41">
        <f t="shared" si="6"/>
        <v>2</v>
      </c>
      <c r="U31" s="41"/>
      <c r="V31" s="41"/>
      <c r="W31" s="95">
        <v>0</v>
      </c>
      <c r="X31" s="2"/>
      <c r="Y31" s="2"/>
      <c r="Z31" s="2"/>
      <c r="AA31" s="2"/>
      <c r="AB31" s="2"/>
      <c r="AC31" s="2"/>
    </row>
    <row r="32" s="5" customFormat="1" customHeight="1" spans="1:29">
      <c r="A32" s="55">
        <f>A6</f>
        <v>902</v>
      </c>
      <c r="B32" s="59" t="s">
        <v>180</v>
      </c>
      <c r="C32" s="55" t="s">
        <v>210</v>
      </c>
      <c r="D32" s="56" t="s">
        <v>201</v>
      </c>
      <c r="E32" s="57" t="s">
        <v>228</v>
      </c>
      <c r="F32" s="57" t="s">
        <v>229</v>
      </c>
      <c r="G32" s="47"/>
      <c r="H32" s="19">
        <v>0</v>
      </c>
      <c r="I32" s="19">
        <v>0</v>
      </c>
      <c r="J32" s="19">
        <v>1</v>
      </c>
      <c r="K32" s="19">
        <v>0</v>
      </c>
      <c r="L32" s="85">
        <v>0</v>
      </c>
      <c r="M32" s="85">
        <v>1</v>
      </c>
      <c r="N32" s="85">
        <f t="shared" si="9"/>
        <v>0</v>
      </c>
      <c r="O32" s="85">
        <v>1</v>
      </c>
      <c r="P32" s="85">
        <f t="shared" si="10"/>
        <v>1</v>
      </c>
      <c r="Q32" s="96">
        <f>Q30</f>
        <v>50</v>
      </c>
      <c r="R32" s="96">
        <f>R30</f>
        <v>20</v>
      </c>
      <c r="S32" s="96">
        <f>S30</f>
        <v>0</v>
      </c>
      <c r="T32" s="85">
        <f t="shared" si="6"/>
        <v>2</v>
      </c>
      <c r="U32" s="85"/>
      <c r="V32" s="85"/>
      <c r="W32" s="97">
        <v>0</v>
      </c>
      <c r="X32" s="18"/>
      <c r="Y32" s="18"/>
      <c r="Z32" s="18"/>
      <c r="AA32" s="18"/>
      <c r="AB32" s="18"/>
      <c r="AC32" s="18"/>
    </row>
    <row r="33" s="2" customFormat="1" customHeight="1" spans="1:30">
      <c r="A33" s="36"/>
      <c r="B33" s="37"/>
      <c r="C33" s="36"/>
      <c r="D33" s="38"/>
      <c r="E33" s="39" t="s">
        <v>230</v>
      </c>
      <c r="F33" s="39"/>
      <c r="G33" s="49"/>
      <c r="H33" s="41">
        <v>1</v>
      </c>
      <c r="I33" s="41">
        <v>0</v>
      </c>
      <c r="J33" s="41"/>
      <c r="K33" s="41"/>
      <c r="L33" s="41">
        <v>0</v>
      </c>
      <c r="M33" s="41">
        <v>1</v>
      </c>
      <c r="N33" s="41">
        <f t="shared" ref="N33:N38" si="11">H33+I33*2</f>
        <v>1</v>
      </c>
      <c r="O33" s="41"/>
      <c r="P33" s="41">
        <f t="shared" ref="P33:P38" si="12">J33+K33*2</f>
        <v>0</v>
      </c>
      <c r="Q33" s="94"/>
      <c r="R33" s="94"/>
      <c r="S33" s="36"/>
      <c r="T33" s="41">
        <f t="shared" si="6"/>
        <v>2</v>
      </c>
      <c r="U33" s="41"/>
      <c r="V33" s="41"/>
      <c r="W33" s="95">
        <v>0</v>
      </c>
      <c r="AD33" s="106"/>
    </row>
    <row r="34" customHeight="1" spans="1:23">
      <c r="A34" s="33">
        <f>A4</f>
        <v>902</v>
      </c>
      <c r="B34" s="42" t="s">
        <v>187</v>
      </c>
      <c r="C34" s="33" t="s">
        <v>233</v>
      </c>
      <c r="D34" s="43" t="s">
        <v>168</v>
      </c>
      <c r="E34" s="44" t="s">
        <v>234</v>
      </c>
      <c r="F34" s="44" t="s">
        <v>231</v>
      </c>
      <c r="G34" s="47"/>
      <c r="H34" s="19">
        <v>1</v>
      </c>
      <c r="I34" s="19">
        <v>0</v>
      </c>
      <c r="J34" s="19">
        <v>1</v>
      </c>
      <c r="K34" s="19">
        <v>0</v>
      </c>
      <c r="L34" s="84">
        <v>0</v>
      </c>
      <c r="M34" s="84">
        <v>1</v>
      </c>
      <c r="N34" s="19">
        <f t="shared" si="11"/>
        <v>1</v>
      </c>
      <c r="O34" s="19">
        <v>1</v>
      </c>
      <c r="P34" s="19">
        <f t="shared" si="12"/>
        <v>1</v>
      </c>
      <c r="Q34" s="96">
        <f>Q30</f>
        <v>50</v>
      </c>
      <c r="R34" s="96">
        <f>R32</f>
        <v>20</v>
      </c>
      <c r="S34" s="55">
        <v>0</v>
      </c>
      <c r="T34" s="84">
        <f t="shared" si="6"/>
        <v>2</v>
      </c>
      <c r="U34" s="84"/>
      <c r="V34" s="84"/>
      <c r="W34" s="97">
        <v>0</v>
      </c>
    </row>
    <row r="35" s="2" customFormat="1" customHeight="1" spans="1:30">
      <c r="A35" s="36"/>
      <c r="B35" s="37"/>
      <c r="C35" s="36"/>
      <c r="D35" s="38"/>
      <c r="E35" s="39" t="s">
        <v>230</v>
      </c>
      <c r="F35" s="39"/>
      <c r="G35" s="49"/>
      <c r="H35" s="41">
        <v>1</v>
      </c>
      <c r="I35" s="41">
        <v>0</v>
      </c>
      <c r="J35" s="41">
        <v>1</v>
      </c>
      <c r="K35" s="41">
        <v>0</v>
      </c>
      <c r="L35" s="41">
        <v>0</v>
      </c>
      <c r="M35" s="41">
        <v>1</v>
      </c>
      <c r="N35" s="41">
        <f t="shared" si="11"/>
        <v>1</v>
      </c>
      <c r="O35" s="41">
        <v>1</v>
      </c>
      <c r="P35" s="41">
        <f t="shared" si="12"/>
        <v>1</v>
      </c>
      <c r="Q35" s="94"/>
      <c r="R35" s="94"/>
      <c r="S35" s="36"/>
      <c r="T35" s="41">
        <f t="shared" si="6"/>
        <v>2</v>
      </c>
      <c r="U35" s="41"/>
      <c r="V35" s="41"/>
      <c r="W35" s="95">
        <v>0</v>
      </c>
      <c r="AD35" s="106"/>
    </row>
    <row r="36" customHeight="1" spans="1:23">
      <c r="A36" s="33">
        <f>A34</f>
        <v>902</v>
      </c>
      <c r="B36" s="42" t="s">
        <v>187</v>
      </c>
      <c r="C36" s="33" t="s">
        <v>233</v>
      </c>
      <c r="D36" s="43" t="s">
        <v>235</v>
      </c>
      <c r="E36" s="44" t="s">
        <v>236</v>
      </c>
      <c r="F36" s="44" t="s">
        <v>237</v>
      </c>
      <c r="G36" s="47"/>
      <c r="H36" s="19">
        <v>1</v>
      </c>
      <c r="I36" s="19">
        <v>0</v>
      </c>
      <c r="J36" s="19">
        <v>1</v>
      </c>
      <c r="K36" s="19">
        <v>0</v>
      </c>
      <c r="L36" s="84">
        <v>0</v>
      </c>
      <c r="M36" s="84">
        <v>1</v>
      </c>
      <c r="N36" s="19">
        <f t="shared" si="11"/>
        <v>1</v>
      </c>
      <c r="O36" s="19">
        <v>1</v>
      </c>
      <c r="P36" s="19">
        <f t="shared" si="12"/>
        <v>1</v>
      </c>
      <c r="Q36" s="96">
        <f>Q34</f>
        <v>50</v>
      </c>
      <c r="R36" s="96">
        <f>R34</f>
        <v>20</v>
      </c>
      <c r="S36" s="55">
        <v>0</v>
      </c>
      <c r="T36" s="84">
        <f t="shared" si="6"/>
        <v>2</v>
      </c>
      <c r="U36" s="84"/>
      <c r="V36" s="84"/>
      <c r="W36" s="97">
        <v>0</v>
      </c>
    </row>
    <row r="37" s="2" customFormat="1" customHeight="1" spans="1:30">
      <c r="A37" s="36"/>
      <c r="B37" s="37"/>
      <c r="C37" s="36"/>
      <c r="D37" s="38"/>
      <c r="E37" s="39" t="s">
        <v>230</v>
      </c>
      <c r="F37" s="39"/>
      <c r="G37" s="49"/>
      <c r="H37" s="41">
        <v>1</v>
      </c>
      <c r="I37" s="41">
        <v>0</v>
      </c>
      <c r="J37" s="41">
        <v>1</v>
      </c>
      <c r="K37" s="41">
        <v>0</v>
      </c>
      <c r="L37" s="41">
        <v>0</v>
      </c>
      <c r="M37" s="41">
        <v>1</v>
      </c>
      <c r="N37" s="41">
        <f t="shared" si="11"/>
        <v>1</v>
      </c>
      <c r="O37" s="41">
        <v>1</v>
      </c>
      <c r="P37" s="41">
        <f t="shared" si="12"/>
        <v>1</v>
      </c>
      <c r="Q37" s="94"/>
      <c r="R37" s="94"/>
      <c r="S37" s="36"/>
      <c r="T37" s="41">
        <f t="shared" si="6"/>
        <v>2</v>
      </c>
      <c r="U37" s="41"/>
      <c r="V37" s="41"/>
      <c r="W37" s="95">
        <v>0</v>
      </c>
      <c r="AD37" s="106"/>
    </row>
    <row r="38" customHeight="1" spans="1:23">
      <c r="A38" s="33">
        <f>A36</f>
        <v>902</v>
      </c>
      <c r="B38" s="42" t="s">
        <v>187</v>
      </c>
      <c r="C38" s="33" t="s">
        <v>233</v>
      </c>
      <c r="D38" s="43" t="s">
        <v>238</v>
      </c>
      <c r="E38" s="44" t="s">
        <v>239</v>
      </c>
      <c r="F38" s="44" t="s">
        <v>240</v>
      </c>
      <c r="G38" s="47"/>
      <c r="H38" s="19">
        <v>1</v>
      </c>
      <c r="I38" s="19">
        <v>0</v>
      </c>
      <c r="J38" s="19">
        <v>1</v>
      </c>
      <c r="K38" s="19">
        <v>0</v>
      </c>
      <c r="L38" s="84">
        <v>0</v>
      </c>
      <c r="M38" s="84">
        <v>1</v>
      </c>
      <c r="N38" s="19">
        <f t="shared" si="11"/>
        <v>1</v>
      </c>
      <c r="O38" s="19">
        <v>1</v>
      </c>
      <c r="P38" s="19">
        <f t="shared" si="12"/>
        <v>1</v>
      </c>
      <c r="Q38" s="96">
        <f>Q36</f>
        <v>50</v>
      </c>
      <c r="R38" s="96">
        <f>R36</f>
        <v>20</v>
      </c>
      <c r="S38" s="55">
        <v>0</v>
      </c>
      <c r="T38" s="84">
        <f t="shared" si="6"/>
        <v>2</v>
      </c>
      <c r="U38" s="84"/>
      <c r="V38" s="84"/>
      <c r="W38" s="97">
        <v>0</v>
      </c>
    </row>
    <row r="39" s="3" customFormat="1" customHeight="1" spans="1:29">
      <c r="A39" s="36"/>
      <c r="B39" s="37"/>
      <c r="C39" s="36"/>
      <c r="D39" s="38"/>
      <c r="E39" s="39"/>
      <c r="F39" s="39"/>
      <c r="G39" s="49"/>
      <c r="H39" s="52"/>
      <c r="I39" s="52"/>
      <c r="J39" s="52"/>
      <c r="K39" s="52"/>
      <c r="L39" s="41"/>
      <c r="M39" s="41"/>
      <c r="N39" s="52"/>
      <c r="O39" s="52"/>
      <c r="P39" s="52"/>
      <c r="Q39" s="94"/>
      <c r="R39" s="94"/>
      <c r="S39" s="36"/>
      <c r="T39" s="41"/>
      <c r="U39" s="41"/>
      <c r="V39" s="41"/>
      <c r="W39" s="95">
        <v>0</v>
      </c>
      <c r="X39" s="2"/>
      <c r="Y39" s="2"/>
      <c r="Z39" s="2"/>
      <c r="AA39" s="2"/>
      <c r="AB39" s="2"/>
      <c r="AC39" s="2"/>
    </row>
    <row r="40" customFormat="1" customHeight="1" spans="1:29">
      <c r="A40" s="51">
        <f>A38</f>
        <v>902</v>
      </c>
      <c r="B40" s="42"/>
      <c r="C40" s="33" t="s">
        <v>233</v>
      </c>
      <c r="D40" s="43" t="s">
        <v>241</v>
      </c>
      <c r="E40" s="44" t="s">
        <v>242</v>
      </c>
      <c r="F40" s="44" t="s">
        <v>243</v>
      </c>
      <c r="G40" s="47"/>
      <c r="H40" s="19"/>
      <c r="I40" s="19"/>
      <c r="J40" s="19"/>
      <c r="K40" s="19"/>
      <c r="L40" s="84"/>
      <c r="M40" s="84"/>
      <c r="N40" s="19"/>
      <c r="O40" s="19"/>
      <c r="P40" s="19"/>
      <c r="Q40" s="96"/>
      <c r="R40" s="96"/>
      <c r="S40" s="55"/>
      <c r="T40" s="101"/>
      <c r="U40" s="101"/>
      <c r="V40" s="101"/>
      <c r="W40" s="97">
        <v>0</v>
      </c>
      <c r="X40" s="12"/>
      <c r="Y40" s="12"/>
      <c r="Z40" s="12"/>
      <c r="AA40" s="12"/>
      <c r="AB40" s="12"/>
      <c r="AC40" s="12"/>
    </row>
    <row r="41" s="3" customFormat="1" customHeight="1" spans="1:29">
      <c r="A41" s="36"/>
      <c r="B41" s="37"/>
      <c r="C41" s="36"/>
      <c r="D41" s="38"/>
      <c r="E41" s="39"/>
      <c r="F41" s="39"/>
      <c r="G41" s="49"/>
      <c r="H41" s="52"/>
      <c r="I41" s="52"/>
      <c r="J41" s="52"/>
      <c r="K41" s="52"/>
      <c r="L41" s="41"/>
      <c r="M41" s="41"/>
      <c r="N41" s="52"/>
      <c r="O41" s="52"/>
      <c r="P41" s="52"/>
      <c r="Q41" s="94"/>
      <c r="R41" s="94"/>
      <c r="S41" s="36"/>
      <c r="T41" s="41"/>
      <c r="U41" s="41"/>
      <c r="V41" s="41"/>
      <c r="W41" s="95">
        <v>0</v>
      </c>
      <c r="X41" s="2"/>
      <c r="Y41" s="2"/>
      <c r="Z41" s="2"/>
      <c r="AA41" s="2"/>
      <c r="AB41" s="2"/>
      <c r="AC41" s="2"/>
    </row>
    <row r="42" customFormat="1" customHeight="1" spans="1:29">
      <c r="A42" s="51">
        <f>A40</f>
        <v>902</v>
      </c>
      <c r="B42" s="42"/>
      <c r="C42" s="33" t="s">
        <v>233</v>
      </c>
      <c r="D42" s="43" t="s">
        <v>244</v>
      </c>
      <c r="E42" s="44" t="s">
        <v>245</v>
      </c>
      <c r="F42" s="44" t="s">
        <v>246</v>
      </c>
      <c r="G42" s="47"/>
      <c r="H42" s="19"/>
      <c r="I42" s="19"/>
      <c r="J42" s="19"/>
      <c r="K42" s="19"/>
      <c r="L42" s="84"/>
      <c r="M42" s="84"/>
      <c r="N42" s="19"/>
      <c r="O42" s="19"/>
      <c r="P42" s="19"/>
      <c r="Q42" s="96"/>
      <c r="R42" s="96"/>
      <c r="S42" s="55"/>
      <c r="T42" s="101"/>
      <c r="U42" s="101"/>
      <c r="V42" s="101"/>
      <c r="W42" s="97">
        <v>0</v>
      </c>
      <c r="X42" s="12"/>
      <c r="Y42" s="12"/>
      <c r="Z42" s="12"/>
      <c r="AA42" s="12"/>
      <c r="AB42" s="12"/>
      <c r="AC42" s="12"/>
    </row>
    <row r="43" s="6" customFormat="1" customHeight="1" spans="1:30">
      <c r="A43" s="60"/>
      <c r="B43" s="61"/>
      <c r="C43" s="60"/>
      <c r="D43" s="62"/>
      <c r="E43" s="63" t="s">
        <v>247</v>
      </c>
      <c r="F43" s="63" t="s">
        <v>248</v>
      </c>
      <c r="G43" s="64" t="s">
        <v>249</v>
      </c>
      <c r="H43" s="8">
        <v>1</v>
      </c>
      <c r="I43" s="8">
        <v>0</v>
      </c>
      <c r="J43" s="8"/>
      <c r="K43" s="86"/>
      <c r="L43" s="86">
        <v>0</v>
      </c>
      <c r="M43" s="86">
        <v>1</v>
      </c>
      <c r="N43" s="86">
        <f t="shared" ref="N43:N44" si="13">H43+I43*2</f>
        <v>1</v>
      </c>
      <c r="O43" s="8"/>
      <c r="P43" s="86">
        <f t="shared" ref="P43:P44" si="14">J43+K43*2</f>
        <v>0</v>
      </c>
      <c r="Q43" s="102"/>
      <c r="R43" s="102"/>
      <c r="S43" s="60"/>
      <c r="T43" s="86">
        <f t="shared" ref="T43:T52" si="15">L43+M43*2</f>
        <v>2</v>
      </c>
      <c r="U43" s="86"/>
      <c r="V43" s="86"/>
      <c r="W43" s="103">
        <v>0</v>
      </c>
      <c r="AD43" s="107"/>
    </row>
    <row r="44" ht="20.4" spans="1:23">
      <c r="A44" s="33">
        <f t="shared" ref="A44:A48" si="16">A38</f>
        <v>902</v>
      </c>
      <c r="B44" s="42" t="s">
        <v>190</v>
      </c>
      <c r="C44" s="33" t="s">
        <v>248</v>
      </c>
      <c r="D44" s="43" t="s">
        <v>168</v>
      </c>
      <c r="E44" s="44" t="s">
        <v>252</v>
      </c>
      <c r="F44" s="44" t="s">
        <v>248</v>
      </c>
      <c r="G44" s="47"/>
      <c r="H44" s="19">
        <v>1</v>
      </c>
      <c r="I44" s="19">
        <v>0</v>
      </c>
      <c r="J44" s="19">
        <v>1</v>
      </c>
      <c r="K44" s="19">
        <v>0</v>
      </c>
      <c r="L44" s="84">
        <v>0</v>
      </c>
      <c r="M44" s="84">
        <v>1</v>
      </c>
      <c r="N44" s="19">
        <f t="shared" si="13"/>
        <v>1</v>
      </c>
      <c r="O44" s="19">
        <v>1</v>
      </c>
      <c r="P44" s="19">
        <f t="shared" si="14"/>
        <v>1</v>
      </c>
      <c r="Q44" s="96">
        <f>Q38</f>
        <v>50</v>
      </c>
      <c r="R44" s="96">
        <f>R38</f>
        <v>20</v>
      </c>
      <c r="S44" s="55">
        <v>0</v>
      </c>
      <c r="T44" s="84">
        <f t="shared" si="15"/>
        <v>2</v>
      </c>
      <c r="U44" s="84"/>
      <c r="V44" s="84"/>
      <c r="W44" s="97">
        <v>0</v>
      </c>
    </row>
    <row r="45" s="7" customFormat="1" ht="20.4" spans="1:29">
      <c r="A45" s="65"/>
      <c r="B45" s="61"/>
      <c r="C45" s="63"/>
      <c r="D45" s="62"/>
      <c r="E45" s="63"/>
      <c r="F45" s="63"/>
      <c r="G45" s="66"/>
      <c r="H45" s="8"/>
      <c r="I45" s="8"/>
      <c r="J45" s="8"/>
      <c r="K45" s="8"/>
      <c r="L45" s="86"/>
      <c r="M45" s="86"/>
      <c r="N45" s="8"/>
      <c r="O45" s="8"/>
      <c r="P45" s="8"/>
      <c r="Q45" s="102"/>
      <c r="R45" s="102"/>
      <c r="S45" s="60"/>
      <c r="T45" s="86"/>
      <c r="U45" s="86"/>
      <c r="V45" s="86"/>
      <c r="W45" s="103">
        <v>0</v>
      </c>
      <c r="X45" s="6"/>
      <c r="Y45" s="6"/>
      <c r="Z45" s="6"/>
      <c r="AA45" s="6"/>
      <c r="AB45" s="6"/>
      <c r="AC45" s="6"/>
    </row>
    <row r="46" customFormat="1" ht="20.4" spans="1:29">
      <c r="A46" s="51">
        <f t="shared" si="16"/>
        <v>902</v>
      </c>
      <c r="B46" s="42"/>
      <c r="C46" s="33" t="s">
        <v>248</v>
      </c>
      <c r="D46" s="43" t="s">
        <v>180</v>
      </c>
      <c r="E46" s="44" t="s">
        <v>253</v>
      </c>
      <c r="F46" s="44" t="s">
        <v>254</v>
      </c>
      <c r="G46" s="47"/>
      <c r="H46" s="19"/>
      <c r="I46" s="19"/>
      <c r="J46" s="19"/>
      <c r="K46" s="19"/>
      <c r="L46" s="84"/>
      <c r="M46" s="84"/>
      <c r="N46" s="19"/>
      <c r="O46" s="19"/>
      <c r="P46" s="19"/>
      <c r="Q46" s="96"/>
      <c r="R46" s="96"/>
      <c r="S46" s="55"/>
      <c r="T46" s="101"/>
      <c r="U46" s="101"/>
      <c r="V46" s="101"/>
      <c r="W46" s="97">
        <v>0</v>
      </c>
      <c r="X46" s="12"/>
      <c r="Y46" s="12"/>
      <c r="Z46" s="12"/>
      <c r="AA46" s="12"/>
      <c r="AB46" s="12"/>
      <c r="AC46" s="12"/>
    </row>
    <row r="47" s="8" customFormat="1" customHeight="1" spans="1:30">
      <c r="A47" s="65"/>
      <c r="B47" s="61"/>
      <c r="C47" s="60"/>
      <c r="D47" s="62"/>
      <c r="E47" s="63" t="s">
        <v>255</v>
      </c>
      <c r="F47" s="63" t="s">
        <v>248</v>
      </c>
      <c r="G47" s="67" t="s">
        <v>256</v>
      </c>
      <c r="H47" s="8">
        <v>1</v>
      </c>
      <c r="I47" s="8">
        <v>0</v>
      </c>
      <c r="J47" s="8">
        <v>1</v>
      </c>
      <c r="K47" s="86">
        <v>0</v>
      </c>
      <c r="L47" s="86">
        <v>0</v>
      </c>
      <c r="M47" s="86">
        <v>1</v>
      </c>
      <c r="N47" s="86">
        <f t="shared" ref="N47:N52" si="17">H47+I47*2</f>
        <v>1</v>
      </c>
      <c r="P47" s="86">
        <f t="shared" ref="P47:P52" si="18">J47+K47*2</f>
        <v>1</v>
      </c>
      <c r="Q47" s="102"/>
      <c r="R47" s="102"/>
      <c r="S47" s="60"/>
      <c r="T47" s="86">
        <f t="shared" si="15"/>
        <v>2</v>
      </c>
      <c r="U47" s="86"/>
      <c r="V47" s="86"/>
      <c r="W47" s="103">
        <v>0</v>
      </c>
      <c r="AD47" s="108"/>
    </row>
    <row r="48" s="9" customFormat="1" customHeight="1" spans="1:30">
      <c r="A48" s="33">
        <f t="shared" si="16"/>
        <v>902</v>
      </c>
      <c r="B48" s="42" t="s">
        <v>190</v>
      </c>
      <c r="C48" s="33" t="s">
        <v>248</v>
      </c>
      <c r="D48" s="43" t="s">
        <v>187</v>
      </c>
      <c r="E48" s="44" t="s">
        <v>255</v>
      </c>
      <c r="F48" s="44" t="s">
        <v>257</v>
      </c>
      <c r="G48" s="68"/>
      <c r="H48" s="19">
        <v>1</v>
      </c>
      <c r="I48" s="19">
        <v>0</v>
      </c>
      <c r="J48" s="19">
        <v>1</v>
      </c>
      <c r="K48" s="19">
        <v>0</v>
      </c>
      <c r="L48" s="84">
        <v>0</v>
      </c>
      <c r="M48" s="84">
        <v>1</v>
      </c>
      <c r="N48" s="19">
        <f t="shared" si="17"/>
        <v>1</v>
      </c>
      <c r="O48" s="19">
        <v>1</v>
      </c>
      <c r="P48" s="19">
        <f t="shared" si="18"/>
        <v>1</v>
      </c>
      <c r="Q48" s="96">
        <f>Q44</f>
        <v>50</v>
      </c>
      <c r="R48" s="96">
        <f>R44</f>
        <v>20</v>
      </c>
      <c r="S48" s="55">
        <v>0</v>
      </c>
      <c r="T48" s="101">
        <f t="shared" si="15"/>
        <v>2</v>
      </c>
      <c r="U48" s="101"/>
      <c r="V48" s="101"/>
      <c r="W48" s="97">
        <v>0</v>
      </c>
      <c r="AD48" s="109"/>
    </row>
    <row r="49" s="8" customFormat="1" customHeight="1" spans="1:30">
      <c r="A49" s="65"/>
      <c r="B49" s="61"/>
      <c r="C49" s="60"/>
      <c r="D49" s="62"/>
      <c r="E49" s="63" t="s">
        <v>258</v>
      </c>
      <c r="F49" s="63" t="s">
        <v>259</v>
      </c>
      <c r="G49" s="67" t="s">
        <v>260</v>
      </c>
      <c r="H49" s="8">
        <v>1</v>
      </c>
      <c r="I49" s="8">
        <v>0</v>
      </c>
      <c r="K49" s="86"/>
      <c r="L49" s="86">
        <v>0</v>
      </c>
      <c r="M49" s="86">
        <v>1</v>
      </c>
      <c r="N49" s="86">
        <f t="shared" si="17"/>
        <v>1</v>
      </c>
      <c r="P49" s="86">
        <f t="shared" si="18"/>
        <v>0</v>
      </c>
      <c r="Q49" s="102"/>
      <c r="R49" s="102"/>
      <c r="S49" s="60"/>
      <c r="T49" s="86">
        <f t="shared" si="15"/>
        <v>2</v>
      </c>
      <c r="U49" s="86"/>
      <c r="V49" s="86"/>
      <c r="W49" s="103">
        <v>0</v>
      </c>
      <c r="AD49" s="108"/>
    </row>
    <row r="50" s="9" customFormat="1" customHeight="1" spans="1:30">
      <c r="A50" s="33">
        <f>A44</f>
        <v>902</v>
      </c>
      <c r="B50" s="42" t="s">
        <v>190</v>
      </c>
      <c r="C50" s="33" t="s">
        <v>248</v>
      </c>
      <c r="D50" s="43" t="s">
        <v>190</v>
      </c>
      <c r="E50" s="44" t="s">
        <v>258</v>
      </c>
      <c r="F50" s="44" t="s">
        <v>259</v>
      </c>
      <c r="G50" s="68"/>
      <c r="H50" s="19">
        <v>1</v>
      </c>
      <c r="I50" s="19">
        <v>0</v>
      </c>
      <c r="J50" s="19">
        <v>1</v>
      </c>
      <c r="K50" s="19">
        <v>0</v>
      </c>
      <c r="L50" s="84">
        <v>0</v>
      </c>
      <c r="M50" s="84">
        <v>1</v>
      </c>
      <c r="N50" s="19">
        <f t="shared" si="17"/>
        <v>1</v>
      </c>
      <c r="O50" s="19">
        <v>1</v>
      </c>
      <c r="P50" s="19">
        <f t="shared" si="18"/>
        <v>1</v>
      </c>
      <c r="Q50" s="96">
        <f>Q44</f>
        <v>50</v>
      </c>
      <c r="R50" s="96">
        <f>R44</f>
        <v>20</v>
      </c>
      <c r="S50" s="55">
        <v>0</v>
      </c>
      <c r="T50" s="101">
        <f t="shared" si="15"/>
        <v>2</v>
      </c>
      <c r="U50" s="101"/>
      <c r="V50" s="101"/>
      <c r="W50" s="97">
        <v>0</v>
      </c>
      <c r="AD50" s="109"/>
    </row>
    <row r="51" s="6" customFormat="1" customHeight="1" spans="1:30">
      <c r="A51" s="60"/>
      <c r="B51" s="61"/>
      <c r="C51" s="60"/>
      <c r="D51" s="62"/>
      <c r="E51" s="63" t="s">
        <v>262</v>
      </c>
      <c r="F51" s="63" t="s">
        <v>263</v>
      </c>
      <c r="G51" s="66"/>
      <c r="H51" s="8">
        <v>1</v>
      </c>
      <c r="I51" s="8">
        <v>0</v>
      </c>
      <c r="J51" s="8"/>
      <c r="K51" s="86"/>
      <c r="L51" s="86">
        <v>0</v>
      </c>
      <c r="M51" s="86">
        <v>1</v>
      </c>
      <c r="N51" s="86">
        <f t="shared" si="17"/>
        <v>1</v>
      </c>
      <c r="O51" s="8"/>
      <c r="P51" s="86">
        <f t="shared" si="18"/>
        <v>0</v>
      </c>
      <c r="Q51" s="102"/>
      <c r="R51" s="102"/>
      <c r="S51" s="60"/>
      <c r="T51" s="86">
        <f t="shared" si="15"/>
        <v>2</v>
      </c>
      <c r="U51" s="86"/>
      <c r="V51" s="86"/>
      <c r="W51" s="103">
        <v>0</v>
      </c>
      <c r="AD51" s="107"/>
    </row>
    <row r="52" s="9" customFormat="1" ht="20.4" spans="1:30">
      <c r="A52" s="33">
        <f>A46</f>
        <v>902</v>
      </c>
      <c r="B52" s="42" t="s">
        <v>190</v>
      </c>
      <c r="C52" s="33" t="s">
        <v>248</v>
      </c>
      <c r="D52" s="43" t="s">
        <v>193</v>
      </c>
      <c r="E52" s="44" t="s">
        <v>262</v>
      </c>
      <c r="F52" s="44" t="s">
        <v>263</v>
      </c>
      <c r="G52" s="47"/>
      <c r="H52" s="19">
        <v>1</v>
      </c>
      <c r="I52" s="19">
        <v>0</v>
      </c>
      <c r="J52" s="19">
        <v>1</v>
      </c>
      <c r="K52" s="19">
        <v>0</v>
      </c>
      <c r="L52" s="84">
        <v>0</v>
      </c>
      <c r="M52" s="84">
        <v>1</v>
      </c>
      <c r="N52" s="19">
        <f t="shared" si="17"/>
        <v>1</v>
      </c>
      <c r="O52" s="19">
        <v>1</v>
      </c>
      <c r="P52" s="19">
        <f t="shared" si="18"/>
        <v>1</v>
      </c>
      <c r="Q52" s="96">
        <f>Q48</f>
        <v>50</v>
      </c>
      <c r="R52" s="96">
        <f>R48</f>
        <v>20</v>
      </c>
      <c r="S52" s="55">
        <v>0</v>
      </c>
      <c r="T52" s="101">
        <f t="shared" si="15"/>
        <v>2</v>
      </c>
      <c r="U52" s="101"/>
      <c r="V52" s="101"/>
      <c r="W52" s="97">
        <v>0</v>
      </c>
      <c r="AD52" s="109"/>
    </row>
    <row r="53" s="8" customFormat="1" ht="31.2" spans="1:30">
      <c r="A53" s="60"/>
      <c r="B53" s="61"/>
      <c r="C53" s="60"/>
      <c r="D53" s="62"/>
      <c r="E53" s="63"/>
      <c r="F53" s="63"/>
      <c r="G53" s="67" t="s">
        <v>264</v>
      </c>
      <c r="H53" s="8">
        <v>1</v>
      </c>
      <c r="I53" s="8">
        <v>0</v>
      </c>
      <c r="J53" s="8">
        <v>1</v>
      </c>
      <c r="K53" s="8">
        <v>0</v>
      </c>
      <c r="L53" s="86">
        <v>0</v>
      </c>
      <c r="M53" s="86">
        <v>1</v>
      </c>
      <c r="N53" s="8">
        <v>1</v>
      </c>
      <c r="P53" s="8">
        <v>1</v>
      </c>
      <c r="Q53" s="102" t="s">
        <v>251</v>
      </c>
      <c r="R53" s="102" t="s">
        <v>251</v>
      </c>
      <c r="S53" s="60" t="s">
        <v>251</v>
      </c>
      <c r="T53" s="86" t="s">
        <v>251</v>
      </c>
      <c r="U53" s="86"/>
      <c r="V53" s="86"/>
      <c r="W53" s="103">
        <v>0</v>
      </c>
      <c r="AD53" s="108"/>
    </row>
    <row r="54" s="9" customFormat="1" ht="20.4" spans="1:30">
      <c r="A54" s="33">
        <f>A4</f>
        <v>902</v>
      </c>
      <c r="B54" s="42" t="s">
        <v>190</v>
      </c>
      <c r="C54" s="33" t="s">
        <v>248</v>
      </c>
      <c r="D54" s="43" t="s">
        <v>197</v>
      </c>
      <c r="E54" s="44" t="s">
        <v>266</v>
      </c>
      <c r="F54" s="44" t="s">
        <v>267</v>
      </c>
      <c r="G54" s="47"/>
      <c r="H54" s="19">
        <v>1</v>
      </c>
      <c r="I54" s="19">
        <v>0</v>
      </c>
      <c r="J54" s="19">
        <v>1</v>
      </c>
      <c r="K54" s="19">
        <v>0</v>
      </c>
      <c r="L54" s="84">
        <v>0</v>
      </c>
      <c r="M54" s="84">
        <v>1</v>
      </c>
      <c r="N54" s="19">
        <f t="shared" ref="N54" si="19">H54+I54*2</f>
        <v>1</v>
      </c>
      <c r="O54" s="19">
        <v>1</v>
      </c>
      <c r="P54" s="19">
        <f t="shared" ref="P54" si="20">J54+K54*2</f>
        <v>1</v>
      </c>
      <c r="Q54" s="96">
        <f>Q48</f>
        <v>50</v>
      </c>
      <c r="R54" s="96">
        <f>R48</f>
        <v>20</v>
      </c>
      <c r="S54" s="55">
        <v>0</v>
      </c>
      <c r="T54" s="101">
        <f>L54+M54*2</f>
        <v>2</v>
      </c>
      <c r="U54" s="101"/>
      <c r="V54" s="101"/>
      <c r="W54" s="97">
        <v>0</v>
      </c>
      <c r="AD54" s="109"/>
    </row>
    <row r="55" s="10" customFormat="1" ht="20.4" spans="1:30">
      <c r="A55" s="69"/>
      <c r="B55" s="70"/>
      <c r="C55" s="69"/>
      <c r="D55" s="71"/>
      <c r="E55" s="72" t="s">
        <v>268</v>
      </c>
      <c r="F55" s="72"/>
      <c r="G55" s="73"/>
      <c r="H55" s="74">
        <v>1</v>
      </c>
      <c r="I55" s="74">
        <v>0</v>
      </c>
      <c r="J55" s="74">
        <v>1</v>
      </c>
      <c r="K55" s="87">
        <v>0</v>
      </c>
      <c r="L55" s="87">
        <v>0</v>
      </c>
      <c r="M55" s="87">
        <v>1</v>
      </c>
      <c r="N55" s="87">
        <f t="shared" ref="N55:N70" si="21">H55+I55*2</f>
        <v>1</v>
      </c>
      <c r="O55" s="74">
        <v>1</v>
      </c>
      <c r="P55" s="74">
        <f t="shared" ref="P55:P70" si="22">J55+K55*2</f>
        <v>1</v>
      </c>
      <c r="Q55" s="69" t="s">
        <v>251</v>
      </c>
      <c r="R55" s="69" t="s">
        <v>251</v>
      </c>
      <c r="S55" s="69" t="s">
        <v>251</v>
      </c>
      <c r="T55" s="87">
        <f t="shared" ref="T55:T70" si="23">L55+M55*2</f>
        <v>2</v>
      </c>
      <c r="U55" s="87"/>
      <c r="V55" s="87"/>
      <c r="W55" s="104">
        <v>0</v>
      </c>
      <c r="AD55" s="110"/>
    </row>
    <row r="56" ht="20.4" spans="1:23">
      <c r="A56" s="33">
        <f>A44</f>
        <v>902</v>
      </c>
      <c r="B56" s="42" t="s">
        <v>193</v>
      </c>
      <c r="C56" s="33" t="s">
        <v>269</v>
      </c>
      <c r="D56" s="43" t="s">
        <v>168</v>
      </c>
      <c r="E56" s="44" t="s">
        <v>277</v>
      </c>
      <c r="F56" s="44" t="s">
        <v>269</v>
      </c>
      <c r="G56" s="47"/>
      <c r="H56" s="19">
        <v>1</v>
      </c>
      <c r="I56" s="19">
        <v>0</v>
      </c>
      <c r="J56" s="19">
        <v>1</v>
      </c>
      <c r="K56" s="19">
        <v>0</v>
      </c>
      <c r="L56" s="84">
        <v>0</v>
      </c>
      <c r="M56" s="84">
        <v>1</v>
      </c>
      <c r="N56" s="19">
        <f t="shared" si="21"/>
        <v>1</v>
      </c>
      <c r="O56" s="19">
        <v>1</v>
      </c>
      <c r="P56" s="19">
        <f t="shared" si="22"/>
        <v>1</v>
      </c>
      <c r="Q56" s="96">
        <f>Q44</f>
        <v>50</v>
      </c>
      <c r="R56" s="96">
        <f>R44</f>
        <v>20</v>
      </c>
      <c r="S56" s="55">
        <v>0</v>
      </c>
      <c r="T56" s="84">
        <f t="shared" si="23"/>
        <v>2</v>
      </c>
      <c r="U56" s="84"/>
      <c r="V56" s="84"/>
      <c r="W56" s="97">
        <v>0</v>
      </c>
    </row>
    <row r="57" s="10" customFormat="1" ht="20.4" spans="1:30">
      <c r="A57" s="69"/>
      <c r="B57" s="70"/>
      <c r="C57" s="69"/>
      <c r="D57" s="71"/>
      <c r="E57" s="72" t="s">
        <v>268</v>
      </c>
      <c r="F57" s="72"/>
      <c r="G57" s="73"/>
      <c r="H57" s="74">
        <v>1</v>
      </c>
      <c r="I57" s="74">
        <v>0</v>
      </c>
      <c r="J57" s="74">
        <v>1</v>
      </c>
      <c r="K57" s="74">
        <v>0</v>
      </c>
      <c r="L57" s="87">
        <v>0</v>
      </c>
      <c r="M57" s="87">
        <v>1</v>
      </c>
      <c r="N57" s="87">
        <f t="shared" si="21"/>
        <v>1</v>
      </c>
      <c r="O57" s="74">
        <v>1</v>
      </c>
      <c r="P57" s="74">
        <f t="shared" si="22"/>
        <v>1</v>
      </c>
      <c r="Q57" s="69" t="s">
        <v>251</v>
      </c>
      <c r="R57" s="69" t="s">
        <v>251</v>
      </c>
      <c r="S57" s="69" t="s">
        <v>251</v>
      </c>
      <c r="T57" s="87">
        <f t="shared" si="23"/>
        <v>2</v>
      </c>
      <c r="U57" s="87"/>
      <c r="V57" s="87"/>
      <c r="W57" s="104">
        <v>0</v>
      </c>
      <c r="AD57" s="110"/>
    </row>
    <row r="58" ht="20.4" spans="1:23">
      <c r="A58" s="33">
        <f t="shared" ref="A58:A62" si="24">A56</f>
        <v>902</v>
      </c>
      <c r="B58" s="42" t="s">
        <v>197</v>
      </c>
      <c r="C58" s="33" t="s">
        <v>278</v>
      </c>
      <c r="D58" s="43" t="s">
        <v>168</v>
      </c>
      <c r="E58" s="44" t="s">
        <v>279</v>
      </c>
      <c r="F58" s="44" t="s">
        <v>278</v>
      </c>
      <c r="G58" s="47"/>
      <c r="H58" s="19">
        <v>1</v>
      </c>
      <c r="I58" s="19">
        <v>0</v>
      </c>
      <c r="J58" s="19">
        <v>1</v>
      </c>
      <c r="K58" s="19">
        <v>0</v>
      </c>
      <c r="L58" s="84">
        <v>0</v>
      </c>
      <c r="M58" s="84">
        <v>1</v>
      </c>
      <c r="N58" s="19">
        <f t="shared" si="21"/>
        <v>1</v>
      </c>
      <c r="O58" s="19">
        <v>1</v>
      </c>
      <c r="P58" s="19">
        <f t="shared" si="22"/>
        <v>1</v>
      </c>
      <c r="Q58" s="96">
        <f>Q56</f>
        <v>50</v>
      </c>
      <c r="R58" s="96">
        <f>R56</f>
        <v>20</v>
      </c>
      <c r="S58" s="55">
        <v>0</v>
      </c>
      <c r="T58" s="84">
        <f t="shared" si="23"/>
        <v>2</v>
      </c>
      <c r="U58" s="84"/>
      <c r="V58" s="84"/>
      <c r="W58" s="97">
        <v>0</v>
      </c>
    </row>
    <row r="59" s="6" customFormat="1" ht="20.4" spans="1:30">
      <c r="A59" s="60"/>
      <c r="B59" s="61"/>
      <c r="C59" s="60"/>
      <c r="D59" s="62"/>
      <c r="E59" s="63" t="s">
        <v>280</v>
      </c>
      <c r="F59" s="63"/>
      <c r="G59" s="75" t="s">
        <v>281</v>
      </c>
      <c r="H59" s="8">
        <v>1</v>
      </c>
      <c r="I59" s="8">
        <v>0</v>
      </c>
      <c r="J59" s="8"/>
      <c r="K59" s="8"/>
      <c r="L59" s="86">
        <v>0</v>
      </c>
      <c r="M59" s="86">
        <v>1</v>
      </c>
      <c r="N59" s="86">
        <f t="shared" si="21"/>
        <v>1</v>
      </c>
      <c r="O59" s="8">
        <v>1</v>
      </c>
      <c r="P59" s="86">
        <f t="shared" si="22"/>
        <v>0</v>
      </c>
      <c r="Q59" s="102" t="s">
        <v>251</v>
      </c>
      <c r="R59" s="102" t="s">
        <v>251</v>
      </c>
      <c r="S59" s="102" t="s">
        <v>251</v>
      </c>
      <c r="T59" s="86">
        <f t="shared" si="23"/>
        <v>2</v>
      </c>
      <c r="U59" s="86"/>
      <c r="V59" s="86"/>
      <c r="W59" s="103">
        <v>0</v>
      </c>
      <c r="AD59" s="107"/>
    </row>
    <row r="60" ht="20.4" spans="1:23">
      <c r="A60" s="33">
        <f t="shared" si="24"/>
        <v>902</v>
      </c>
      <c r="B60" s="42" t="s">
        <v>197</v>
      </c>
      <c r="C60" s="33" t="s">
        <v>278</v>
      </c>
      <c r="D60" s="43" t="s">
        <v>180</v>
      </c>
      <c r="E60" s="44" t="s">
        <v>283</v>
      </c>
      <c r="F60" s="44" t="s">
        <v>284</v>
      </c>
      <c r="G60" s="47"/>
      <c r="H60" s="19">
        <v>1</v>
      </c>
      <c r="I60" s="19">
        <v>0</v>
      </c>
      <c r="J60" s="19">
        <v>1</v>
      </c>
      <c r="K60" s="19">
        <v>0</v>
      </c>
      <c r="L60" s="84">
        <v>0</v>
      </c>
      <c r="M60" s="84">
        <v>1</v>
      </c>
      <c r="N60" s="19">
        <f t="shared" si="21"/>
        <v>1</v>
      </c>
      <c r="O60" s="19">
        <v>1</v>
      </c>
      <c r="P60" s="19">
        <f t="shared" si="22"/>
        <v>1</v>
      </c>
      <c r="Q60" s="96">
        <f t="shared" ref="Q60:Q64" si="25">Q58</f>
        <v>50</v>
      </c>
      <c r="R60" s="96">
        <f>R58</f>
        <v>20</v>
      </c>
      <c r="S60" s="55">
        <v>0</v>
      </c>
      <c r="T60" s="84">
        <f t="shared" si="23"/>
        <v>2</v>
      </c>
      <c r="U60" s="84"/>
      <c r="V60" s="84"/>
      <c r="W60" s="97">
        <v>0</v>
      </c>
    </row>
    <row r="61" s="7" customFormat="1" ht="20.4" spans="1:29">
      <c r="A61" s="65"/>
      <c r="B61" s="61"/>
      <c r="C61" s="60"/>
      <c r="D61" s="62"/>
      <c r="E61" s="63" t="s">
        <v>268</v>
      </c>
      <c r="F61" s="76"/>
      <c r="G61" s="66"/>
      <c r="H61" s="8">
        <v>1</v>
      </c>
      <c r="I61" s="8">
        <v>0</v>
      </c>
      <c r="J61" s="8">
        <v>1</v>
      </c>
      <c r="K61" s="8">
        <v>0</v>
      </c>
      <c r="L61" s="86">
        <v>0</v>
      </c>
      <c r="M61" s="86">
        <v>1</v>
      </c>
      <c r="N61" s="86">
        <f t="shared" si="21"/>
        <v>1</v>
      </c>
      <c r="O61" s="8">
        <v>1</v>
      </c>
      <c r="P61" s="8">
        <f t="shared" si="22"/>
        <v>1</v>
      </c>
      <c r="Q61" s="60" t="s">
        <v>251</v>
      </c>
      <c r="R61" s="60" t="s">
        <v>251</v>
      </c>
      <c r="S61" s="60" t="s">
        <v>251</v>
      </c>
      <c r="T61" s="86">
        <f t="shared" si="23"/>
        <v>2</v>
      </c>
      <c r="U61" s="86"/>
      <c r="V61" s="86"/>
      <c r="W61" s="103">
        <v>0</v>
      </c>
      <c r="X61" s="6"/>
      <c r="Y61" s="6"/>
      <c r="Z61" s="6"/>
      <c r="AA61" s="6"/>
      <c r="AB61" s="6"/>
      <c r="AC61" s="6"/>
    </row>
    <row r="62" customFormat="1" ht="20.4" spans="1:29">
      <c r="A62" s="58">
        <f t="shared" si="24"/>
        <v>902</v>
      </c>
      <c r="B62" s="59" t="s">
        <v>197</v>
      </c>
      <c r="C62" s="55" t="s">
        <v>278</v>
      </c>
      <c r="D62" s="56" t="s">
        <v>187</v>
      </c>
      <c r="E62" s="57" t="s">
        <v>287</v>
      </c>
      <c r="F62" s="77" t="s">
        <v>288</v>
      </c>
      <c r="G62" s="47"/>
      <c r="H62" s="19">
        <v>1</v>
      </c>
      <c r="I62" s="19">
        <v>0</v>
      </c>
      <c r="J62" s="19">
        <v>1</v>
      </c>
      <c r="K62" s="19">
        <v>0</v>
      </c>
      <c r="L62" s="84">
        <v>0</v>
      </c>
      <c r="M62" s="84">
        <v>1</v>
      </c>
      <c r="N62" s="19">
        <f t="shared" si="21"/>
        <v>1</v>
      </c>
      <c r="O62" s="19">
        <v>1</v>
      </c>
      <c r="P62" s="19">
        <f t="shared" si="22"/>
        <v>1</v>
      </c>
      <c r="Q62" s="96">
        <f t="shared" si="25"/>
        <v>50</v>
      </c>
      <c r="R62" s="96">
        <f>R60</f>
        <v>20</v>
      </c>
      <c r="S62" s="96">
        <f>S60</f>
        <v>0</v>
      </c>
      <c r="T62" s="101">
        <f t="shared" si="23"/>
        <v>2</v>
      </c>
      <c r="U62" s="101"/>
      <c r="V62" s="101"/>
      <c r="W62" s="97">
        <v>0</v>
      </c>
      <c r="X62" s="12"/>
      <c r="Y62" s="12"/>
      <c r="Z62" s="12"/>
      <c r="AA62" s="12"/>
      <c r="AB62" s="12"/>
      <c r="AC62" s="12"/>
    </row>
    <row r="63" s="7" customFormat="1" ht="20.4" spans="1:29">
      <c r="A63" s="65"/>
      <c r="B63" s="61"/>
      <c r="C63" s="60"/>
      <c r="D63" s="62"/>
      <c r="E63" s="63" t="s">
        <v>268</v>
      </c>
      <c r="F63" s="76"/>
      <c r="G63" s="66"/>
      <c r="H63" s="8">
        <v>1</v>
      </c>
      <c r="I63" s="8">
        <v>0</v>
      </c>
      <c r="J63" s="8">
        <v>1</v>
      </c>
      <c r="K63" s="8">
        <v>0</v>
      </c>
      <c r="L63" s="86">
        <v>0</v>
      </c>
      <c r="M63" s="86">
        <v>1</v>
      </c>
      <c r="N63" s="86">
        <f t="shared" si="21"/>
        <v>1</v>
      </c>
      <c r="O63" s="8">
        <v>1</v>
      </c>
      <c r="P63" s="8">
        <f t="shared" si="22"/>
        <v>1</v>
      </c>
      <c r="Q63" s="60" t="s">
        <v>251</v>
      </c>
      <c r="R63" s="60" t="s">
        <v>251</v>
      </c>
      <c r="S63" s="60" t="s">
        <v>251</v>
      </c>
      <c r="T63" s="86">
        <f t="shared" si="23"/>
        <v>2</v>
      </c>
      <c r="U63" s="86"/>
      <c r="V63" s="86"/>
      <c r="W63" s="103">
        <v>0</v>
      </c>
      <c r="X63" s="6"/>
      <c r="Y63" s="6"/>
      <c r="Z63" s="6"/>
      <c r="AA63" s="6"/>
      <c r="AB63" s="6"/>
      <c r="AC63" s="6"/>
    </row>
    <row r="64" customFormat="1" ht="20.4" spans="1:29">
      <c r="A64" s="58">
        <f>A60</f>
        <v>902</v>
      </c>
      <c r="B64" s="59" t="s">
        <v>197</v>
      </c>
      <c r="C64" s="55" t="s">
        <v>278</v>
      </c>
      <c r="D64" s="56" t="s">
        <v>190</v>
      </c>
      <c r="E64" s="57" t="s">
        <v>289</v>
      </c>
      <c r="F64" s="77" t="s">
        <v>290</v>
      </c>
      <c r="G64" s="47"/>
      <c r="H64" s="19">
        <v>1</v>
      </c>
      <c r="I64" s="19">
        <v>0</v>
      </c>
      <c r="J64" s="19">
        <v>1</v>
      </c>
      <c r="K64" s="19">
        <v>0</v>
      </c>
      <c r="L64" s="84">
        <v>0</v>
      </c>
      <c r="M64" s="84">
        <v>1</v>
      </c>
      <c r="N64" s="19">
        <f t="shared" si="21"/>
        <v>1</v>
      </c>
      <c r="O64" s="19">
        <v>1</v>
      </c>
      <c r="P64" s="19">
        <f t="shared" si="22"/>
        <v>1</v>
      </c>
      <c r="Q64" s="96">
        <f t="shared" si="25"/>
        <v>50</v>
      </c>
      <c r="R64" s="96">
        <f>R62</f>
        <v>20</v>
      </c>
      <c r="S64" s="96">
        <f>S62</f>
        <v>0</v>
      </c>
      <c r="T64" s="101">
        <f t="shared" si="23"/>
        <v>2</v>
      </c>
      <c r="U64" s="101"/>
      <c r="V64" s="101"/>
      <c r="W64" s="97">
        <v>0</v>
      </c>
      <c r="X64" s="12"/>
      <c r="Y64" s="12"/>
      <c r="Z64" s="12"/>
      <c r="AA64" s="12"/>
      <c r="AB64" s="12"/>
      <c r="AC64" s="12"/>
    </row>
    <row r="65" s="6" customFormat="1" ht="20.4" spans="1:30">
      <c r="A65" s="60"/>
      <c r="B65" s="61"/>
      <c r="C65" s="60"/>
      <c r="D65" s="62"/>
      <c r="E65" s="63" t="s">
        <v>291</v>
      </c>
      <c r="F65" s="63"/>
      <c r="G65" s="66"/>
      <c r="H65" s="8">
        <v>1</v>
      </c>
      <c r="I65" s="8">
        <v>0</v>
      </c>
      <c r="J65" s="8">
        <v>1</v>
      </c>
      <c r="K65" s="8">
        <v>0</v>
      </c>
      <c r="L65" s="86">
        <v>0</v>
      </c>
      <c r="M65" s="86">
        <v>1</v>
      </c>
      <c r="N65" s="86">
        <f t="shared" si="21"/>
        <v>1</v>
      </c>
      <c r="O65" s="8">
        <v>1</v>
      </c>
      <c r="P65" s="86">
        <f t="shared" si="22"/>
        <v>1</v>
      </c>
      <c r="Q65" s="60"/>
      <c r="R65" s="102"/>
      <c r="S65" s="60"/>
      <c r="T65" s="86">
        <f t="shared" si="23"/>
        <v>2</v>
      </c>
      <c r="U65" s="86"/>
      <c r="V65" s="86"/>
      <c r="W65" s="103">
        <v>0</v>
      </c>
      <c r="AD65" s="107"/>
    </row>
    <row r="66" ht="20.4" spans="1:23">
      <c r="A66" s="33">
        <f>A60</f>
        <v>902</v>
      </c>
      <c r="B66" s="42" t="s">
        <v>201</v>
      </c>
      <c r="C66" s="33" t="s">
        <v>298</v>
      </c>
      <c r="D66" s="43" t="s">
        <v>168</v>
      </c>
      <c r="E66" s="44" t="s">
        <v>299</v>
      </c>
      <c r="F66" s="44" t="s">
        <v>298</v>
      </c>
      <c r="G66" s="47"/>
      <c r="H66" s="19">
        <v>1</v>
      </c>
      <c r="I66" s="19">
        <v>0</v>
      </c>
      <c r="J66" s="19">
        <v>1</v>
      </c>
      <c r="K66" s="19">
        <v>0</v>
      </c>
      <c r="L66" s="84">
        <v>0</v>
      </c>
      <c r="M66" s="84">
        <v>1</v>
      </c>
      <c r="N66" s="19">
        <f t="shared" si="21"/>
        <v>1</v>
      </c>
      <c r="O66" s="19">
        <v>1</v>
      </c>
      <c r="P66" s="19">
        <f t="shared" si="22"/>
        <v>1</v>
      </c>
      <c r="Q66" s="96">
        <f>Q60</f>
        <v>50</v>
      </c>
      <c r="R66" s="96">
        <f>R60</f>
        <v>20</v>
      </c>
      <c r="S66" s="55">
        <v>0</v>
      </c>
      <c r="T66" s="84">
        <f t="shared" si="23"/>
        <v>2</v>
      </c>
      <c r="U66" s="84"/>
      <c r="V66" s="84"/>
      <c r="W66" s="97">
        <v>0</v>
      </c>
    </row>
    <row r="67" s="6" customFormat="1" ht="20.4" spans="1:30">
      <c r="A67" s="60"/>
      <c r="B67" s="61"/>
      <c r="C67" s="60"/>
      <c r="D67" s="62"/>
      <c r="E67" s="63" t="s">
        <v>300</v>
      </c>
      <c r="F67" s="63"/>
      <c r="G67" s="66"/>
      <c r="H67" s="8">
        <v>1</v>
      </c>
      <c r="I67" s="8">
        <v>0</v>
      </c>
      <c r="J67" s="8">
        <v>1</v>
      </c>
      <c r="K67" s="8">
        <v>0</v>
      </c>
      <c r="L67" s="86">
        <v>0</v>
      </c>
      <c r="M67" s="86">
        <v>1</v>
      </c>
      <c r="N67" s="86">
        <f t="shared" si="21"/>
        <v>1</v>
      </c>
      <c r="O67" s="8">
        <v>1</v>
      </c>
      <c r="P67" s="86">
        <f t="shared" si="22"/>
        <v>1</v>
      </c>
      <c r="Q67" s="102"/>
      <c r="R67" s="102"/>
      <c r="S67" s="60"/>
      <c r="T67" s="86">
        <f t="shared" si="23"/>
        <v>2</v>
      </c>
      <c r="U67" s="86"/>
      <c r="V67" s="86"/>
      <c r="W67" s="103">
        <v>0</v>
      </c>
      <c r="AD67" s="107"/>
    </row>
    <row r="68" ht="20.4" spans="1:23">
      <c r="A68" s="33">
        <f t="shared" ref="A68:A72" si="26">A66</f>
        <v>902</v>
      </c>
      <c r="B68" s="42" t="s">
        <v>201</v>
      </c>
      <c r="C68" s="33" t="s">
        <v>298</v>
      </c>
      <c r="D68" s="43" t="s">
        <v>180</v>
      </c>
      <c r="E68" s="44" t="s">
        <v>301</v>
      </c>
      <c r="F68" s="44" t="s">
        <v>302</v>
      </c>
      <c r="G68" s="47"/>
      <c r="H68" s="19">
        <v>1</v>
      </c>
      <c r="I68" s="19">
        <v>0</v>
      </c>
      <c r="J68" s="19">
        <v>1</v>
      </c>
      <c r="K68" s="19">
        <v>0</v>
      </c>
      <c r="L68" s="84">
        <v>0</v>
      </c>
      <c r="M68" s="84">
        <v>1</v>
      </c>
      <c r="N68" s="19">
        <f t="shared" si="21"/>
        <v>1</v>
      </c>
      <c r="O68" s="19">
        <v>1</v>
      </c>
      <c r="P68" s="19">
        <f t="shared" si="22"/>
        <v>1</v>
      </c>
      <c r="Q68" s="96">
        <f>Q66</f>
        <v>50</v>
      </c>
      <c r="R68" s="96">
        <f>R66</f>
        <v>20</v>
      </c>
      <c r="S68" s="55">
        <v>0</v>
      </c>
      <c r="T68" s="84">
        <f t="shared" si="23"/>
        <v>2</v>
      </c>
      <c r="U68" s="84"/>
      <c r="V68" s="84"/>
      <c r="W68" s="97">
        <v>0</v>
      </c>
    </row>
    <row r="69" s="10" customFormat="1" ht="20.4" spans="1:30">
      <c r="A69" s="69"/>
      <c r="B69" s="70"/>
      <c r="C69" s="69"/>
      <c r="D69" s="71"/>
      <c r="E69" s="72" t="s">
        <v>268</v>
      </c>
      <c r="F69" s="72"/>
      <c r="G69" s="73"/>
      <c r="H69" s="74">
        <v>1</v>
      </c>
      <c r="I69" s="74">
        <v>0</v>
      </c>
      <c r="J69" s="74">
        <v>1</v>
      </c>
      <c r="K69" s="74">
        <v>0</v>
      </c>
      <c r="L69" s="87">
        <v>0</v>
      </c>
      <c r="M69" s="87">
        <v>1</v>
      </c>
      <c r="N69" s="87">
        <f t="shared" si="21"/>
        <v>1</v>
      </c>
      <c r="O69" s="74">
        <v>1</v>
      </c>
      <c r="P69" s="74">
        <f t="shared" si="22"/>
        <v>1</v>
      </c>
      <c r="Q69" s="69" t="s">
        <v>251</v>
      </c>
      <c r="R69" s="69" t="s">
        <v>251</v>
      </c>
      <c r="S69" s="69" t="s">
        <v>251</v>
      </c>
      <c r="T69" s="87">
        <f t="shared" si="23"/>
        <v>2</v>
      </c>
      <c r="U69" s="87"/>
      <c r="V69" s="87"/>
      <c r="W69" s="104">
        <v>0</v>
      </c>
      <c r="AD69" s="110"/>
    </row>
    <row r="70" ht="20.4" spans="1:23">
      <c r="A70" s="33">
        <f t="shared" si="26"/>
        <v>902</v>
      </c>
      <c r="B70" s="42" t="s">
        <v>306</v>
      </c>
      <c r="C70" s="33" t="s">
        <v>303</v>
      </c>
      <c r="D70" s="43" t="s">
        <v>168</v>
      </c>
      <c r="E70" s="44" t="s">
        <v>307</v>
      </c>
      <c r="F70" s="44" t="s">
        <v>303</v>
      </c>
      <c r="G70" s="47"/>
      <c r="H70" s="19">
        <v>1</v>
      </c>
      <c r="I70" s="19">
        <v>0</v>
      </c>
      <c r="J70" s="19">
        <v>1</v>
      </c>
      <c r="K70" s="19">
        <v>0</v>
      </c>
      <c r="L70" s="84">
        <v>0</v>
      </c>
      <c r="M70" s="84">
        <v>1</v>
      </c>
      <c r="N70" s="19">
        <f t="shared" si="21"/>
        <v>1</v>
      </c>
      <c r="O70" s="19">
        <v>1</v>
      </c>
      <c r="P70" s="19">
        <f t="shared" si="22"/>
        <v>1</v>
      </c>
      <c r="Q70" s="96">
        <f>Q68</f>
        <v>50</v>
      </c>
      <c r="R70" s="96">
        <f>R68</f>
        <v>20</v>
      </c>
      <c r="S70" s="55">
        <v>0</v>
      </c>
      <c r="T70" s="84">
        <f t="shared" si="23"/>
        <v>2</v>
      </c>
      <c r="U70" s="84"/>
      <c r="V70" s="84"/>
      <c r="W70" s="97">
        <v>0</v>
      </c>
    </row>
    <row r="71" s="11" customFormat="1" customHeight="1" spans="1:29">
      <c r="A71" s="111"/>
      <c r="B71" s="70"/>
      <c r="C71" s="69"/>
      <c r="D71" s="71"/>
      <c r="E71" s="72"/>
      <c r="F71" s="112"/>
      <c r="G71" s="73"/>
      <c r="H71" s="113"/>
      <c r="I71" s="125"/>
      <c r="J71" s="113"/>
      <c r="K71" s="125"/>
      <c r="L71" s="126"/>
      <c r="M71" s="126"/>
      <c r="N71" s="125"/>
      <c r="O71" s="125"/>
      <c r="P71" s="125"/>
      <c r="Q71" s="113"/>
      <c r="R71" s="125"/>
      <c r="S71" s="125"/>
      <c r="T71" s="87"/>
      <c r="U71" s="87"/>
      <c r="V71" s="87"/>
      <c r="W71" s="134">
        <v>0</v>
      </c>
      <c r="X71" s="10"/>
      <c r="Y71" s="10"/>
      <c r="Z71" s="113"/>
      <c r="AA71" s="10"/>
      <c r="AB71" s="10"/>
      <c r="AC71" s="10"/>
    </row>
    <row r="72" customFormat="1" customHeight="1" spans="1:29">
      <c r="A72" s="51">
        <f t="shared" si="26"/>
        <v>902</v>
      </c>
      <c r="B72" s="42"/>
      <c r="C72" s="33" t="s">
        <v>303</v>
      </c>
      <c r="D72" s="43" t="s">
        <v>180</v>
      </c>
      <c r="E72" s="44" t="s">
        <v>308</v>
      </c>
      <c r="F72" s="44" t="s">
        <v>309</v>
      </c>
      <c r="G72" s="47"/>
      <c r="H72" s="114"/>
      <c r="I72" s="127"/>
      <c r="J72" s="114"/>
      <c r="K72" s="127"/>
      <c r="L72" s="128"/>
      <c r="M72" s="128"/>
      <c r="N72" s="127"/>
      <c r="O72" s="127"/>
      <c r="P72" s="127"/>
      <c r="Q72" s="114"/>
      <c r="R72" s="127"/>
      <c r="S72" s="127"/>
      <c r="T72" s="101"/>
      <c r="U72" s="101"/>
      <c r="V72" s="101"/>
      <c r="W72" s="135">
        <v>0</v>
      </c>
      <c r="X72" s="12"/>
      <c r="Y72" s="12"/>
      <c r="Z72" s="140"/>
      <c r="AA72" s="12"/>
      <c r="AB72" s="12"/>
      <c r="AC72" s="12"/>
    </row>
    <row r="73" s="11" customFormat="1" customHeight="1" spans="1:29">
      <c r="A73" s="111"/>
      <c r="B73" s="70"/>
      <c r="C73" s="69"/>
      <c r="D73" s="71"/>
      <c r="E73" s="72"/>
      <c r="F73" s="112"/>
      <c r="G73" s="73"/>
      <c r="H73" s="113"/>
      <c r="I73" s="125"/>
      <c r="J73" s="113"/>
      <c r="K73" s="125"/>
      <c r="L73" s="126"/>
      <c r="M73" s="126"/>
      <c r="N73" s="125"/>
      <c r="O73" s="125"/>
      <c r="P73" s="125"/>
      <c r="Q73" s="113"/>
      <c r="R73" s="125"/>
      <c r="S73" s="125"/>
      <c r="T73" s="87"/>
      <c r="U73" s="87"/>
      <c r="V73" s="87"/>
      <c r="W73" s="134">
        <v>0</v>
      </c>
      <c r="X73" s="10"/>
      <c r="Y73" s="10"/>
      <c r="Z73" s="113"/>
      <c r="AA73" s="10"/>
      <c r="AB73" s="10"/>
      <c r="AC73" s="10"/>
    </row>
    <row r="74" customFormat="1" customHeight="1" spans="1:29">
      <c r="A74" s="51">
        <f>A72</f>
        <v>902</v>
      </c>
      <c r="B74" s="42"/>
      <c r="C74" s="33" t="s">
        <v>303</v>
      </c>
      <c r="D74" s="43" t="s">
        <v>187</v>
      </c>
      <c r="E74" s="44" t="s">
        <v>310</v>
      </c>
      <c r="F74" s="44" t="s">
        <v>311</v>
      </c>
      <c r="G74" s="47"/>
      <c r="H74" s="114"/>
      <c r="I74" s="127"/>
      <c r="J74" s="114"/>
      <c r="K74" s="127"/>
      <c r="L74" s="128"/>
      <c r="M74" s="128"/>
      <c r="N74" s="127"/>
      <c r="O74" s="127"/>
      <c r="P74" s="127"/>
      <c r="Q74" s="114"/>
      <c r="R74" s="127"/>
      <c r="S74" s="127"/>
      <c r="T74" s="101"/>
      <c r="U74" s="101"/>
      <c r="V74" s="101"/>
      <c r="W74" s="135">
        <v>0</v>
      </c>
      <c r="X74" s="12"/>
      <c r="Y74" s="12"/>
      <c r="Z74" s="140"/>
      <c r="AA74" s="12"/>
      <c r="AB74" s="12"/>
      <c r="AC74" s="12"/>
    </row>
    <row r="75" s="10" customFormat="1" ht="20.4" spans="1:30">
      <c r="A75" s="69"/>
      <c r="B75" s="70"/>
      <c r="C75" s="69"/>
      <c r="D75" s="71"/>
      <c r="E75" s="72" t="s">
        <v>312</v>
      </c>
      <c r="F75" s="72" t="s">
        <v>313</v>
      </c>
      <c r="G75" s="73"/>
      <c r="H75" s="74">
        <v>1</v>
      </c>
      <c r="I75" s="74">
        <v>0</v>
      </c>
      <c r="J75" s="74">
        <v>1</v>
      </c>
      <c r="K75" s="74">
        <v>0</v>
      </c>
      <c r="L75" s="87">
        <v>0</v>
      </c>
      <c r="M75" s="87">
        <v>1</v>
      </c>
      <c r="N75" s="87">
        <f>H75+I75*2</f>
        <v>1</v>
      </c>
      <c r="O75" s="74">
        <v>1</v>
      </c>
      <c r="P75" s="74">
        <f>J75+K75*2</f>
        <v>1</v>
      </c>
      <c r="Q75" s="69" t="s">
        <v>251</v>
      </c>
      <c r="R75" s="69" t="s">
        <v>251</v>
      </c>
      <c r="S75" s="69" t="s">
        <v>251</v>
      </c>
      <c r="T75" s="87">
        <f>L75+M75*2</f>
        <v>2</v>
      </c>
      <c r="U75" s="87"/>
      <c r="V75" s="87"/>
      <c r="W75" s="104">
        <v>0</v>
      </c>
      <c r="AD75" s="110"/>
    </row>
    <row r="76" ht="20.4" spans="1:23">
      <c r="A76" s="33">
        <f>A70</f>
        <v>902</v>
      </c>
      <c r="B76" s="42" t="s">
        <v>235</v>
      </c>
      <c r="C76" s="33" t="s">
        <v>313</v>
      </c>
      <c r="D76" s="43" t="s">
        <v>168</v>
      </c>
      <c r="E76" s="44" t="s">
        <v>314</v>
      </c>
      <c r="F76" s="44" t="s">
        <v>313</v>
      </c>
      <c r="G76" s="47"/>
      <c r="H76" s="19">
        <v>1</v>
      </c>
      <c r="I76" s="19">
        <v>0</v>
      </c>
      <c r="J76" s="19">
        <v>1</v>
      </c>
      <c r="K76" s="19">
        <v>0</v>
      </c>
      <c r="L76" s="84">
        <v>0</v>
      </c>
      <c r="M76" s="84">
        <v>1</v>
      </c>
      <c r="N76" s="19">
        <f>H76+I76*2</f>
        <v>1</v>
      </c>
      <c r="O76" s="19">
        <v>1</v>
      </c>
      <c r="P76" s="19">
        <f>J76+K76*2</f>
        <v>1</v>
      </c>
      <c r="Q76" s="96">
        <f>Q70</f>
        <v>50</v>
      </c>
      <c r="R76" s="96">
        <f>R70</f>
        <v>20</v>
      </c>
      <c r="S76" s="55">
        <v>0</v>
      </c>
      <c r="T76" s="84">
        <f>L76+M76*2</f>
        <v>2</v>
      </c>
      <c r="U76" s="84"/>
      <c r="V76" s="84"/>
      <c r="W76" s="97">
        <v>0</v>
      </c>
    </row>
    <row r="77" s="11" customFormat="1" customHeight="1" spans="1:29">
      <c r="A77" s="111"/>
      <c r="B77" s="70"/>
      <c r="C77" s="69"/>
      <c r="D77" s="71"/>
      <c r="E77" s="72"/>
      <c r="F77" s="72"/>
      <c r="G77" s="73"/>
      <c r="H77" s="113"/>
      <c r="I77" s="125"/>
      <c r="J77" s="113"/>
      <c r="K77" s="125"/>
      <c r="L77" s="126"/>
      <c r="M77" s="126"/>
      <c r="N77" s="125"/>
      <c r="O77" s="125"/>
      <c r="P77" s="129"/>
      <c r="Q77" s="113"/>
      <c r="R77" s="125"/>
      <c r="S77" s="125"/>
      <c r="T77" s="136"/>
      <c r="U77" s="136"/>
      <c r="V77" s="136"/>
      <c r="W77" s="134">
        <v>0</v>
      </c>
      <c r="X77" s="10"/>
      <c r="Y77" s="10"/>
      <c r="Z77" s="113"/>
      <c r="AA77" s="10"/>
      <c r="AB77" s="10"/>
      <c r="AC77" s="10"/>
    </row>
    <row r="78" customFormat="1" customHeight="1" spans="1:29">
      <c r="A78" s="51">
        <f>A68</f>
        <v>902</v>
      </c>
      <c r="B78" s="42"/>
      <c r="C78" s="33" t="s">
        <v>313</v>
      </c>
      <c r="D78" s="43" t="s">
        <v>180</v>
      </c>
      <c r="E78" s="44" t="s">
        <v>315</v>
      </c>
      <c r="F78" s="44" t="s">
        <v>316</v>
      </c>
      <c r="G78" s="47"/>
      <c r="H78" s="114"/>
      <c r="I78" s="127"/>
      <c r="J78" s="114"/>
      <c r="K78" s="127"/>
      <c r="L78" s="128"/>
      <c r="M78" s="128"/>
      <c r="N78" s="127"/>
      <c r="O78" s="127"/>
      <c r="P78" s="130"/>
      <c r="Q78" s="114"/>
      <c r="R78" s="127"/>
      <c r="S78" s="127"/>
      <c r="T78" s="137"/>
      <c r="U78" s="137"/>
      <c r="V78" s="137"/>
      <c r="W78" s="135">
        <v>0</v>
      </c>
      <c r="X78" s="12"/>
      <c r="Y78" s="12"/>
      <c r="Z78" s="140"/>
      <c r="AA78" s="12"/>
      <c r="AB78" s="12"/>
      <c r="AC78" s="12"/>
    </row>
    <row r="79" s="11" customFormat="1" customHeight="1" spans="1:29">
      <c r="A79" s="111"/>
      <c r="B79" s="70"/>
      <c r="C79" s="69"/>
      <c r="D79" s="71"/>
      <c r="E79" s="72"/>
      <c r="F79" s="72"/>
      <c r="G79" s="115" t="s">
        <v>264</v>
      </c>
      <c r="H79" s="113">
        <v>1</v>
      </c>
      <c r="I79" s="125">
        <v>0</v>
      </c>
      <c r="J79" s="113">
        <v>1</v>
      </c>
      <c r="K79" s="125">
        <v>0</v>
      </c>
      <c r="L79" s="126">
        <v>0</v>
      </c>
      <c r="M79" s="126">
        <v>1</v>
      </c>
      <c r="N79" s="125">
        <v>1</v>
      </c>
      <c r="O79" s="125">
        <v>1</v>
      </c>
      <c r="P79" s="131">
        <v>1</v>
      </c>
      <c r="Q79" s="113" t="s">
        <v>251</v>
      </c>
      <c r="R79" s="125" t="s">
        <v>251</v>
      </c>
      <c r="S79" s="125" t="s">
        <v>251</v>
      </c>
      <c r="T79" s="69">
        <v>2</v>
      </c>
      <c r="U79" s="69"/>
      <c r="V79" s="69"/>
      <c r="W79" s="134">
        <v>0</v>
      </c>
      <c r="X79" s="10"/>
      <c r="Y79" s="10"/>
      <c r="Z79" s="113"/>
      <c r="AA79" s="10"/>
      <c r="AB79" s="10"/>
      <c r="AC79" s="10"/>
    </row>
    <row r="80" customFormat="1" customHeight="1" spans="1:29">
      <c r="A80" s="51">
        <f>A4</f>
        <v>902</v>
      </c>
      <c r="B80" s="42" t="s">
        <v>235</v>
      </c>
      <c r="C80" s="33" t="s">
        <v>313</v>
      </c>
      <c r="D80" s="43" t="s">
        <v>187</v>
      </c>
      <c r="E80" s="44" t="s">
        <v>317</v>
      </c>
      <c r="F80" s="44" t="s">
        <v>318</v>
      </c>
      <c r="G80" s="47"/>
      <c r="H80" s="19">
        <v>1</v>
      </c>
      <c r="I80" s="19">
        <v>0</v>
      </c>
      <c r="J80" s="19">
        <v>1</v>
      </c>
      <c r="K80" s="19">
        <v>0</v>
      </c>
      <c r="L80" s="84">
        <v>0</v>
      </c>
      <c r="M80" s="84">
        <v>1</v>
      </c>
      <c r="N80" s="19">
        <f>H80+I80*2</f>
        <v>1</v>
      </c>
      <c r="O80" s="19">
        <v>1</v>
      </c>
      <c r="P80" s="19">
        <f>J80+K80*2</f>
        <v>1</v>
      </c>
      <c r="Q80" s="114">
        <f>Q76</f>
        <v>50</v>
      </c>
      <c r="R80" s="127">
        <f>R76</f>
        <v>20</v>
      </c>
      <c r="S80" s="127">
        <v>0</v>
      </c>
      <c r="T80" s="84">
        <f>L80+M80*2</f>
        <v>2</v>
      </c>
      <c r="U80" s="84"/>
      <c r="V80" s="84"/>
      <c r="W80" s="135">
        <v>0</v>
      </c>
      <c r="X80" s="12"/>
      <c r="Y80" s="12"/>
      <c r="Z80" s="140"/>
      <c r="AA80" s="12"/>
      <c r="AB80" s="12"/>
      <c r="AC80" s="12"/>
    </row>
    <row r="81" s="2" customFormat="1" customHeight="1" spans="1:30">
      <c r="A81" s="36"/>
      <c r="B81" s="37"/>
      <c r="C81" s="36"/>
      <c r="D81" s="38"/>
      <c r="E81" s="39" t="s">
        <v>319</v>
      </c>
      <c r="F81" s="39"/>
      <c r="G81" s="49"/>
      <c r="H81" s="41">
        <v>1</v>
      </c>
      <c r="I81" s="41"/>
      <c r="J81" s="41"/>
      <c r="K81" s="41"/>
      <c r="L81" s="41">
        <v>0</v>
      </c>
      <c r="M81" s="41">
        <v>1</v>
      </c>
      <c r="N81" s="41">
        <f>H81+I81*2</f>
        <v>1</v>
      </c>
      <c r="O81" s="41"/>
      <c r="P81" s="41">
        <f>J81+K81*2</f>
        <v>0</v>
      </c>
      <c r="Q81" s="94" t="s">
        <v>251</v>
      </c>
      <c r="R81" s="94" t="s">
        <v>251</v>
      </c>
      <c r="S81" s="36" t="s">
        <v>251</v>
      </c>
      <c r="T81" s="41">
        <f>L81+M81*2</f>
        <v>2</v>
      </c>
      <c r="U81" s="41"/>
      <c r="V81" s="41"/>
      <c r="W81" s="95">
        <v>0</v>
      </c>
      <c r="AD81" s="106"/>
    </row>
    <row r="82" s="12" customFormat="1" ht="20.4" spans="1:30">
      <c r="A82" s="9">
        <f>A76</f>
        <v>902</v>
      </c>
      <c r="B82" s="116" t="s">
        <v>238</v>
      </c>
      <c r="C82" s="9" t="s">
        <v>322</v>
      </c>
      <c r="D82" s="117" t="s">
        <v>168</v>
      </c>
      <c r="E82" s="118" t="s">
        <v>323</v>
      </c>
      <c r="F82" s="118" t="s">
        <v>324</v>
      </c>
      <c r="G82" s="47"/>
      <c r="H82" s="9">
        <v>1</v>
      </c>
      <c r="I82" s="9">
        <v>0</v>
      </c>
      <c r="J82" s="9">
        <v>1</v>
      </c>
      <c r="K82" s="9">
        <v>0</v>
      </c>
      <c r="L82" s="84">
        <v>0</v>
      </c>
      <c r="M82" s="84">
        <v>1</v>
      </c>
      <c r="N82" s="19">
        <f>H82+I82*2</f>
        <v>1</v>
      </c>
      <c r="O82" s="9">
        <v>1</v>
      </c>
      <c r="P82" s="19">
        <f>J82+K82*2</f>
        <v>1</v>
      </c>
      <c r="Q82" s="121">
        <f>Q76</f>
        <v>50</v>
      </c>
      <c r="R82" s="121">
        <f>R76</f>
        <v>20</v>
      </c>
      <c r="S82" s="121">
        <v>0</v>
      </c>
      <c r="T82" s="101">
        <f>L82+M82*2</f>
        <v>2</v>
      </c>
      <c r="U82" s="101"/>
      <c r="V82" s="101"/>
      <c r="W82" s="138">
        <v>0</v>
      </c>
      <c r="AD82" s="141"/>
    </row>
    <row r="83" s="2" customFormat="1" customHeight="1" spans="1:30">
      <c r="A83" s="36"/>
      <c r="B83" s="37"/>
      <c r="C83" s="36"/>
      <c r="D83" s="38"/>
      <c r="E83" s="39" t="s">
        <v>325</v>
      </c>
      <c r="F83" s="39"/>
      <c r="G83" s="49"/>
      <c r="H83" s="41">
        <v>1</v>
      </c>
      <c r="I83" s="41"/>
      <c r="J83" s="41"/>
      <c r="K83" s="41"/>
      <c r="L83" s="41">
        <v>0</v>
      </c>
      <c r="M83" s="41">
        <v>1</v>
      </c>
      <c r="N83" s="41">
        <f>H83+I83*2</f>
        <v>1</v>
      </c>
      <c r="O83" s="41"/>
      <c r="P83" s="41">
        <f>J83+K83*2</f>
        <v>0</v>
      </c>
      <c r="Q83" s="94" t="s">
        <v>251</v>
      </c>
      <c r="R83" s="94" t="s">
        <v>251</v>
      </c>
      <c r="S83" s="36" t="s">
        <v>251</v>
      </c>
      <c r="T83" s="41">
        <f>L83+M83*2</f>
        <v>2</v>
      </c>
      <c r="U83" s="41"/>
      <c r="V83" s="41"/>
      <c r="W83" s="95">
        <v>0</v>
      </c>
      <c r="AD83" s="106"/>
    </row>
    <row r="84" s="12" customFormat="1" ht="20.4" spans="1:30">
      <c r="A84" s="9">
        <f>A82</f>
        <v>902</v>
      </c>
      <c r="B84" s="116" t="s">
        <v>238</v>
      </c>
      <c r="C84" s="9" t="s">
        <v>322</v>
      </c>
      <c r="D84" s="117" t="s">
        <v>180</v>
      </c>
      <c r="E84" s="118" t="s">
        <v>326</v>
      </c>
      <c r="F84" s="118" t="s">
        <v>327</v>
      </c>
      <c r="G84" s="47"/>
      <c r="H84" s="9">
        <v>1</v>
      </c>
      <c r="I84" s="9">
        <v>0</v>
      </c>
      <c r="J84" s="9">
        <v>1</v>
      </c>
      <c r="K84" s="9">
        <v>0</v>
      </c>
      <c r="L84" s="84">
        <v>0</v>
      </c>
      <c r="M84" s="84">
        <v>1</v>
      </c>
      <c r="N84" s="19">
        <f>H84+I84*2</f>
        <v>1</v>
      </c>
      <c r="O84" s="9">
        <v>1</v>
      </c>
      <c r="P84" s="19">
        <f>J84+K84*2</f>
        <v>1</v>
      </c>
      <c r="Q84" s="121">
        <f>Q82</f>
        <v>50</v>
      </c>
      <c r="R84" s="121">
        <f>R82</f>
        <v>20</v>
      </c>
      <c r="S84" s="121">
        <v>0</v>
      </c>
      <c r="T84" s="101">
        <f>L84+M84*2</f>
        <v>2</v>
      </c>
      <c r="U84" s="101"/>
      <c r="V84" s="101"/>
      <c r="W84" s="138">
        <v>0</v>
      </c>
      <c r="AD84" s="141"/>
    </row>
    <row r="85" s="2" customFormat="1" ht="20.4" spans="1:30">
      <c r="A85" s="119"/>
      <c r="B85" s="37"/>
      <c r="C85" s="52"/>
      <c r="D85" s="38"/>
      <c r="E85" s="39"/>
      <c r="F85" s="39"/>
      <c r="G85" s="49"/>
      <c r="H85" s="52"/>
      <c r="I85" s="52"/>
      <c r="J85" s="52"/>
      <c r="K85" s="52"/>
      <c r="L85" s="41"/>
      <c r="M85" s="41"/>
      <c r="N85" s="52"/>
      <c r="O85" s="52"/>
      <c r="P85" s="52"/>
      <c r="Q85" s="52"/>
      <c r="R85" s="52"/>
      <c r="S85" s="52"/>
      <c r="T85" s="41"/>
      <c r="U85" s="41"/>
      <c r="V85" s="41"/>
      <c r="W85" s="98">
        <v>0</v>
      </c>
      <c r="AD85" s="106"/>
    </row>
    <row r="86" s="12" customFormat="1" ht="20.4" spans="1:30">
      <c r="A86" s="120">
        <f>A84</f>
        <v>902</v>
      </c>
      <c r="B86" s="116"/>
      <c r="C86" s="9" t="s">
        <v>322</v>
      </c>
      <c r="D86" s="117" t="s">
        <v>187</v>
      </c>
      <c r="E86" s="118" t="s">
        <v>328</v>
      </c>
      <c r="F86" s="118" t="s">
        <v>329</v>
      </c>
      <c r="G86" s="47"/>
      <c r="H86" s="9"/>
      <c r="I86" s="9"/>
      <c r="J86" s="9"/>
      <c r="K86" s="9"/>
      <c r="L86" s="84"/>
      <c r="M86" s="84"/>
      <c r="N86" s="19"/>
      <c r="O86" s="9"/>
      <c r="P86" s="19"/>
      <c r="Q86" s="121"/>
      <c r="R86" s="121"/>
      <c r="S86" s="121"/>
      <c r="T86" s="101"/>
      <c r="U86" s="101"/>
      <c r="V86" s="101"/>
      <c r="W86" s="138">
        <v>0</v>
      </c>
      <c r="AD86" s="141"/>
    </row>
    <row r="87" s="2" customFormat="1" customHeight="1" spans="1:30">
      <c r="A87" s="36"/>
      <c r="B87" s="37"/>
      <c r="C87" s="36"/>
      <c r="D87" s="38"/>
      <c r="E87" s="39" t="s">
        <v>330</v>
      </c>
      <c r="F87" s="39" t="s">
        <v>334</v>
      </c>
      <c r="G87" s="49"/>
      <c r="H87" s="41">
        <v>1</v>
      </c>
      <c r="I87" s="41" t="s">
        <v>251</v>
      </c>
      <c r="J87" s="41">
        <v>1</v>
      </c>
      <c r="K87" s="41" t="s">
        <v>251</v>
      </c>
      <c r="L87" s="41">
        <v>0</v>
      </c>
      <c r="M87" s="41">
        <v>1</v>
      </c>
      <c r="N87" s="41"/>
      <c r="O87" s="41">
        <v>1</v>
      </c>
      <c r="P87" s="41"/>
      <c r="Q87" s="94"/>
      <c r="R87" s="94"/>
      <c r="S87" s="36"/>
      <c r="T87" s="36">
        <f t="shared" ref="T87:T92" si="27">L87+M87*2</f>
        <v>2</v>
      </c>
      <c r="U87" s="36"/>
      <c r="V87" s="36"/>
      <c r="W87" s="95">
        <v>0</v>
      </c>
      <c r="AD87" s="106"/>
    </row>
    <row r="88" ht="20.4" spans="1:23">
      <c r="A88" s="33">
        <f>A84</f>
        <v>902</v>
      </c>
      <c r="B88" s="42" t="s">
        <v>241</v>
      </c>
      <c r="C88" s="33" t="s">
        <v>334</v>
      </c>
      <c r="D88" s="43" t="s">
        <v>168</v>
      </c>
      <c r="E88" s="44" t="s">
        <v>335</v>
      </c>
      <c r="F88" s="44" t="s">
        <v>334</v>
      </c>
      <c r="G88" s="47"/>
      <c r="H88" s="19">
        <v>1</v>
      </c>
      <c r="I88" s="19">
        <v>0</v>
      </c>
      <c r="J88" s="19">
        <v>1</v>
      </c>
      <c r="K88" s="19">
        <v>0</v>
      </c>
      <c r="L88" s="84">
        <v>0</v>
      </c>
      <c r="M88" s="84">
        <v>1</v>
      </c>
      <c r="N88" s="19">
        <f>H88+I88*2</f>
        <v>1</v>
      </c>
      <c r="O88" s="19">
        <v>1</v>
      </c>
      <c r="P88" s="19">
        <f>J88+K88*2</f>
        <v>1</v>
      </c>
      <c r="Q88" s="96">
        <f>Q84</f>
        <v>50</v>
      </c>
      <c r="R88" s="96">
        <f>R84</f>
        <v>20</v>
      </c>
      <c r="S88" s="55">
        <v>0</v>
      </c>
      <c r="T88" s="84">
        <f t="shared" si="27"/>
        <v>2</v>
      </c>
      <c r="U88" s="84"/>
      <c r="V88" s="84"/>
      <c r="W88" s="97">
        <v>0</v>
      </c>
    </row>
    <row r="89" s="2" customFormat="1" customHeight="1" spans="1:30">
      <c r="A89" s="36"/>
      <c r="B89" s="37"/>
      <c r="C89" s="36"/>
      <c r="D89" s="38"/>
      <c r="E89" s="39" t="s">
        <v>336</v>
      </c>
      <c r="F89" s="39" t="s">
        <v>251</v>
      </c>
      <c r="G89" s="49"/>
      <c r="H89" s="41">
        <v>1</v>
      </c>
      <c r="I89" s="41">
        <v>0</v>
      </c>
      <c r="J89" s="41">
        <v>1</v>
      </c>
      <c r="K89" s="41">
        <v>0</v>
      </c>
      <c r="L89" s="41">
        <v>0</v>
      </c>
      <c r="M89" s="41">
        <v>1</v>
      </c>
      <c r="N89" s="41">
        <f>H89+I89*2</f>
        <v>1</v>
      </c>
      <c r="O89" s="41">
        <v>1</v>
      </c>
      <c r="P89" s="41">
        <f>J89+K89*2</f>
        <v>1</v>
      </c>
      <c r="Q89" s="94"/>
      <c r="R89" s="94"/>
      <c r="S89" s="36"/>
      <c r="T89" s="41">
        <f t="shared" si="27"/>
        <v>2</v>
      </c>
      <c r="U89" s="41"/>
      <c r="V89" s="41"/>
      <c r="W89" s="95">
        <v>0</v>
      </c>
      <c r="AD89" s="106"/>
    </row>
    <row r="90" ht="20.4" spans="1:23">
      <c r="A90" s="33">
        <f>A88</f>
        <v>902</v>
      </c>
      <c r="B90" s="42" t="s">
        <v>241</v>
      </c>
      <c r="C90" s="33" t="s">
        <v>334</v>
      </c>
      <c r="D90" s="43" t="s">
        <v>180</v>
      </c>
      <c r="E90" s="44" t="s">
        <v>337</v>
      </c>
      <c r="F90" s="44" t="s">
        <v>338</v>
      </c>
      <c r="G90" s="47"/>
      <c r="H90" s="19">
        <v>1</v>
      </c>
      <c r="I90" s="19">
        <v>0</v>
      </c>
      <c r="J90" s="19">
        <v>1</v>
      </c>
      <c r="K90" s="19">
        <v>0</v>
      </c>
      <c r="L90" s="84">
        <v>0</v>
      </c>
      <c r="M90" s="84">
        <v>1</v>
      </c>
      <c r="N90" s="19">
        <f>H90+I90*2</f>
        <v>1</v>
      </c>
      <c r="O90" s="19">
        <v>1</v>
      </c>
      <c r="P90" s="19">
        <f>J90+K90*2</f>
        <v>1</v>
      </c>
      <c r="Q90" s="96">
        <f t="shared" ref="Q90:Q94" si="28">Q88</f>
        <v>50</v>
      </c>
      <c r="R90" s="96">
        <f t="shared" ref="R90:R94" si="29">R88</f>
        <v>20</v>
      </c>
      <c r="S90" s="55">
        <v>0</v>
      </c>
      <c r="T90" s="84">
        <f t="shared" si="27"/>
        <v>2</v>
      </c>
      <c r="U90" s="84"/>
      <c r="V90" s="84"/>
      <c r="W90" s="97">
        <v>0</v>
      </c>
    </row>
    <row r="91" s="2" customFormat="1" customHeight="1" spans="1:30">
      <c r="A91" s="48"/>
      <c r="B91" s="37"/>
      <c r="C91" s="36"/>
      <c r="D91" s="38"/>
      <c r="E91" s="39" t="s">
        <v>330</v>
      </c>
      <c r="F91" s="39"/>
      <c r="G91" s="49"/>
      <c r="H91" s="41">
        <v>1</v>
      </c>
      <c r="I91" s="41" t="s">
        <v>251</v>
      </c>
      <c r="J91" s="41">
        <v>1</v>
      </c>
      <c r="K91" s="41" t="s">
        <v>251</v>
      </c>
      <c r="L91" s="41">
        <v>0</v>
      </c>
      <c r="M91" s="41">
        <v>1</v>
      </c>
      <c r="N91" s="41"/>
      <c r="O91" s="41">
        <v>1</v>
      </c>
      <c r="P91" s="41"/>
      <c r="Q91" s="94"/>
      <c r="R91" s="94"/>
      <c r="S91" s="36"/>
      <c r="T91" s="41">
        <f t="shared" si="27"/>
        <v>2</v>
      </c>
      <c r="U91" s="41"/>
      <c r="V91" s="41"/>
      <c r="W91" s="95">
        <v>0</v>
      </c>
      <c r="AD91" s="106"/>
    </row>
    <row r="92" ht="20.4" spans="1:23">
      <c r="A92" s="51">
        <f>A90</f>
        <v>902</v>
      </c>
      <c r="B92" s="42" t="s">
        <v>241</v>
      </c>
      <c r="C92" s="33" t="s">
        <v>334</v>
      </c>
      <c r="D92" s="43" t="s">
        <v>187</v>
      </c>
      <c r="E92" s="44" t="s">
        <v>339</v>
      </c>
      <c r="F92" s="44" t="s">
        <v>340</v>
      </c>
      <c r="G92" s="47"/>
      <c r="H92" s="19">
        <v>1</v>
      </c>
      <c r="I92" s="19">
        <v>0</v>
      </c>
      <c r="J92" s="19">
        <v>1</v>
      </c>
      <c r="K92" s="19">
        <v>0</v>
      </c>
      <c r="L92" s="84">
        <v>0</v>
      </c>
      <c r="M92" s="84">
        <v>1</v>
      </c>
      <c r="N92" s="19">
        <f t="shared" ref="N92" si="30">H92+I92*2</f>
        <v>1</v>
      </c>
      <c r="O92" s="19">
        <v>1</v>
      </c>
      <c r="P92" s="19">
        <f t="shared" ref="P92" si="31">J92+K92*2</f>
        <v>1</v>
      </c>
      <c r="Q92" s="96">
        <f t="shared" si="28"/>
        <v>50</v>
      </c>
      <c r="R92" s="96">
        <f t="shared" si="29"/>
        <v>20</v>
      </c>
      <c r="S92" s="55">
        <v>0</v>
      </c>
      <c r="T92" s="84">
        <f t="shared" si="27"/>
        <v>2</v>
      </c>
      <c r="U92" s="84"/>
      <c r="V92" s="84"/>
      <c r="W92" s="97">
        <v>0</v>
      </c>
    </row>
    <row r="93" s="2" customFormat="1" customHeight="1" spans="1:30">
      <c r="A93" s="48"/>
      <c r="B93" s="37"/>
      <c r="C93" s="36"/>
      <c r="D93" s="38"/>
      <c r="E93" s="39"/>
      <c r="F93" s="39"/>
      <c r="G93" s="49"/>
      <c r="H93" s="41"/>
      <c r="I93" s="41"/>
      <c r="J93" s="41"/>
      <c r="K93" s="41"/>
      <c r="L93" s="41"/>
      <c r="M93" s="41"/>
      <c r="N93" s="41"/>
      <c r="O93" s="41"/>
      <c r="P93" s="41"/>
      <c r="Q93" s="94"/>
      <c r="R93" s="94"/>
      <c r="S93" s="36"/>
      <c r="T93" s="41"/>
      <c r="U93" s="41"/>
      <c r="V93" s="41"/>
      <c r="W93" s="95">
        <v>0</v>
      </c>
      <c r="AD93" s="106"/>
    </row>
    <row r="94" ht="20.4" spans="1:23">
      <c r="A94" s="51">
        <f>A92</f>
        <v>902</v>
      </c>
      <c r="B94" s="42" t="s">
        <v>241</v>
      </c>
      <c r="C94" s="33" t="s">
        <v>334</v>
      </c>
      <c r="D94" s="43" t="s">
        <v>190</v>
      </c>
      <c r="E94" s="44" t="s">
        <v>341</v>
      </c>
      <c r="F94" s="44" t="s">
        <v>342</v>
      </c>
      <c r="G94" s="47"/>
      <c r="H94" s="19">
        <v>1</v>
      </c>
      <c r="I94" s="19">
        <v>0</v>
      </c>
      <c r="J94" s="19">
        <v>1</v>
      </c>
      <c r="K94" s="19">
        <v>0</v>
      </c>
      <c r="L94" s="84">
        <v>0</v>
      </c>
      <c r="M94" s="84">
        <v>1</v>
      </c>
      <c r="N94" s="19">
        <f>H94+I94*2</f>
        <v>1</v>
      </c>
      <c r="O94" s="19">
        <v>1</v>
      </c>
      <c r="P94" s="19">
        <f>J94+K94*2</f>
        <v>1</v>
      </c>
      <c r="Q94" s="96">
        <f t="shared" si="28"/>
        <v>50</v>
      </c>
      <c r="R94" s="96">
        <f t="shared" si="29"/>
        <v>20</v>
      </c>
      <c r="S94" s="55">
        <v>0</v>
      </c>
      <c r="T94" s="84">
        <f t="shared" ref="T94:T100" si="32">L94+M94*2</f>
        <v>2</v>
      </c>
      <c r="U94" s="84"/>
      <c r="V94" s="84"/>
      <c r="W94" s="97">
        <v>0</v>
      </c>
    </row>
    <row r="95" s="2" customFormat="1" customHeight="1" spans="1:30">
      <c r="A95" s="48"/>
      <c r="B95" s="37"/>
      <c r="C95" s="36"/>
      <c r="D95" s="38"/>
      <c r="E95" s="39"/>
      <c r="F95" s="39"/>
      <c r="G95" s="49"/>
      <c r="H95" s="41"/>
      <c r="I95" s="41"/>
      <c r="J95" s="41"/>
      <c r="K95" s="41"/>
      <c r="L95" s="41">
        <v>0</v>
      </c>
      <c r="M95" s="41">
        <v>1</v>
      </c>
      <c r="N95" s="41"/>
      <c r="O95" s="41"/>
      <c r="P95" s="41"/>
      <c r="Q95" s="94"/>
      <c r="R95" s="94"/>
      <c r="S95" s="36"/>
      <c r="T95" s="41">
        <f t="shared" si="32"/>
        <v>2</v>
      </c>
      <c r="U95" s="41"/>
      <c r="V95" s="41"/>
      <c r="W95" s="95">
        <v>0</v>
      </c>
      <c r="AD95" s="106"/>
    </row>
    <row r="96" ht="20.4" spans="1:23">
      <c r="A96" s="51">
        <f>A94</f>
        <v>902</v>
      </c>
      <c r="B96" s="42" t="s">
        <v>241</v>
      </c>
      <c r="C96" s="33" t="s">
        <v>334</v>
      </c>
      <c r="D96" s="43" t="s">
        <v>193</v>
      </c>
      <c r="E96" s="44" t="s">
        <v>343</v>
      </c>
      <c r="F96" s="44" t="s">
        <v>344</v>
      </c>
      <c r="G96" s="47"/>
      <c r="H96" s="19">
        <v>1</v>
      </c>
      <c r="I96" s="19">
        <v>0</v>
      </c>
      <c r="J96" s="19">
        <v>1</v>
      </c>
      <c r="K96" s="19">
        <v>0</v>
      </c>
      <c r="L96" s="84">
        <v>0</v>
      </c>
      <c r="M96" s="84">
        <v>1</v>
      </c>
      <c r="N96" s="19">
        <f>H96+I96*2</f>
        <v>1</v>
      </c>
      <c r="O96" s="19">
        <v>1</v>
      </c>
      <c r="P96" s="19">
        <f>J96+K96*2</f>
        <v>1</v>
      </c>
      <c r="Q96" s="96">
        <f t="shared" ref="Q96:R96" si="33">Q92</f>
        <v>50</v>
      </c>
      <c r="R96" s="96">
        <f t="shared" si="33"/>
        <v>20</v>
      </c>
      <c r="S96" s="55">
        <v>0</v>
      </c>
      <c r="T96" s="84">
        <f t="shared" si="32"/>
        <v>2</v>
      </c>
      <c r="U96" s="84"/>
      <c r="V96" s="84"/>
      <c r="W96" s="97">
        <v>0</v>
      </c>
    </row>
    <row r="97" s="2" customFormat="1" customHeight="1" spans="1:30">
      <c r="A97" s="36"/>
      <c r="B97" s="37"/>
      <c r="C97" s="36"/>
      <c r="D97" s="38"/>
      <c r="E97" s="39" t="s">
        <v>330</v>
      </c>
      <c r="F97" s="39" t="s">
        <v>331</v>
      </c>
      <c r="G97" s="49"/>
      <c r="H97" s="41">
        <v>1</v>
      </c>
      <c r="I97" s="41" t="s">
        <v>251</v>
      </c>
      <c r="J97" s="41">
        <v>1</v>
      </c>
      <c r="K97" s="41" t="s">
        <v>251</v>
      </c>
      <c r="L97" s="41">
        <v>0</v>
      </c>
      <c r="M97" s="41">
        <v>1</v>
      </c>
      <c r="N97" s="41"/>
      <c r="O97" s="41">
        <v>1</v>
      </c>
      <c r="P97" s="41"/>
      <c r="Q97" s="94"/>
      <c r="R97" s="94"/>
      <c r="S97" s="36"/>
      <c r="T97" s="41">
        <f t="shared" si="32"/>
        <v>2</v>
      </c>
      <c r="U97" s="41"/>
      <c r="V97" s="41"/>
      <c r="W97" s="95">
        <v>0</v>
      </c>
      <c r="AD97" s="106"/>
    </row>
    <row r="98" ht="20.4" spans="1:23">
      <c r="A98" s="51">
        <f t="shared" ref="A98:A102" si="34">A96</f>
        <v>902</v>
      </c>
      <c r="B98" s="42" t="s">
        <v>241</v>
      </c>
      <c r="C98" s="33" t="s">
        <v>334</v>
      </c>
      <c r="D98" s="43" t="s">
        <v>197</v>
      </c>
      <c r="E98" s="44" t="s">
        <v>345</v>
      </c>
      <c r="F98" s="44" t="s">
        <v>346</v>
      </c>
      <c r="G98" s="47"/>
      <c r="H98" s="19">
        <v>1</v>
      </c>
      <c r="I98" s="19">
        <v>0</v>
      </c>
      <c r="J98" s="19">
        <v>1</v>
      </c>
      <c r="K98" s="19">
        <v>0</v>
      </c>
      <c r="L98" s="84">
        <v>0</v>
      </c>
      <c r="M98" s="84">
        <v>1</v>
      </c>
      <c r="N98" s="19">
        <f>H98+I98*2</f>
        <v>1</v>
      </c>
      <c r="O98" s="19">
        <v>1</v>
      </c>
      <c r="P98" s="19">
        <f>J98+K98*2</f>
        <v>1</v>
      </c>
      <c r="Q98" s="96">
        <f t="shared" ref="Q98" si="35">Q94</f>
        <v>50</v>
      </c>
      <c r="R98" s="96">
        <f>R96</f>
        <v>20</v>
      </c>
      <c r="S98" s="55">
        <v>0</v>
      </c>
      <c r="T98" s="84">
        <f t="shared" si="32"/>
        <v>2</v>
      </c>
      <c r="U98" s="84"/>
      <c r="V98" s="84"/>
      <c r="W98" s="97">
        <v>0</v>
      </c>
    </row>
    <row r="99" s="2" customFormat="1" customHeight="1" spans="1:30">
      <c r="A99" s="48"/>
      <c r="B99" s="37"/>
      <c r="C99" s="36"/>
      <c r="D99" s="38"/>
      <c r="E99" s="39"/>
      <c r="F99" s="39"/>
      <c r="G99" s="49"/>
      <c r="H99" s="41"/>
      <c r="I99" s="41"/>
      <c r="J99" s="41"/>
      <c r="K99" s="41"/>
      <c r="L99" s="41">
        <v>0</v>
      </c>
      <c r="M99" s="41">
        <v>1</v>
      </c>
      <c r="N99" s="41"/>
      <c r="O99" s="41"/>
      <c r="P99" s="41"/>
      <c r="Q99" s="94"/>
      <c r="R99" s="94"/>
      <c r="S99" s="36"/>
      <c r="T99" s="41">
        <f t="shared" si="32"/>
        <v>2</v>
      </c>
      <c r="U99" s="41"/>
      <c r="V99" s="41"/>
      <c r="W99" s="95">
        <v>0</v>
      </c>
      <c r="AD99" s="106"/>
    </row>
    <row r="100" ht="20.4" spans="1:23">
      <c r="A100" s="51">
        <f t="shared" si="34"/>
        <v>902</v>
      </c>
      <c r="B100" s="42" t="s">
        <v>241</v>
      </c>
      <c r="C100" s="33" t="s">
        <v>334</v>
      </c>
      <c r="D100" s="43" t="s">
        <v>201</v>
      </c>
      <c r="E100" s="44" t="s">
        <v>347</v>
      </c>
      <c r="F100" s="44" t="s">
        <v>348</v>
      </c>
      <c r="G100" s="47"/>
      <c r="H100" s="19">
        <v>1</v>
      </c>
      <c r="I100" s="19">
        <v>0</v>
      </c>
      <c r="J100" s="19">
        <v>1</v>
      </c>
      <c r="K100" s="19">
        <v>0</v>
      </c>
      <c r="L100" s="84">
        <v>0</v>
      </c>
      <c r="M100" s="84">
        <v>1</v>
      </c>
      <c r="N100" s="19">
        <f>H100+I100*2</f>
        <v>1</v>
      </c>
      <c r="O100" s="19">
        <v>1</v>
      </c>
      <c r="P100" s="19">
        <f>J100+K100*2</f>
        <v>1</v>
      </c>
      <c r="Q100" s="96">
        <f t="shared" ref="Q100:R100" si="36">Q96</f>
        <v>50</v>
      </c>
      <c r="R100" s="96">
        <f t="shared" si="36"/>
        <v>20</v>
      </c>
      <c r="S100" s="55">
        <v>0</v>
      </c>
      <c r="T100" s="84">
        <f t="shared" si="32"/>
        <v>2</v>
      </c>
      <c r="U100" s="84"/>
      <c r="V100" s="84"/>
      <c r="W100" s="97">
        <v>0</v>
      </c>
    </row>
    <row r="101" s="3" customFormat="1" ht="20.4" spans="1:29">
      <c r="A101" s="48"/>
      <c r="B101" s="37"/>
      <c r="C101" s="36"/>
      <c r="D101" s="38"/>
      <c r="E101" s="39"/>
      <c r="F101" s="39"/>
      <c r="G101" s="49"/>
      <c r="H101" s="52"/>
      <c r="I101" s="52"/>
      <c r="J101" s="52"/>
      <c r="K101" s="52"/>
      <c r="L101" s="41"/>
      <c r="M101" s="41"/>
      <c r="N101" s="52"/>
      <c r="O101" s="52"/>
      <c r="P101" s="52"/>
      <c r="Q101" s="94"/>
      <c r="R101" s="94"/>
      <c r="S101" s="36"/>
      <c r="T101" s="41"/>
      <c r="U101" s="41"/>
      <c r="V101" s="41"/>
      <c r="W101" s="95">
        <v>0</v>
      </c>
      <c r="X101" s="2"/>
      <c r="Y101" s="2"/>
      <c r="Z101" s="2"/>
      <c r="AA101" s="2"/>
      <c r="AB101" s="2"/>
      <c r="AC101" s="2"/>
    </row>
    <row r="102" customFormat="1" ht="20.4" spans="1:29">
      <c r="A102" s="51">
        <f t="shared" si="34"/>
        <v>902</v>
      </c>
      <c r="B102" s="42"/>
      <c r="C102" s="33" t="s">
        <v>334</v>
      </c>
      <c r="D102" s="43" t="s">
        <v>306</v>
      </c>
      <c r="E102" s="44" t="s">
        <v>349</v>
      </c>
      <c r="F102" s="44" t="s">
        <v>350</v>
      </c>
      <c r="G102" s="47"/>
      <c r="H102" s="19"/>
      <c r="I102" s="19"/>
      <c r="J102" s="19"/>
      <c r="K102" s="19"/>
      <c r="L102" s="84"/>
      <c r="M102" s="84"/>
      <c r="N102" s="19"/>
      <c r="O102" s="19"/>
      <c r="P102" s="19"/>
      <c r="Q102" s="96"/>
      <c r="R102" s="96"/>
      <c r="S102" s="55"/>
      <c r="T102" s="101"/>
      <c r="U102" s="101"/>
      <c r="V102" s="101"/>
      <c r="W102" s="97">
        <v>0</v>
      </c>
      <c r="X102" s="12"/>
      <c r="Y102" s="12"/>
      <c r="Z102" s="12"/>
      <c r="AA102" s="12"/>
      <c r="AB102" s="12"/>
      <c r="AC102" s="12"/>
    </row>
    <row r="103" s="3" customFormat="1" ht="20.4" spans="1:29">
      <c r="A103" s="48"/>
      <c r="B103" s="37"/>
      <c r="C103" s="36"/>
      <c r="D103" s="38"/>
      <c r="E103" s="39"/>
      <c r="F103" s="39"/>
      <c r="G103" s="49"/>
      <c r="H103" s="52"/>
      <c r="I103" s="52"/>
      <c r="J103" s="52"/>
      <c r="K103" s="52"/>
      <c r="L103" s="41"/>
      <c r="M103" s="41"/>
      <c r="N103" s="52"/>
      <c r="O103" s="52"/>
      <c r="P103" s="52"/>
      <c r="Q103" s="94"/>
      <c r="R103" s="94"/>
      <c r="S103" s="36"/>
      <c r="T103" s="41"/>
      <c r="U103" s="41"/>
      <c r="V103" s="41"/>
      <c r="W103" s="95">
        <v>0</v>
      </c>
      <c r="X103" s="2"/>
      <c r="Y103" s="2"/>
      <c r="Z103" s="2"/>
      <c r="AA103" s="2"/>
      <c r="AB103" s="2"/>
      <c r="AC103" s="2"/>
    </row>
    <row r="104" customFormat="1" ht="20.4" spans="1:29">
      <c r="A104" s="51">
        <f>A102</f>
        <v>902</v>
      </c>
      <c r="B104" s="42"/>
      <c r="C104" s="33" t="s">
        <v>334</v>
      </c>
      <c r="D104" s="43" t="s">
        <v>235</v>
      </c>
      <c r="E104" s="44" t="s">
        <v>351</v>
      </c>
      <c r="F104" s="44" t="s">
        <v>352</v>
      </c>
      <c r="G104" s="47"/>
      <c r="H104" s="19"/>
      <c r="I104" s="19"/>
      <c r="J104" s="19"/>
      <c r="K104" s="19"/>
      <c r="L104" s="84"/>
      <c r="M104" s="84"/>
      <c r="N104" s="19"/>
      <c r="O104" s="19"/>
      <c r="P104" s="19"/>
      <c r="Q104" s="96"/>
      <c r="R104" s="96"/>
      <c r="S104" s="55"/>
      <c r="T104" s="101"/>
      <c r="U104" s="101"/>
      <c r="V104" s="101"/>
      <c r="W104" s="97">
        <v>0</v>
      </c>
      <c r="X104" s="12"/>
      <c r="Y104" s="12"/>
      <c r="Z104" s="12"/>
      <c r="AA104" s="12"/>
      <c r="AB104" s="12"/>
      <c r="AC104" s="12"/>
    </row>
    <row r="105" s="2" customFormat="1" customHeight="1" spans="1:30">
      <c r="A105" s="36"/>
      <c r="B105" s="37"/>
      <c r="C105" s="36"/>
      <c r="D105" s="38"/>
      <c r="E105" s="39" t="s">
        <v>330</v>
      </c>
      <c r="F105" s="39" t="s">
        <v>353</v>
      </c>
      <c r="G105" s="49"/>
      <c r="H105" s="41">
        <v>1</v>
      </c>
      <c r="I105" s="41" t="s">
        <v>251</v>
      </c>
      <c r="J105" s="41">
        <v>1</v>
      </c>
      <c r="K105" s="41" t="s">
        <v>251</v>
      </c>
      <c r="L105" s="41">
        <v>0</v>
      </c>
      <c r="M105" s="41">
        <v>1</v>
      </c>
      <c r="N105" s="41"/>
      <c r="O105" s="41">
        <v>1</v>
      </c>
      <c r="P105" s="41"/>
      <c r="Q105" s="94"/>
      <c r="R105" s="94"/>
      <c r="S105" s="36"/>
      <c r="T105" s="41">
        <f t="shared" ref="T105:T111" si="37">L105+M105*2</f>
        <v>2</v>
      </c>
      <c r="U105" s="41"/>
      <c r="V105" s="41"/>
      <c r="W105" s="95">
        <v>0</v>
      </c>
      <c r="AD105" s="106"/>
    </row>
    <row r="106" customFormat="1" ht="20.4" spans="1:29">
      <c r="A106" s="33">
        <f>A100</f>
        <v>902</v>
      </c>
      <c r="B106" s="42" t="s">
        <v>241</v>
      </c>
      <c r="C106" s="33" t="s">
        <v>334</v>
      </c>
      <c r="D106" s="43" t="s">
        <v>238</v>
      </c>
      <c r="E106" s="44" t="s">
        <v>335</v>
      </c>
      <c r="F106" s="44" t="s">
        <v>334</v>
      </c>
      <c r="G106" s="47"/>
      <c r="H106" s="19">
        <v>1</v>
      </c>
      <c r="I106" s="19">
        <v>0</v>
      </c>
      <c r="J106" s="19">
        <v>1</v>
      </c>
      <c r="K106" s="19">
        <v>0</v>
      </c>
      <c r="L106" s="84">
        <v>0</v>
      </c>
      <c r="M106" s="84">
        <v>1</v>
      </c>
      <c r="N106" s="19">
        <f>H106+I106*2</f>
        <v>1</v>
      </c>
      <c r="O106" s="19">
        <v>1</v>
      </c>
      <c r="P106" s="19">
        <f>J106+K106*2</f>
        <v>1</v>
      </c>
      <c r="Q106" s="96">
        <f>Q100</f>
        <v>50</v>
      </c>
      <c r="R106" s="96">
        <f>R100</f>
        <v>20</v>
      </c>
      <c r="S106" s="55">
        <v>0</v>
      </c>
      <c r="T106" s="101">
        <f t="shared" si="37"/>
        <v>2</v>
      </c>
      <c r="U106" s="101"/>
      <c r="V106" s="101"/>
      <c r="W106" s="97">
        <v>0</v>
      </c>
      <c r="X106" s="12"/>
      <c r="Y106" s="12"/>
      <c r="Z106" s="12"/>
      <c r="AA106" s="12"/>
      <c r="AB106" s="12"/>
      <c r="AC106" s="12"/>
    </row>
    <row r="107" s="3" customFormat="1" ht="20.4" spans="1:29">
      <c r="A107" s="36"/>
      <c r="B107" s="37"/>
      <c r="C107" s="36"/>
      <c r="D107" s="38"/>
      <c r="E107" s="39"/>
      <c r="F107" s="39" t="s">
        <v>331</v>
      </c>
      <c r="G107" s="49"/>
      <c r="H107" s="41">
        <v>1</v>
      </c>
      <c r="I107" s="41" t="s">
        <v>251</v>
      </c>
      <c r="J107" s="41">
        <v>1</v>
      </c>
      <c r="K107" s="41" t="s">
        <v>251</v>
      </c>
      <c r="L107" s="41">
        <v>0</v>
      </c>
      <c r="M107" s="41">
        <v>1</v>
      </c>
      <c r="N107" s="41"/>
      <c r="O107" s="41">
        <v>1</v>
      </c>
      <c r="P107" s="41"/>
      <c r="Q107" s="94"/>
      <c r="R107" s="94"/>
      <c r="S107" s="36"/>
      <c r="T107" s="41">
        <f t="shared" si="37"/>
        <v>2</v>
      </c>
      <c r="U107" s="41"/>
      <c r="V107" s="41"/>
      <c r="W107" s="95">
        <v>0</v>
      </c>
      <c r="X107" s="2"/>
      <c r="Y107" s="2"/>
      <c r="Z107" s="2"/>
      <c r="AA107" s="2"/>
      <c r="AB107" s="2"/>
      <c r="AC107" s="2"/>
    </row>
    <row r="108" customFormat="1" ht="20.4" spans="1:29">
      <c r="A108" s="33">
        <f>A106</f>
        <v>902</v>
      </c>
      <c r="B108" s="42" t="s">
        <v>241</v>
      </c>
      <c r="C108" s="33" t="s">
        <v>334</v>
      </c>
      <c r="D108" s="43" t="s">
        <v>241</v>
      </c>
      <c r="E108" s="44" t="s">
        <v>357</v>
      </c>
      <c r="F108" s="44" t="s">
        <v>358</v>
      </c>
      <c r="G108" s="47"/>
      <c r="H108" s="19">
        <v>1</v>
      </c>
      <c r="I108" s="19">
        <v>0</v>
      </c>
      <c r="J108" s="19">
        <v>1</v>
      </c>
      <c r="K108" s="19">
        <v>0</v>
      </c>
      <c r="L108" s="84">
        <v>0</v>
      </c>
      <c r="M108" s="84">
        <v>1</v>
      </c>
      <c r="N108" s="19">
        <f>H108+I108*2</f>
        <v>1</v>
      </c>
      <c r="O108" s="19">
        <v>1</v>
      </c>
      <c r="P108" s="19">
        <f>J108+K108*2</f>
        <v>1</v>
      </c>
      <c r="Q108" s="96">
        <f>Q106</f>
        <v>50</v>
      </c>
      <c r="R108" s="96">
        <f>R106</f>
        <v>20</v>
      </c>
      <c r="S108" s="55">
        <v>0</v>
      </c>
      <c r="T108" s="101">
        <f t="shared" si="37"/>
        <v>2</v>
      </c>
      <c r="U108" s="101"/>
      <c r="V108" s="101"/>
      <c r="W108" s="97">
        <v>0</v>
      </c>
      <c r="X108" s="12"/>
      <c r="Y108" s="12"/>
      <c r="Z108" s="12"/>
      <c r="AA108" s="12"/>
      <c r="AB108" s="12"/>
      <c r="AC108" s="12"/>
    </row>
    <row r="109" s="2" customFormat="1" customHeight="1" spans="1:30">
      <c r="A109" s="48"/>
      <c r="B109" s="37"/>
      <c r="C109" s="36"/>
      <c r="D109" s="38"/>
      <c r="E109" s="39"/>
      <c r="F109" s="39"/>
      <c r="G109" s="49"/>
      <c r="H109" s="41">
        <v>1</v>
      </c>
      <c r="I109" s="41" t="s">
        <v>251</v>
      </c>
      <c r="J109" s="41">
        <v>1</v>
      </c>
      <c r="K109" s="41" t="s">
        <v>251</v>
      </c>
      <c r="L109" s="41">
        <v>0</v>
      </c>
      <c r="M109" s="41">
        <v>1</v>
      </c>
      <c r="N109" s="41"/>
      <c r="O109" s="41">
        <v>1</v>
      </c>
      <c r="P109" s="41"/>
      <c r="Q109" s="94"/>
      <c r="R109" s="94"/>
      <c r="S109" s="36"/>
      <c r="T109" s="41">
        <f t="shared" si="37"/>
        <v>2</v>
      </c>
      <c r="U109" s="41"/>
      <c r="V109" s="41"/>
      <c r="W109" s="95">
        <v>0</v>
      </c>
      <c r="AD109" s="106"/>
    </row>
    <row r="110" s="4" customFormat="1" ht="20.4" spans="1:29">
      <c r="A110" s="33">
        <f>A4</f>
        <v>902</v>
      </c>
      <c r="B110" s="42" t="s">
        <v>241</v>
      </c>
      <c r="C110" s="33" t="s">
        <v>334</v>
      </c>
      <c r="D110" s="43" t="s">
        <v>244</v>
      </c>
      <c r="E110" s="44" t="s">
        <v>359</v>
      </c>
      <c r="F110" s="44" t="s">
        <v>360</v>
      </c>
      <c r="G110" s="47"/>
      <c r="H110" s="19">
        <v>1</v>
      </c>
      <c r="I110" s="19">
        <v>0</v>
      </c>
      <c r="J110" s="19">
        <v>1</v>
      </c>
      <c r="K110" s="19">
        <v>0</v>
      </c>
      <c r="L110" s="84">
        <v>0</v>
      </c>
      <c r="M110" s="84">
        <v>1</v>
      </c>
      <c r="N110" s="19">
        <f t="shared" ref="N110" si="38">H110+I110*2</f>
        <v>1</v>
      </c>
      <c r="O110" s="19">
        <v>1</v>
      </c>
      <c r="P110" s="19">
        <f t="shared" ref="P110" si="39">J110+K110*2</f>
        <v>1</v>
      </c>
      <c r="Q110" s="96">
        <f t="shared" ref="Q110:Q114" si="40">Q108</f>
        <v>50</v>
      </c>
      <c r="R110" s="96">
        <f t="shared" ref="R110:R114" si="41">R108</f>
        <v>20</v>
      </c>
      <c r="S110" s="55">
        <v>0</v>
      </c>
      <c r="T110" s="84">
        <f t="shared" si="37"/>
        <v>2</v>
      </c>
      <c r="U110" s="84"/>
      <c r="V110" s="84"/>
      <c r="W110" s="97">
        <v>0</v>
      </c>
      <c r="X110" s="27"/>
      <c r="Y110" s="27"/>
      <c r="Z110" s="27"/>
      <c r="AA110" s="27"/>
      <c r="AB110" s="27"/>
      <c r="AC110" s="27"/>
    </row>
    <row r="111" s="3" customFormat="1" ht="20.4" spans="1:29">
      <c r="A111" s="36"/>
      <c r="B111" s="37"/>
      <c r="C111" s="52"/>
      <c r="D111" s="38"/>
      <c r="E111" s="39"/>
      <c r="F111" s="39" t="s">
        <v>331</v>
      </c>
      <c r="G111" s="49"/>
      <c r="H111" s="41">
        <v>1</v>
      </c>
      <c r="I111" s="41" t="s">
        <v>251</v>
      </c>
      <c r="J111" s="41">
        <v>1</v>
      </c>
      <c r="K111" s="41" t="s">
        <v>251</v>
      </c>
      <c r="L111" s="41">
        <v>0</v>
      </c>
      <c r="M111" s="41">
        <v>1</v>
      </c>
      <c r="N111" s="41"/>
      <c r="O111" s="41">
        <v>1</v>
      </c>
      <c r="P111" s="41"/>
      <c r="Q111" s="94"/>
      <c r="R111" s="94"/>
      <c r="S111" s="36"/>
      <c r="T111" s="36">
        <f t="shared" si="37"/>
        <v>2</v>
      </c>
      <c r="U111" s="36"/>
      <c r="V111" s="36"/>
      <c r="W111" s="95"/>
      <c r="X111" s="2"/>
      <c r="Y111" s="2"/>
      <c r="Z111" s="2"/>
      <c r="AA111" s="2"/>
      <c r="AB111" s="2"/>
      <c r="AC111" s="2"/>
    </row>
    <row r="112" s="4" customFormat="1" ht="20.4" spans="1:29">
      <c r="A112" s="33">
        <f>A110</f>
        <v>902</v>
      </c>
      <c r="B112" s="42" t="s">
        <v>241</v>
      </c>
      <c r="C112" s="33" t="s">
        <v>334</v>
      </c>
      <c r="D112" s="43" t="s">
        <v>362</v>
      </c>
      <c r="E112" s="44" t="s">
        <v>363</v>
      </c>
      <c r="F112" s="44" t="s">
        <v>364</v>
      </c>
      <c r="G112" s="47"/>
      <c r="H112" s="19">
        <v>1</v>
      </c>
      <c r="I112" s="19">
        <v>0</v>
      </c>
      <c r="J112" s="19">
        <v>1</v>
      </c>
      <c r="K112" s="19">
        <v>0</v>
      </c>
      <c r="L112" s="84">
        <v>0</v>
      </c>
      <c r="M112" s="84">
        <v>1</v>
      </c>
      <c r="N112" s="19">
        <f>H112+I112*2</f>
        <v>1</v>
      </c>
      <c r="O112" s="19">
        <v>1</v>
      </c>
      <c r="P112" s="19">
        <f>J112+K112*2</f>
        <v>1</v>
      </c>
      <c r="Q112" s="96">
        <f t="shared" si="40"/>
        <v>50</v>
      </c>
      <c r="R112" s="96">
        <f t="shared" si="41"/>
        <v>20</v>
      </c>
      <c r="S112" s="55">
        <v>0</v>
      </c>
      <c r="T112" s="101">
        <f t="shared" ref="T112:T116" si="42">L112+M112*2</f>
        <v>2</v>
      </c>
      <c r="U112" s="101"/>
      <c r="V112" s="101"/>
      <c r="W112" s="97">
        <v>0</v>
      </c>
      <c r="X112" s="27"/>
      <c r="Y112" s="27"/>
      <c r="Z112" s="27"/>
      <c r="AA112" s="27"/>
      <c r="AB112" s="27"/>
      <c r="AC112" s="27"/>
    </row>
    <row r="113" s="2" customFormat="1" ht="20.4" spans="1:30">
      <c r="A113" s="36"/>
      <c r="B113" s="37"/>
      <c r="C113" s="52"/>
      <c r="D113" s="38"/>
      <c r="E113" s="39" t="s">
        <v>365</v>
      </c>
      <c r="F113" s="39" t="s">
        <v>366</v>
      </c>
      <c r="G113" s="40" t="s">
        <v>367</v>
      </c>
      <c r="H113" s="52">
        <v>1</v>
      </c>
      <c r="I113" s="52">
        <v>0</v>
      </c>
      <c r="J113" s="52">
        <v>1</v>
      </c>
      <c r="K113" s="52">
        <v>0</v>
      </c>
      <c r="L113" s="132">
        <v>0</v>
      </c>
      <c r="M113" s="132">
        <v>1</v>
      </c>
      <c r="N113" s="133">
        <v>1</v>
      </c>
      <c r="O113" s="133" t="s">
        <v>251</v>
      </c>
      <c r="P113" s="133" t="s">
        <v>251</v>
      </c>
      <c r="Q113" s="133" t="s">
        <v>251</v>
      </c>
      <c r="R113" s="133" t="s">
        <v>251</v>
      </c>
      <c r="S113" s="133" t="s">
        <v>251</v>
      </c>
      <c r="T113" s="41">
        <f t="shared" si="42"/>
        <v>2</v>
      </c>
      <c r="U113" s="41"/>
      <c r="V113" s="41"/>
      <c r="W113" s="139">
        <v>0</v>
      </c>
      <c r="AD113" s="106"/>
    </row>
    <row r="114" ht="20.4" spans="1:23">
      <c r="A114" s="55">
        <f>A4</f>
        <v>902</v>
      </c>
      <c r="B114" s="59" t="s">
        <v>244</v>
      </c>
      <c r="C114" s="121" t="s">
        <v>370</v>
      </c>
      <c r="D114" s="56" t="s">
        <v>168</v>
      </c>
      <c r="E114" s="57" t="s">
        <v>365</v>
      </c>
      <c r="F114" s="57" t="s">
        <v>370</v>
      </c>
      <c r="G114" s="47"/>
      <c r="H114" s="19">
        <v>1</v>
      </c>
      <c r="I114" s="19">
        <v>0</v>
      </c>
      <c r="J114" s="19">
        <v>1</v>
      </c>
      <c r="K114" s="19">
        <v>0</v>
      </c>
      <c r="L114" s="84">
        <v>0</v>
      </c>
      <c r="M114" s="84">
        <v>1</v>
      </c>
      <c r="N114" s="19">
        <f t="shared" ref="N114" si="43">H114+I114*2</f>
        <v>1</v>
      </c>
      <c r="O114" s="19">
        <v>1</v>
      </c>
      <c r="P114" s="19">
        <f t="shared" ref="P114" si="44">J114+K114*2</f>
        <v>1</v>
      </c>
      <c r="Q114" s="96">
        <f t="shared" si="40"/>
        <v>50</v>
      </c>
      <c r="R114" s="96">
        <f t="shared" si="41"/>
        <v>20</v>
      </c>
      <c r="S114" s="55">
        <v>0</v>
      </c>
      <c r="T114" s="84">
        <f t="shared" si="42"/>
        <v>2</v>
      </c>
      <c r="U114" s="84"/>
      <c r="V114" s="84"/>
      <c r="W114" s="97">
        <v>0</v>
      </c>
    </row>
    <row r="115" s="2" customFormat="1" ht="20.4" spans="1:30">
      <c r="A115" s="36"/>
      <c r="B115" s="37"/>
      <c r="C115" s="52"/>
      <c r="D115" s="38"/>
      <c r="E115" s="39" t="s">
        <v>371</v>
      </c>
      <c r="F115" s="39" t="s">
        <v>372</v>
      </c>
      <c r="G115" s="49"/>
      <c r="H115" s="52">
        <v>1</v>
      </c>
      <c r="I115" s="52">
        <v>0</v>
      </c>
      <c r="J115" s="52">
        <v>1</v>
      </c>
      <c r="K115" s="52">
        <v>0</v>
      </c>
      <c r="L115" s="132">
        <v>0</v>
      </c>
      <c r="M115" s="132">
        <v>1</v>
      </c>
      <c r="N115" s="133" t="s">
        <v>251</v>
      </c>
      <c r="O115" s="133" t="s">
        <v>251</v>
      </c>
      <c r="P115" s="133" t="s">
        <v>251</v>
      </c>
      <c r="Q115" s="133" t="s">
        <v>251</v>
      </c>
      <c r="R115" s="133" t="s">
        <v>251</v>
      </c>
      <c r="S115" s="133" t="s">
        <v>251</v>
      </c>
      <c r="T115" s="41">
        <f t="shared" si="42"/>
        <v>2</v>
      </c>
      <c r="U115" s="41"/>
      <c r="V115" s="41"/>
      <c r="W115" s="139">
        <v>0</v>
      </c>
      <c r="AD115" s="106"/>
    </row>
    <row r="116" ht="20.4" spans="1:23">
      <c r="A116" s="33">
        <f>A92</f>
        <v>902</v>
      </c>
      <c r="B116" s="42" t="s">
        <v>244</v>
      </c>
      <c r="C116" s="33" t="s">
        <v>370</v>
      </c>
      <c r="D116" s="43" t="s">
        <v>180</v>
      </c>
      <c r="E116" s="44" t="s">
        <v>371</v>
      </c>
      <c r="F116" s="44" t="s">
        <v>372</v>
      </c>
      <c r="G116" s="47"/>
      <c r="H116" s="19">
        <v>1</v>
      </c>
      <c r="I116" s="19">
        <v>0</v>
      </c>
      <c r="J116" s="19">
        <v>1</v>
      </c>
      <c r="K116" s="19">
        <v>0</v>
      </c>
      <c r="L116" s="84">
        <v>0</v>
      </c>
      <c r="M116" s="84">
        <v>1</v>
      </c>
      <c r="N116" s="19">
        <f>H116+I116*2</f>
        <v>1</v>
      </c>
      <c r="O116" s="19">
        <v>1</v>
      </c>
      <c r="P116" s="19">
        <f>J116+K116*2</f>
        <v>1</v>
      </c>
      <c r="Q116" s="96">
        <f>Q114</f>
        <v>50</v>
      </c>
      <c r="R116" s="96">
        <f>R114</f>
        <v>20</v>
      </c>
      <c r="S116" s="55">
        <v>0</v>
      </c>
      <c r="T116" s="84">
        <f t="shared" si="42"/>
        <v>2</v>
      </c>
      <c r="U116" s="84"/>
      <c r="V116" s="84"/>
      <c r="W116" s="97">
        <v>0</v>
      </c>
    </row>
    <row r="117" s="3" customFormat="1" ht="20.4" spans="1:29">
      <c r="A117" s="36"/>
      <c r="B117" s="37"/>
      <c r="C117" s="52"/>
      <c r="D117" s="38"/>
      <c r="E117" s="39"/>
      <c r="F117" s="39"/>
      <c r="G117" s="49"/>
      <c r="H117" s="52"/>
      <c r="I117" s="52"/>
      <c r="J117" s="52"/>
      <c r="K117" s="52"/>
      <c r="L117" s="41"/>
      <c r="M117" s="41"/>
      <c r="N117" s="52"/>
      <c r="O117" s="52"/>
      <c r="P117" s="52"/>
      <c r="Q117" s="94"/>
      <c r="R117" s="94"/>
      <c r="S117" s="36"/>
      <c r="T117" s="41"/>
      <c r="U117" s="41"/>
      <c r="V117" s="41"/>
      <c r="W117" s="95">
        <v>0</v>
      </c>
      <c r="X117" s="2"/>
      <c r="Y117" s="2"/>
      <c r="Z117" s="2"/>
      <c r="AA117" s="2"/>
      <c r="AB117" s="2"/>
      <c r="AC117" s="2"/>
    </row>
    <row r="118" customFormat="1" ht="20.4" spans="1:29">
      <c r="A118" s="33">
        <f>A94</f>
        <v>902</v>
      </c>
      <c r="B118" s="42"/>
      <c r="C118" s="33" t="s">
        <v>370</v>
      </c>
      <c r="D118" s="43" t="s">
        <v>187</v>
      </c>
      <c r="E118" s="44" t="s">
        <v>374</v>
      </c>
      <c r="F118" s="44" t="s">
        <v>375</v>
      </c>
      <c r="G118" s="47"/>
      <c r="H118" s="19"/>
      <c r="I118" s="19"/>
      <c r="J118" s="19"/>
      <c r="K118" s="19"/>
      <c r="L118" s="84"/>
      <c r="M118" s="84"/>
      <c r="N118" s="19"/>
      <c r="O118" s="19"/>
      <c r="P118" s="19"/>
      <c r="Q118" s="96"/>
      <c r="R118" s="96"/>
      <c r="S118" s="55"/>
      <c r="T118" s="101"/>
      <c r="U118" s="101"/>
      <c r="V118" s="101"/>
      <c r="W118" s="97">
        <v>0</v>
      </c>
      <c r="X118" s="12"/>
      <c r="Y118" s="12"/>
      <c r="Z118" s="12"/>
      <c r="AA118" s="12"/>
      <c r="AB118" s="12"/>
      <c r="AC118" s="12"/>
    </row>
    <row r="119" s="2" customFormat="1" ht="20.4" spans="1:30">
      <c r="A119" s="36"/>
      <c r="B119" s="37"/>
      <c r="C119" s="52"/>
      <c r="D119" s="38"/>
      <c r="E119" s="39" t="s">
        <v>376</v>
      </c>
      <c r="F119" s="39" t="s">
        <v>377</v>
      </c>
      <c r="G119" s="49"/>
      <c r="H119" s="52">
        <v>1</v>
      </c>
      <c r="I119" s="52">
        <v>0</v>
      </c>
      <c r="J119" s="52">
        <v>1</v>
      </c>
      <c r="K119" s="52">
        <v>0</v>
      </c>
      <c r="L119" s="132">
        <v>0</v>
      </c>
      <c r="M119" s="132">
        <v>1</v>
      </c>
      <c r="N119" s="133">
        <v>1</v>
      </c>
      <c r="O119" s="133" t="s">
        <v>251</v>
      </c>
      <c r="P119" s="133" t="s">
        <v>251</v>
      </c>
      <c r="Q119" s="133" t="s">
        <v>251</v>
      </c>
      <c r="R119" s="133" t="s">
        <v>251</v>
      </c>
      <c r="S119" s="133" t="s">
        <v>251</v>
      </c>
      <c r="T119" s="41">
        <f t="shared" ref="T119:T122" si="45">L119+M119*2</f>
        <v>2</v>
      </c>
      <c r="U119" s="41"/>
      <c r="V119" s="41"/>
      <c r="W119" s="139">
        <v>0</v>
      </c>
      <c r="AD119" s="106"/>
    </row>
    <row r="120" customFormat="1" ht="20.4" spans="1:29">
      <c r="A120" s="55">
        <f>A100</f>
        <v>902</v>
      </c>
      <c r="B120" s="59" t="s">
        <v>244</v>
      </c>
      <c r="C120" s="121" t="s">
        <v>370</v>
      </c>
      <c r="D120" s="56" t="s">
        <v>190</v>
      </c>
      <c r="E120" s="57" t="s">
        <v>376</v>
      </c>
      <c r="F120" s="57" t="s">
        <v>377</v>
      </c>
      <c r="G120" s="47"/>
      <c r="H120" s="19">
        <v>1</v>
      </c>
      <c r="I120" s="19">
        <v>0</v>
      </c>
      <c r="J120" s="19">
        <v>1</v>
      </c>
      <c r="K120" s="19">
        <v>0</v>
      </c>
      <c r="L120" s="84">
        <v>0</v>
      </c>
      <c r="M120" s="84">
        <v>1</v>
      </c>
      <c r="N120" s="19">
        <f>H120+I120*2</f>
        <v>1</v>
      </c>
      <c r="O120" s="19">
        <v>1</v>
      </c>
      <c r="P120" s="19">
        <f>J120+K120*2</f>
        <v>1</v>
      </c>
      <c r="Q120" s="96">
        <v>50</v>
      </c>
      <c r="R120" s="96">
        <v>20</v>
      </c>
      <c r="S120" s="55">
        <v>0</v>
      </c>
      <c r="T120" s="101">
        <f t="shared" si="45"/>
        <v>2</v>
      </c>
      <c r="U120" s="101"/>
      <c r="V120" s="101"/>
      <c r="W120" s="97">
        <v>0</v>
      </c>
      <c r="X120" s="12"/>
      <c r="Y120" s="12"/>
      <c r="Z120" s="12"/>
      <c r="AA120" s="12"/>
      <c r="AB120" s="12"/>
      <c r="AC120" s="12"/>
    </row>
    <row r="121" s="2" customFormat="1" ht="20.4" spans="1:30">
      <c r="A121" s="36"/>
      <c r="B121" s="37"/>
      <c r="C121" s="52"/>
      <c r="D121" s="38"/>
      <c r="E121" s="39" t="s">
        <v>365</v>
      </c>
      <c r="F121" s="39" t="s">
        <v>366</v>
      </c>
      <c r="G121" s="40" t="s">
        <v>378</v>
      </c>
      <c r="H121" s="52">
        <v>1</v>
      </c>
      <c r="I121" s="52">
        <v>0</v>
      </c>
      <c r="J121" s="52">
        <v>1</v>
      </c>
      <c r="K121" s="52">
        <v>0</v>
      </c>
      <c r="L121" s="132">
        <v>0</v>
      </c>
      <c r="M121" s="132">
        <v>1</v>
      </c>
      <c r="N121" s="133">
        <v>1</v>
      </c>
      <c r="O121" s="133" t="s">
        <v>251</v>
      </c>
      <c r="P121" s="133" t="s">
        <v>251</v>
      </c>
      <c r="Q121" s="133" t="s">
        <v>251</v>
      </c>
      <c r="R121" s="133" t="s">
        <v>251</v>
      </c>
      <c r="S121" s="133" t="s">
        <v>251</v>
      </c>
      <c r="T121" s="41">
        <f t="shared" si="45"/>
        <v>2</v>
      </c>
      <c r="U121" s="41"/>
      <c r="V121" s="41"/>
      <c r="W121" s="139">
        <v>0</v>
      </c>
      <c r="AD121" s="106"/>
    </row>
    <row r="122" s="4" customFormat="1" ht="20.4" spans="1:29">
      <c r="A122" s="33">
        <f>A4</f>
        <v>902</v>
      </c>
      <c r="B122" s="42" t="s">
        <v>244</v>
      </c>
      <c r="C122" s="84" t="s">
        <v>370</v>
      </c>
      <c r="D122" s="43" t="s">
        <v>193</v>
      </c>
      <c r="E122" s="44" t="s">
        <v>379</v>
      </c>
      <c r="F122" s="44" t="s">
        <v>841</v>
      </c>
      <c r="G122" s="47"/>
      <c r="H122" s="19">
        <v>1</v>
      </c>
      <c r="I122" s="19">
        <v>0</v>
      </c>
      <c r="J122" s="19">
        <v>1</v>
      </c>
      <c r="K122" s="19">
        <v>0</v>
      </c>
      <c r="L122" s="84">
        <v>0</v>
      </c>
      <c r="M122" s="84">
        <v>1</v>
      </c>
      <c r="N122" s="19">
        <f t="shared" ref="N122" si="46">H122+I122*2</f>
        <v>1</v>
      </c>
      <c r="O122" s="19">
        <v>1</v>
      </c>
      <c r="P122" s="19">
        <f t="shared" ref="P122" si="47">J122+K122*2</f>
        <v>1</v>
      </c>
      <c r="Q122" s="99">
        <f>Q120</f>
        <v>50</v>
      </c>
      <c r="R122" s="99">
        <f>R120</f>
        <v>20</v>
      </c>
      <c r="S122" s="33">
        <v>0</v>
      </c>
      <c r="T122" s="84">
        <f t="shared" si="45"/>
        <v>2</v>
      </c>
      <c r="U122" s="84"/>
      <c r="V122" s="84"/>
      <c r="W122" s="100">
        <v>0</v>
      </c>
      <c r="X122" s="27"/>
      <c r="Y122" s="27"/>
      <c r="Z122" s="27"/>
      <c r="AA122" s="27"/>
      <c r="AB122" s="27"/>
      <c r="AC122" s="27"/>
    </row>
    <row r="123" s="3" customFormat="1" ht="20.4" spans="1:29">
      <c r="A123" s="36"/>
      <c r="B123" s="37"/>
      <c r="C123" s="41"/>
      <c r="D123" s="38"/>
      <c r="E123" s="39"/>
      <c r="F123" s="39"/>
      <c r="G123" s="49"/>
      <c r="H123" s="52"/>
      <c r="I123" s="52"/>
      <c r="J123" s="52"/>
      <c r="K123" s="52"/>
      <c r="L123" s="41"/>
      <c r="M123" s="41"/>
      <c r="N123" s="52"/>
      <c r="O123" s="52"/>
      <c r="P123" s="52"/>
      <c r="Q123" s="94"/>
      <c r="R123" s="94"/>
      <c r="S123" s="36"/>
      <c r="T123" s="41"/>
      <c r="U123" s="41"/>
      <c r="V123" s="41"/>
      <c r="W123" s="95">
        <v>0</v>
      </c>
      <c r="X123" s="2"/>
      <c r="Y123" s="2"/>
      <c r="Z123" s="2"/>
      <c r="AA123" s="2"/>
      <c r="AB123" s="2"/>
      <c r="AC123" s="2"/>
    </row>
    <row r="124" s="4" customFormat="1" ht="20.4" spans="1:29">
      <c r="A124" s="33">
        <f>A4</f>
        <v>902</v>
      </c>
      <c r="B124" s="42"/>
      <c r="C124" s="84" t="s">
        <v>370</v>
      </c>
      <c r="D124" s="43" t="s">
        <v>197</v>
      </c>
      <c r="E124" s="44" t="s">
        <v>381</v>
      </c>
      <c r="F124" s="46" t="s">
        <v>1402</v>
      </c>
      <c r="G124" s="47"/>
      <c r="H124" s="19"/>
      <c r="I124" s="19"/>
      <c r="J124" s="19"/>
      <c r="K124" s="19"/>
      <c r="L124" s="84"/>
      <c r="M124" s="84"/>
      <c r="N124" s="19"/>
      <c r="O124" s="19"/>
      <c r="P124" s="19"/>
      <c r="Q124" s="99"/>
      <c r="R124" s="99"/>
      <c r="S124" s="33"/>
      <c r="T124" s="84"/>
      <c r="U124" s="84"/>
      <c r="V124" s="84"/>
      <c r="W124" s="100">
        <v>0</v>
      </c>
      <c r="X124" s="27"/>
      <c r="Y124" s="27"/>
      <c r="Z124" s="27"/>
      <c r="AA124" s="27"/>
      <c r="AB124" s="27"/>
      <c r="AC124" s="27"/>
    </row>
    <row r="125" s="2" customFormat="1" ht="20.4" spans="1:30">
      <c r="A125" s="36"/>
      <c r="B125" s="37"/>
      <c r="C125" s="52"/>
      <c r="D125" s="38"/>
      <c r="E125" s="39" t="s">
        <v>376</v>
      </c>
      <c r="F125" s="39" t="s">
        <v>377</v>
      </c>
      <c r="G125" s="40" t="s">
        <v>378</v>
      </c>
      <c r="H125" s="52">
        <v>1</v>
      </c>
      <c r="I125" s="52">
        <v>0</v>
      </c>
      <c r="J125" s="52">
        <v>1</v>
      </c>
      <c r="K125" s="52">
        <v>0</v>
      </c>
      <c r="L125" s="132">
        <v>0</v>
      </c>
      <c r="M125" s="132">
        <v>1</v>
      </c>
      <c r="N125" s="133">
        <v>1</v>
      </c>
      <c r="O125" s="133" t="s">
        <v>251</v>
      </c>
      <c r="P125" s="133" t="s">
        <v>251</v>
      </c>
      <c r="Q125" s="133" t="s">
        <v>251</v>
      </c>
      <c r="R125" s="133" t="s">
        <v>251</v>
      </c>
      <c r="S125" s="133" t="s">
        <v>251</v>
      </c>
      <c r="T125" s="41">
        <f>L125+M125*2</f>
        <v>2</v>
      </c>
      <c r="U125" s="41"/>
      <c r="V125" s="41"/>
      <c r="W125" s="139">
        <v>0</v>
      </c>
      <c r="AD125" s="106"/>
    </row>
    <row r="126" s="4" customFormat="1" ht="20.4" spans="1:29">
      <c r="A126" s="33">
        <f>A4</f>
        <v>902</v>
      </c>
      <c r="B126" s="42" t="s">
        <v>244</v>
      </c>
      <c r="C126" s="84" t="s">
        <v>370</v>
      </c>
      <c r="D126" s="43" t="s">
        <v>201</v>
      </c>
      <c r="E126" s="44" t="s">
        <v>383</v>
      </c>
      <c r="F126" s="44" t="s">
        <v>1275</v>
      </c>
      <c r="G126" s="47"/>
      <c r="H126" s="19">
        <v>1</v>
      </c>
      <c r="I126" s="19">
        <v>0</v>
      </c>
      <c r="J126" s="19">
        <v>1</v>
      </c>
      <c r="K126" s="19">
        <v>0</v>
      </c>
      <c r="L126" s="84">
        <v>0</v>
      </c>
      <c r="M126" s="84">
        <v>1</v>
      </c>
      <c r="N126" s="19">
        <f>H126+I126*2</f>
        <v>1</v>
      </c>
      <c r="O126" s="19">
        <v>1</v>
      </c>
      <c r="P126" s="19">
        <f>J126+K126*2</f>
        <v>1</v>
      </c>
      <c r="Q126" s="99">
        <f>Q122</f>
        <v>50</v>
      </c>
      <c r="R126" s="99">
        <f>R122</f>
        <v>20</v>
      </c>
      <c r="S126" s="33">
        <v>0</v>
      </c>
      <c r="T126" s="84">
        <f>L126+M126*2</f>
        <v>2</v>
      </c>
      <c r="U126" s="84"/>
      <c r="V126" s="84"/>
      <c r="W126" s="100">
        <v>0</v>
      </c>
      <c r="X126" s="27"/>
      <c r="Y126" s="27"/>
      <c r="Z126" s="27"/>
      <c r="AA126" s="27"/>
      <c r="AB126" s="27"/>
      <c r="AC126" s="27"/>
    </row>
    <row r="127" s="3" customFormat="1" ht="20.4" spans="1:29">
      <c r="A127" s="48"/>
      <c r="B127" s="37"/>
      <c r="C127" s="36"/>
      <c r="D127" s="38"/>
      <c r="E127" s="122" t="s">
        <v>385</v>
      </c>
      <c r="F127" s="39" t="s">
        <v>386</v>
      </c>
      <c r="G127" s="123" t="s">
        <v>387</v>
      </c>
      <c r="H127" s="41">
        <v>1</v>
      </c>
      <c r="I127" s="41">
        <v>0</v>
      </c>
      <c r="J127" s="41">
        <v>1</v>
      </c>
      <c r="K127" s="41">
        <v>0</v>
      </c>
      <c r="L127" s="41">
        <v>0</v>
      </c>
      <c r="M127" s="41">
        <v>1</v>
      </c>
      <c r="N127" s="41">
        <f>H127+I127*2</f>
        <v>1</v>
      </c>
      <c r="O127" s="41">
        <v>1</v>
      </c>
      <c r="P127" s="41">
        <f>J127+K127*2</f>
        <v>1</v>
      </c>
      <c r="Q127" s="94">
        <v>50</v>
      </c>
      <c r="R127" s="94">
        <v>20</v>
      </c>
      <c r="S127" s="36">
        <v>0</v>
      </c>
      <c r="T127" s="41">
        <f>L127+M127*2</f>
        <v>2</v>
      </c>
      <c r="U127" s="41"/>
      <c r="V127" s="41"/>
      <c r="W127" s="95">
        <v>0</v>
      </c>
      <c r="X127" s="2"/>
      <c r="Y127" s="2"/>
      <c r="Z127" s="2"/>
      <c r="AA127" s="2"/>
      <c r="AB127" s="2"/>
      <c r="AC127" s="2"/>
    </row>
    <row r="128" s="4" customFormat="1" ht="20.4" spans="1:29">
      <c r="A128" s="33">
        <f t="shared" ref="A128" si="48">A4</f>
        <v>902</v>
      </c>
      <c r="B128" s="42" t="s">
        <v>244</v>
      </c>
      <c r="C128" s="84" t="s">
        <v>370</v>
      </c>
      <c r="D128" s="43" t="s">
        <v>306</v>
      </c>
      <c r="E128" s="124" t="s">
        <v>385</v>
      </c>
      <c r="F128" s="57" t="s">
        <v>386</v>
      </c>
      <c r="G128" s="47"/>
      <c r="H128" s="19">
        <v>1</v>
      </c>
      <c r="I128" s="19">
        <v>0</v>
      </c>
      <c r="J128" s="19">
        <v>1</v>
      </c>
      <c r="K128" s="19">
        <v>0</v>
      </c>
      <c r="L128" s="84">
        <v>0</v>
      </c>
      <c r="M128" s="84">
        <v>1</v>
      </c>
      <c r="N128" s="19">
        <f>H128+I128*2</f>
        <v>1</v>
      </c>
      <c r="O128" s="19">
        <v>1</v>
      </c>
      <c r="P128" s="19">
        <f>J128+K128*2</f>
        <v>1</v>
      </c>
      <c r="Q128" s="99">
        <v>50</v>
      </c>
      <c r="R128" s="99">
        <f>R126</f>
        <v>20</v>
      </c>
      <c r="S128" s="33">
        <v>0</v>
      </c>
      <c r="T128" s="84">
        <f>L128+M128*2</f>
        <v>2</v>
      </c>
      <c r="U128" s="84"/>
      <c r="V128" s="84"/>
      <c r="W128" s="100">
        <v>0</v>
      </c>
      <c r="X128" s="27"/>
      <c r="Y128" s="27"/>
      <c r="Z128" s="27"/>
      <c r="AA128" s="27"/>
      <c r="AB128" s="27"/>
      <c r="AC128" s="27"/>
    </row>
    <row r="129" s="3" customFormat="1" ht="20.4" spans="1:29">
      <c r="A129" s="48"/>
      <c r="B129" s="37"/>
      <c r="C129" s="36"/>
      <c r="D129" s="38"/>
      <c r="E129" s="122" t="s">
        <v>393</v>
      </c>
      <c r="F129" s="39" t="s">
        <v>394</v>
      </c>
      <c r="G129" s="123" t="s">
        <v>387</v>
      </c>
      <c r="H129" s="52">
        <v>1</v>
      </c>
      <c r="I129" s="52">
        <v>0</v>
      </c>
      <c r="J129" s="52">
        <v>1</v>
      </c>
      <c r="K129" s="52">
        <v>0</v>
      </c>
      <c r="L129" s="41">
        <v>0</v>
      </c>
      <c r="M129" s="41">
        <v>1</v>
      </c>
      <c r="N129" s="52">
        <v>1</v>
      </c>
      <c r="O129" s="52">
        <v>1</v>
      </c>
      <c r="P129" s="52">
        <v>1</v>
      </c>
      <c r="Q129" s="52">
        <v>50</v>
      </c>
      <c r="R129" s="52">
        <v>20</v>
      </c>
      <c r="S129" s="52">
        <v>0</v>
      </c>
      <c r="T129" s="41">
        <v>2</v>
      </c>
      <c r="U129" s="41"/>
      <c r="V129" s="41"/>
      <c r="W129" s="98">
        <v>0</v>
      </c>
      <c r="X129" s="2"/>
      <c r="Y129" s="2"/>
      <c r="Z129" s="2"/>
      <c r="AA129" s="2"/>
      <c r="AB129" s="2"/>
      <c r="AC129" s="2"/>
    </row>
    <row r="130" s="4" customFormat="1" ht="20.4" spans="1:29">
      <c r="A130" s="33">
        <f>A4</f>
        <v>902</v>
      </c>
      <c r="B130" s="42" t="s">
        <v>244</v>
      </c>
      <c r="C130" s="84" t="s">
        <v>370</v>
      </c>
      <c r="D130" s="43" t="s">
        <v>235</v>
      </c>
      <c r="E130" s="124" t="s">
        <v>393</v>
      </c>
      <c r="F130" s="57" t="s">
        <v>394</v>
      </c>
      <c r="G130" s="47"/>
      <c r="H130" s="19">
        <v>1</v>
      </c>
      <c r="I130" s="19">
        <v>0</v>
      </c>
      <c r="J130" s="19">
        <v>1</v>
      </c>
      <c r="K130" s="19">
        <v>0</v>
      </c>
      <c r="L130" s="84">
        <v>0</v>
      </c>
      <c r="M130" s="84">
        <v>1</v>
      </c>
      <c r="N130" s="19">
        <f>H130+I130*2</f>
        <v>1</v>
      </c>
      <c r="O130" s="19">
        <v>1</v>
      </c>
      <c r="P130" s="19">
        <f>J130+K130*2</f>
        <v>1</v>
      </c>
      <c r="Q130" s="99">
        <v>50</v>
      </c>
      <c r="R130" s="99">
        <f>R128</f>
        <v>20</v>
      </c>
      <c r="S130" s="33">
        <v>0</v>
      </c>
      <c r="T130" s="84">
        <f>L130+M130*2</f>
        <v>2</v>
      </c>
      <c r="U130" s="84"/>
      <c r="V130" s="84"/>
      <c r="W130" s="100">
        <v>0</v>
      </c>
      <c r="X130" s="27"/>
      <c r="Y130" s="27"/>
      <c r="Z130" s="27"/>
      <c r="AA130" s="27"/>
      <c r="AB130" s="27"/>
      <c r="AC130" s="27"/>
    </row>
    <row r="131" s="13" customFormat="1" ht="20.4" spans="1:30">
      <c r="A131" s="142"/>
      <c r="B131" s="143"/>
      <c r="C131" s="142"/>
      <c r="D131" s="144"/>
      <c r="E131" s="145" t="s">
        <v>396</v>
      </c>
      <c r="F131" s="145" t="s">
        <v>397</v>
      </c>
      <c r="G131" s="146" t="s">
        <v>398</v>
      </c>
      <c r="H131" s="16">
        <v>1</v>
      </c>
      <c r="I131" s="16">
        <v>0</v>
      </c>
      <c r="J131" s="16">
        <v>1</v>
      </c>
      <c r="K131" s="16"/>
      <c r="L131" s="145">
        <v>0</v>
      </c>
      <c r="M131" s="145">
        <v>1</v>
      </c>
      <c r="N131" s="16">
        <f>H131+I131*2</f>
        <v>1</v>
      </c>
      <c r="O131" s="16">
        <v>1</v>
      </c>
      <c r="P131" s="16">
        <f>J131+K131*2</f>
        <v>1</v>
      </c>
      <c r="Q131" s="142" t="s">
        <v>251</v>
      </c>
      <c r="R131" s="142" t="s">
        <v>251</v>
      </c>
      <c r="S131" s="142" t="s">
        <v>251</v>
      </c>
      <c r="T131" s="174">
        <f>L131+M131*2</f>
        <v>2</v>
      </c>
      <c r="U131" s="174"/>
      <c r="V131" s="174"/>
      <c r="W131" s="179">
        <v>0</v>
      </c>
      <c r="AD131" s="188"/>
    </row>
    <row r="132" ht="20.4" spans="1:23">
      <c r="A132" s="33">
        <f>A116</f>
        <v>902</v>
      </c>
      <c r="B132" s="42" t="s">
        <v>362</v>
      </c>
      <c r="C132" s="33" t="s">
        <v>400</v>
      </c>
      <c r="D132" s="43" t="s">
        <v>168</v>
      </c>
      <c r="E132" s="44" t="s">
        <v>396</v>
      </c>
      <c r="F132" s="44" t="s">
        <v>397</v>
      </c>
      <c r="G132" s="47"/>
      <c r="H132" s="19">
        <v>1</v>
      </c>
      <c r="I132" s="19">
        <v>0</v>
      </c>
      <c r="J132" s="19">
        <v>1</v>
      </c>
      <c r="K132" s="19">
        <v>0</v>
      </c>
      <c r="L132" s="84">
        <v>0</v>
      </c>
      <c r="M132" s="84">
        <v>1</v>
      </c>
      <c r="N132" s="19">
        <f>H132+I132*2</f>
        <v>1</v>
      </c>
      <c r="O132" s="19">
        <v>1</v>
      </c>
      <c r="P132" s="19">
        <f>J132+K132*2</f>
        <v>1</v>
      </c>
      <c r="Q132" s="96">
        <f>Q116</f>
        <v>50</v>
      </c>
      <c r="R132" s="96">
        <f>R116</f>
        <v>20</v>
      </c>
      <c r="S132" s="55">
        <v>0</v>
      </c>
      <c r="T132" s="84">
        <f>L132+M132*2</f>
        <v>2</v>
      </c>
      <c r="U132" s="84"/>
      <c r="V132" s="84"/>
      <c r="W132" s="97">
        <v>0</v>
      </c>
    </row>
    <row r="133" s="14" customFormat="1" ht="20.4" spans="1:29">
      <c r="A133" s="147"/>
      <c r="B133" s="143"/>
      <c r="C133" s="142"/>
      <c r="D133" s="144"/>
      <c r="E133" s="145"/>
      <c r="F133" s="145"/>
      <c r="G133" s="148"/>
      <c r="H133" s="149"/>
      <c r="I133" s="149"/>
      <c r="J133" s="149"/>
      <c r="K133" s="149"/>
      <c r="L133" s="174"/>
      <c r="M133" s="174"/>
      <c r="N133" s="149"/>
      <c r="O133" s="149"/>
      <c r="P133" s="149"/>
      <c r="Q133" s="180"/>
      <c r="R133" s="180"/>
      <c r="S133" s="142"/>
      <c r="T133" s="174"/>
      <c r="U133" s="174"/>
      <c r="V133" s="174"/>
      <c r="W133" s="179">
        <v>0</v>
      </c>
      <c r="X133" s="13"/>
      <c r="Y133" s="13"/>
      <c r="Z133" s="13"/>
      <c r="AA133" s="13"/>
      <c r="AB133" s="13"/>
      <c r="AC133" s="13"/>
    </row>
    <row r="134" customFormat="1" ht="20.4" spans="1:29">
      <c r="A134" s="51">
        <f>A118</f>
        <v>902</v>
      </c>
      <c r="B134" s="42"/>
      <c r="C134" s="33" t="s">
        <v>400</v>
      </c>
      <c r="D134" s="43" t="s">
        <v>180</v>
      </c>
      <c r="E134" s="44" t="s">
        <v>401</v>
      </c>
      <c r="F134" s="44" t="s">
        <v>402</v>
      </c>
      <c r="G134" s="47"/>
      <c r="H134" s="19"/>
      <c r="I134" s="19"/>
      <c r="J134" s="19"/>
      <c r="K134" s="19"/>
      <c r="L134" s="84"/>
      <c r="M134" s="84"/>
      <c r="N134" s="19"/>
      <c r="O134" s="19"/>
      <c r="P134" s="19"/>
      <c r="Q134" s="96"/>
      <c r="R134" s="96"/>
      <c r="S134" s="55"/>
      <c r="T134" s="84"/>
      <c r="U134" s="84"/>
      <c r="V134" s="84"/>
      <c r="W134" s="97">
        <v>0</v>
      </c>
      <c r="X134" s="12"/>
      <c r="Y134" s="12"/>
      <c r="Z134" s="27"/>
      <c r="AA134" s="12"/>
      <c r="AB134" s="12"/>
      <c r="AC134" s="12"/>
    </row>
    <row r="135" s="14" customFormat="1" ht="20.4" spans="1:29">
      <c r="A135" s="147"/>
      <c r="B135" s="143"/>
      <c r="C135" s="142"/>
      <c r="D135" s="144"/>
      <c r="E135" s="145"/>
      <c r="F135" s="145"/>
      <c r="G135" s="148"/>
      <c r="H135" s="149"/>
      <c r="I135" s="149"/>
      <c r="J135" s="149"/>
      <c r="K135" s="149"/>
      <c r="L135" s="174"/>
      <c r="M135" s="174"/>
      <c r="N135" s="149"/>
      <c r="O135" s="149"/>
      <c r="P135" s="149"/>
      <c r="Q135" s="180"/>
      <c r="R135" s="180"/>
      <c r="S135" s="142"/>
      <c r="T135" s="174"/>
      <c r="U135" s="174"/>
      <c r="V135" s="174"/>
      <c r="W135" s="179">
        <v>0</v>
      </c>
      <c r="X135" s="13"/>
      <c r="Y135" s="13"/>
      <c r="Z135" s="13"/>
      <c r="AA135" s="13"/>
      <c r="AB135" s="13"/>
      <c r="AC135" s="13"/>
    </row>
    <row r="136" customFormat="1" ht="20.4" spans="1:29">
      <c r="A136" s="51">
        <f>A132</f>
        <v>902</v>
      </c>
      <c r="B136" s="42"/>
      <c r="C136" s="33" t="s">
        <v>400</v>
      </c>
      <c r="D136" s="43" t="s">
        <v>187</v>
      </c>
      <c r="E136" s="44" t="s">
        <v>403</v>
      </c>
      <c r="F136" s="44" t="s">
        <v>404</v>
      </c>
      <c r="G136" s="47"/>
      <c r="H136" s="19"/>
      <c r="I136" s="19"/>
      <c r="J136" s="19"/>
      <c r="K136" s="19"/>
      <c r="L136" s="84"/>
      <c r="M136" s="84"/>
      <c r="N136" s="19"/>
      <c r="O136" s="19"/>
      <c r="P136" s="19"/>
      <c r="Q136" s="96"/>
      <c r="R136" s="96"/>
      <c r="S136" s="55"/>
      <c r="T136" s="84"/>
      <c r="U136" s="84"/>
      <c r="V136" s="84"/>
      <c r="W136" s="97">
        <v>0</v>
      </c>
      <c r="X136" s="12"/>
      <c r="Y136" s="12"/>
      <c r="Z136" s="27"/>
      <c r="AA136" s="12"/>
      <c r="AB136" s="12"/>
      <c r="AC136" s="12"/>
    </row>
    <row r="137" s="13" customFormat="1" customHeight="1" spans="1:30">
      <c r="A137" s="147"/>
      <c r="B137" s="143"/>
      <c r="C137" s="142"/>
      <c r="D137" s="144"/>
      <c r="E137" s="145" t="s">
        <v>396</v>
      </c>
      <c r="F137" s="145" t="s">
        <v>405</v>
      </c>
      <c r="G137" s="150" t="s">
        <v>406</v>
      </c>
      <c r="H137" s="16">
        <v>1</v>
      </c>
      <c r="I137" s="16">
        <v>0</v>
      </c>
      <c r="J137" s="16">
        <v>1</v>
      </c>
      <c r="K137" s="16"/>
      <c r="L137" s="145">
        <v>0</v>
      </c>
      <c r="M137" s="145">
        <v>1</v>
      </c>
      <c r="N137" s="16">
        <f>H137+I137*2</f>
        <v>1</v>
      </c>
      <c r="O137" s="16">
        <v>1</v>
      </c>
      <c r="P137" s="16">
        <f t="shared" ref="P137:P150" si="49">J137+K137*2</f>
        <v>1</v>
      </c>
      <c r="Q137" s="142" t="s">
        <v>251</v>
      </c>
      <c r="R137" s="142" t="s">
        <v>251</v>
      </c>
      <c r="S137" s="142" t="s">
        <v>251</v>
      </c>
      <c r="T137" s="142">
        <f>L137+M137*2</f>
        <v>2</v>
      </c>
      <c r="U137" s="142"/>
      <c r="V137" s="142"/>
      <c r="W137" s="179">
        <v>0</v>
      </c>
      <c r="Z137" s="189"/>
      <c r="AD137" s="188"/>
    </row>
    <row r="138" customFormat="1" customHeight="1" spans="1:29">
      <c r="A138" s="51">
        <f>A132</f>
        <v>902</v>
      </c>
      <c r="B138" s="42" t="s">
        <v>362</v>
      </c>
      <c r="C138" s="33" t="s">
        <v>400</v>
      </c>
      <c r="D138" s="43" t="s">
        <v>190</v>
      </c>
      <c r="E138" s="44" t="s">
        <v>396</v>
      </c>
      <c r="F138" s="44" t="s">
        <v>405</v>
      </c>
      <c r="G138" s="47"/>
      <c r="H138" s="19">
        <v>1</v>
      </c>
      <c r="I138" s="19">
        <v>0</v>
      </c>
      <c r="J138" s="19">
        <v>1</v>
      </c>
      <c r="K138" s="19"/>
      <c r="L138" s="84">
        <v>0</v>
      </c>
      <c r="M138" s="84">
        <v>1</v>
      </c>
      <c r="N138" s="19">
        <f t="shared" ref="N138:N150" si="50">H138+I138*2</f>
        <v>1</v>
      </c>
      <c r="O138" s="19">
        <v>1</v>
      </c>
      <c r="P138" s="19">
        <f t="shared" si="49"/>
        <v>1</v>
      </c>
      <c r="Q138" s="19">
        <f>Q132</f>
        <v>50</v>
      </c>
      <c r="R138" s="19">
        <f>R132</f>
        <v>20</v>
      </c>
      <c r="S138" s="19">
        <v>0</v>
      </c>
      <c r="T138" s="84">
        <f t="shared" ref="T138:T150" si="51">L138+M138*2</f>
        <v>2</v>
      </c>
      <c r="U138" s="84"/>
      <c r="V138" s="84"/>
      <c r="W138" s="26">
        <v>0</v>
      </c>
      <c r="X138" s="27"/>
      <c r="Y138" s="27"/>
      <c r="Z138" s="140"/>
      <c r="AA138" s="12"/>
      <c r="AB138" s="12"/>
      <c r="AC138" s="12"/>
    </row>
    <row r="139" s="2" customFormat="1" customHeight="1" spans="1:30">
      <c r="A139" s="36"/>
      <c r="B139" s="37"/>
      <c r="C139" s="36"/>
      <c r="D139" s="38"/>
      <c r="E139" s="39"/>
      <c r="F139" s="39" t="s">
        <v>408</v>
      </c>
      <c r="G139" s="54" t="s">
        <v>409</v>
      </c>
      <c r="H139" s="41">
        <v>1</v>
      </c>
      <c r="I139" s="41"/>
      <c r="J139" s="41"/>
      <c r="K139" s="41"/>
      <c r="L139" s="41">
        <v>0</v>
      </c>
      <c r="M139" s="41">
        <v>1</v>
      </c>
      <c r="N139" s="41">
        <f t="shared" si="50"/>
        <v>1</v>
      </c>
      <c r="O139" s="175"/>
      <c r="P139" s="41">
        <f t="shared" si="49"/>
        <v>0</v>
      </c>
      <c r="Q139" s="94" t="s">
        <v>251</v>
      </c>
      <c r="R139" s="94" t="s">
        <v>251</v>
      </c>
      <c r="S139" s="36" t="s">
        <v>251</v>
      </c>
      <c r="T139" s="41">
        <f t="shared" si="51"/>
        <v>2</v>
      </c>
      <c r="U139" s="41"/>
      <c r="V139" s="41"/>
      <c r="W139" s="95">
        <v>0</v>
      </c>
      <c r="AD139" s="106"/>
    </row>
    <row r="140" ht="20.4" spans="1:23">
      <c r="A140" s="33">
        <f>A132</f>
        <v>902</v>
      </c>
      <c r="B140" s="42" t="s">
        <v>414</v>
      </c>
      <c r="C140" s="33" t="s">
        <v>415</v>
      </c>
      <c r="D140" s="43" t="s">
        <v>168</v>
      </c>
      <c r="E140" s="44" t="s">
        <v>416</v>
      </c>
      <c r="F140" s="44" t="s">
        <v>417</v>
      </c>
      <c r="G140" s="47"/>
      <c r="H140" s="19">
        <v>1</v>
      </c>
      <c r="I140" s="83">
        <v>1</v>
      </c>
      <c r="J140" s="19">
        <v>1</v>
      </c>
      <c r="K140" s="19">
        <v>0</v>
      </c>
      <c r="L140" s="84">
        <v>0</v>
      </c>
      <c r="M140" s="84">
        <v>1</v>
      </c>
      <c r="N140" s="19">
        <f t="shared" si="50"/>
        <v>3</v>
      </c>
      <c r="O140" s="19">
        <v>1</v>
      </c>
      <c r="P140" s="19">
        <f t="shared" si="49"/>
        <v>1</v>
      </c>
      <c r="Q140" s="96">
        <f>Q132</f>
        <v>50</v>
      </c>
      <c r="R140" s="96">
        <f>R132</f>
        <v>20</v>
      </c>
      <c r="S140" s="55">
        <v>0</v>
      </c>
      <c r="T140" s="84">
        <f t="shared" si="51"/>
        <v>2</v>
      </c>
      <c r="U140" s="84"/>
      <c r="V140" s="84"/>
      <c r="W140" s="97">
        <v>0</v>
      </c>
    </row>
    <row r="141" s="15" customFormat="1" ht="20.4" spans="1:30">
      <c r="A141" s="151">
        <f>A140</f>
        <v>902</v>
      </c>
      <c r="B141" s="152" t="s">
        <v>418</v>
      </c>
      <c r="C141" s="151" t="s">
        <v>419</v>
      </c>
      <c r="D141" s="153" t="s">
        <v>168</v>
      </c>
      <c r="E141" s="154"/>
      <c r="F141" s="154"/>
      <c r="G141" s="155"/>
      <c r="H141" s="156">
        <v>1</v>
      </c>
      <c r="I141" s="156">
        <v>0</v>
      </c>
      <c r="J141" s="156">
        <v>1</v>
      </c>
      <c r="K141" s="156">
        <v>0</v>
      </c>
      <c r="L141" s="176">
        <v>0</v>
      </c>
      <c r="M141" s="176">
        <v>1</v>
      </c>
      <c r="N141" s="156">
        <f t="shared" si="50"/>
        <v>1</v>
      </c>
      <c r="O141" s="156">
        <v>1</v>
      </c>
      <c r="P141" s="156">
        <f t="shared" si="49"/>
        <v>1</v>
      </c>
      <c r="Q141" s="181">
        <f>Q140</f>
        <v>50</v>
      </c>
      <c r="R141" s="181">
        <f>R140</f>
        <v>20</v>
      </c>
      <c r="S141" s="151">
        <v>0</v>
      </c>
      <c r="T141" s="176">
        <f t="shared" si="51"/>
        <v>2</v>
      </c>
      <c r="U141" s="176"/>
      <c r="V141" s="176"/>
      <c r="W141" s="182">
        <v>0</v>
      </c>
      <c r="AD141" s="190"/>
    </row>
    <row r="142" s="3" customFormat="1" ht="20.4" spans="1:29">
      <c r="A142" s="48"/>
      <c r="B142" s="37"/>
      <c r="C142" s="36"/>
      <c r="D142" s="38"/>
      <c r="E142" s="39"/>
      <c r="F142" s="39"/>
      <c r="G142" s="49"/>
      <c r="H142" s="52"/>
      <c r="I142" s="52"/>
      <c r="J142" s="52"/>
      <c r="K142" s="52"/>
      <c r="L142" s="41"/>
      <c r="M142" s="41"/>
      <c r="N142" s="52"/>
      <c r="O142" s="52"/>
      <c r="P142" s="52"/>
      <c r="Q142" s="94"/>
      <c r="R142" s="94"/>
      <c r="S142" s="36"/>
      <c r="T142" s="41"/>
      <c r="U142" s="41"/>
      <c r="V142" s="41"/>
      <c r="W142" s="95">
        <v>0</v>
      </c>
      <c r="X142" s="2"/>
      <c r="Y142" s="2"/>
      <c r="Z142" s="2"/>
      <c r="AA142" s="2"/>
      <c r="AB142" s="2"/>
      <c r="AC142" s="2"/>
    </row>
    <row r="143" customFormat="1" ht="20.4" spans="1:29">
      <c r="A143" s="51">
        <f>A141</f>
        <v>902</v>
      </c>
      <c r="B143" s="42" t="s">
        <v>422</v>
      </c>
      <c r="C143" s="33" t="s">
        <v>423</v>
      </c>
      <c r="D143" s="43" t="s">
        <v>168</v>
      </c>
      <c r="E143" t="s">
        <v>420</v>
      </c>
      <c r="F143" s="44" t="s">
        <v>421</v>
      </c>
      <c r="G143" s="47"/>
      <c r="H143" s="19">
        <v>1</v>
      </c>
      <c r="I143" s="19">
        <v>0</v>
      </c>
      <c r="J143" s="19">
        <v>1</v>
      </c>
      <c r="K143" s="19">
        <v>0</v>
      </c>
      <c r="L143" s="84">
        <v>0</v>
      </c>
      <c r="M143" s="84">
        <v>1</v>
      </c>
      <c r="N143" s="19">
        <f t="shared" si="50"/>
        <v>1</v>
      </c>
      <c r="O143" s="19">
        <v>1</v>
      </c>
      <c r="P143" s="19">
        <f t="shared" si="49"/>
        <v>1</v>
      </c>
      <c r="Q143" s="96">
        <f>Q114</f>
        <v>50</v>
      </c>
      <c r="R143" s="96">
        <v>20</v>
      </c>
      <c r="S143" s="55">
        <v>0</v>
      </c>
      <c r="T143" s="101">
        <f t="shared" si="51"/>
        <v>2</v>
      </c>
      <c r="U143" s="101"/>
      <c r="V143" s="101"/>
      <c r="W143" s="97">
        <v>0</v>
      </c>
      <c r="X143" s="12"/>
      <c r="Y143" s="12"/>
      <c r="Z143" s="12"/>
      <c r="AA143" s="12"/>
      <c r="AB143" s="12"/>
      <c r="AC143" s="12"/>
    </row>
    <row r="144" s="3" customFormat="1" ht="20.4" spans="1:29">
      <c r="A144" s="48"/>
      <c r="B144" s="37"/>
      <c r="C144" s="36"/>
      <c r="D144" s="38"/>
      <c r="E144" s="39"/>
      <c r="F144" s="39"/>
      <c r="G144" s="49"/>
      <c r="H144" s="52"/>
      <c r="I144" s="52"/>
      <c r="J144" s="52"/>
      <c r="K144" s="52"/>
      <c r="L144" s="41"/>
      <c r="M144" s="41"/>
      <c r="N144" s="52"/>
      <c r="O144" s="52"/>
      <c r="P144" s="52"/>
      <c r="Q144" s="94"/>
      <c r="R144" s="94"/>
      <c r="S144" s="36"/>
      <c r="T144" s="41"/>
      <c r="U144" s="41"/>
      <c r="V144" s="41"/>
      <c r="W144" s="95">
        <v>0</v>
      </c>
      <c r="X144" s="2"/>
      <c r="Y144" s="2"/>
      <c r="Z144" s="2"/>
      <c r="AA144" s="2"/>
      <c r="AB144" s="2"/>
      <c r="AC144" s="2"/>
    </row>
    <row r="145" customFormat="1" ht="20.4" spans="1:29">
      <c r="A145" s="51">
        <f>A143</f>
        <v>902</v>
      </c>
      <c r="B145" s="42" t="s">
        <v>422</v>
      </c>
      <c r="C145" s="33" t="s">
        <v>423</v>
      </c>
      <c r="D145" s="43" t="s">
        <v>180</v>
      </c>
      <c r="E145" t="s">
        <v>424</v>
      </c>
      <c r="F145" s="44" t="s">
        <v>425</v>
      </c>
      <c r="G145" s="47"/>
      <c r="H145" s="19">
        <v>1</v>
      </c>
      <c r="I145" s="19">
        <v>0</v>
      </c>
      <c r="J145" s="19">
        <v>1</v>
      </c>
      <c r="K145" s="19">
        <v>0</v>
      </c>
      <c r="L145" s="84">
        <v>0</v>
      </c>
      <c r="M145" s="84">
        <v>1</v>
      </c>
      <c r="N145" s="19">
        <f t="shared" si="50"/>
        <v>1</v>
      </c>
      <c r="O145" s="19">
        <v>1</v>
      </c>
      <c r="P145" s="19">
        <f t="shared" si="49"/>
        <v>1</v>
      </c>
      <c r="Q145" s="96">
        <f>Q116</f>
        <v>50</v>
      </c>
      <c r="R145" s="96">
        <v>20</v>
      </c>
      <c r="S145" s="55">
        <v>0</v>
      </c>
      <c r="T145" s="101">
        <f t="shared" si="51"/>
        <v>2</v>
      </c>
      <c r="U145" s="101"/>
      <c r="V145" s="101"/>
      <c r="W145" s="97">
        <v>0</v>
      </c>
      <c r="X145" s="12"/>
      <c r="Y145" s="12"/>
      <c r="Z145" s="12"/>
      <c r="AA145" s="12"/>
      <c r="AB145" s="12"/>
      <c r="AC145" s="12"/>
    </row>
    <row r="146" customFormat="1" ht="20.4" spans="1:29">
      <c r="A146" s="51">
        <f>A145</f>
        <v>902</v>
      </c>
      <c r="B146" s="42" t="s">
        <v>426</v>
      </c>
      <c r="C146" s="33"/>
      <c r="D146" s="43"/>
      <c r="E146" s="44"/>
      <c r="F146" s="44"/>
      <c r="G146" s="47"/>
      <c r="H146" s="19"/>
      <c r="I146" s="19"/>
      <c r="J146" s="19"/>
      <c r="K146" s="19"/>
      <c r="L146" s="84"/>
      <c r="M146" s="84"/>
      <c r="N146" s="19"/>
      <c r="O146" s="19"/>
      <c r="P146" s="19"/>
      <c r="Q146" s="96"/>
      <c r="R146" s="96"/>
      <c r="S146" s="55"/>
      <c r="T146" s="101"/>
      <c r="U146" s="101"/>
      <c r="V146" s="101"/>
      <c r="W146" s="97">
        <v>0</v>
      </c>
      <c r="X146" s="12"/>
      <c r="Y146" s="12"/>
      <c r="Z146" s="12"/>
      <c r="AA146" s="12"/>
      <c r="AB146" s="12"/>
      <c r="AC146" s="12"/>
    </row>
    <row r="147" s="16" customFormat="1" ht="20.4" spans="2:30">
      <c r="B147" s="143"/>
      <c r="G147" s="146" t="s">
        <v>428</v>
      </c>
      <c r="H147" s="16">
        <v>1</v>
      </c>
      <c r="I147" s="16">
        <v>0</v>
      </c>
      <c r="J147" s="16">
        <v>1</v>
      </c>
      <c r="L147" s="145">
        <v>0</v>
      </c>
      <c r="M147" s="145">
        <v>1</v>
      </c>
      <c r="N147" s="16">
        <f t="shared" si="50"/>
        <v>1</v>
      </c>
      <c r="O147" s="16">
        <v>1</v>
      </c>
      <c r="P147" s="16">
        <f t="shared" si="49"/>
        <v>1</v>
      </c>
      <c r="Q147" s="16">
        <f>Q141</f>
        <v>50</v>
      </c>
      <c r="R147" s="16">
        <f>R141</f>
        <v>20</v>
      </c>
      <c r="S147" s="16">
        <v>0</v>
      </c>
      <c r="T147" s="145">
        <f t="shared" si="51"/>
        <v>2</v>
      </c>
      <c r="U147" s="145"/>
      <c r="V147" s="145"/>
      <c r="W147" s="183">
        <v>0</v>
      </c>
      <c r="AD147" s="191"/>
    </row>
    <row r="148" ht="20.4" spans="1:23">
      <c r="A148" s="33">
        <f>A146</f>
        <v>902</v>
      </c>
      <c r="B148" s="42" t="s">
        <v>429</v>
      </c>
      <c r="C148" s="33" t="s">
        <v>430</v>
      </c>
      <c r="D148" s="43" t="s">
        <v>168</v>
      </c>
      <c r="E148" s="44" t="s">
        <v>427</v>
      </c>
      <c r="F148" s="44" t="s">
        <v>431</v>
      </c>
      <c r="G148" s="47"/>
      <c r="H148" s="19">
        <v>1</v>
      </c>
      <c r="I148" s="19">
        <v>0</v>
      </c>
      <c r="J148" s="19">
        <v>1</v>
      </c>
      <c r="K148" s="19">
        <v>0</v>
      </c>
      <c r="L148" s="84">
        <v>0</v>
      </c>
      <c r="M148" s="84">
        <v>1</v>
      </c>
      <c r="N148" s="19">
        <f t="shared" si="50"/>
        <v>1</v>
      </c>
      <c r="O148" s="19">
        <v>1</v>
      </c>
      <c r="P148" s="19">
        <f t="shared" si="49"/>
        <v>1</v>
      </c>
      <c r="Q148" s="96">
        <f>Q147</f>
        <v>50</v>
      </c>
      <c r="R148" s="96">
        <f>R147</f>
        <v>20</v>
      </c>
      <c r="S148" s="55">
        <v>0</v>
      </c>
      <c r="T148" s="84">
        <f t="shared" si="51"/>
        <v>2</v>
      </c>
      <c r="U148" s="84"/>
      <c r="V148" s="84"/>
      <c r="W148" s="97">
        <v>0</v>
      </c>
    </row>
    <row r="149" s="2" customFormat="1" customHeight="1" spans="1:30">
      <c r="A149" s="36"/>
      <c r="B149" s="37"/>
      <c r="C149" s="36"/>
      <c r="D149" s="38"/>
      <c r="E149" s="39" t="s">
        <v>268</v>
      </c>
      <c r="F149" s="39"/>
      <c r="G149" s="54" t="s">
        <v>433</v>
      </c>
      <c r="H149" s="41">
        <v>1</v>
      </c>
      <c r="I149" s="41">
        <v>0</v>
      </c>
      <c r="J149" s="41">
        <v>1</v>
      </c>
      <c r="K149" s="41">
        <v>0</v>
      </c>
      <c r="L149" s="41">
        <v>0</v>
      </c>
      <c r="M149" s="41">
        <v>1</v>
      </c>
      <c r="N149" s="41">
        <f t="shared" si="50"/>
        <v>1</v>
      </c>
      <c r="O149" s="41">
        <v>1</v>
      </c>
      <c r="P149" s="41">
        <f t="shared" si="49"/>
        <v>1</v>
      </c>
      <c r="Q149" s="94">
        <v>50</v>
      </c>
      <c r="R149" s="94">
        <v>20</v>
      </c>
      <c r="S149" s="36">
        <v>0</v>
      </c>
      <c r="T149" s="41">
        <f t="shared" si="51"/>
        <v>2</v>
      </c>
      <c r="U149" s="41"/>
      <c r="V149" s="41"/>
      <c r="W149" s="95">
        <v>0</v>
      </c>
      <c r="AD149" s="106"/>
    </row>
    <row r="150" ht="20.4" spans="1:23">
      <c r="A150" s="33">
        <f>A148</f>
        <v>902</v>
      </c>
      <c r="B150" s="42" t="s">
        <v>429</v>
      </c>
      <c r="C150" s="33" t="s">
        <v>430</v>
      </c>
      <c r="D150" s="43" t="s">
        <v>180</v>
      </c>
      <c r="E150" s="44" t="s">
        <v>434</v>
      </c>
      <c r="F150" s="44" t="s">
        <v>435</v>
      </c>
      <c r="G150" s="47"/>
      <c r="H150" s="19">
        <v>1</v>
      </c>
      <c r="I150" s="19">
        <v>0</v>
      </c>
      <c r="J150" s="19">
        <v>1</v>
      </c>
      <c r="K150" s="19">
        <v>0</v>
      </c>
      <c r="L150" s="84">
        <v>0</v>
      </c>
      <c r="M150" s="84">
        <v>1</v>
      </c>
      <c r="N150" s="19">
        <f t="shared" si="50"/>
        <v>1</v>
      </c>
      <c r="O150" s="19">
        <v>1</v>
      </c>
      <c r="P150" s="19">
        <f t="shared" si="49"/>
        <v>1</v>
      </c>
      <c r="Q150" s="96">
        <v>50</v>
      </c>
      <c r="R150" s="96">
        <f>R148</f>
        <v>20</v>
      </c>
      <c r="S150" s="55">
        <v>0</v>
      </c>
      <c r="T150" s="84">
        <f t="shared" si="51"/>
        <v>2</v>
      </c>
      <c r="U150" s="84"/>
      <c r="V150" s="84"/>
      <c r="W150" s="97">
        <v>0</v>
      </c>
    </row>
    <row r="151" s="3" customFormat="1" ht="20.4" spans="1:29">
      <c r="A151" s="48"/>
      <c r="B151" s="37"/>
      <c r="C151" s="36"/>
      <c r="D151" s="38"/>
      <c r="E151" s="39"/>
      <c r="F151" s="157"/>
      <c r="G151" s="49"/>
      <c r="H151" s="52"/>
      <c r="I151" s="52"/>
      <c r="J151" s="52"/>
      <c r="K151" s="52"/>
      <c r="L151" s="41"/>
      <c r="M151" s="41"/>
      <c r="N151" s="52"/>
      <c r="O151" s="52"/>
      <c r="P151" s="52"/>
      <c r="Q151" s="94"/>
      <c r="R151" s="94"/>
      <c r="S151" s="36"/>
      <c r="T151" s="41"/>
      <c r="U151" s="41"/>
      <c r="V151" s="41"/>
      <c r="W151" s="95">
        <v>0</v>
      </c>
      <c r="X151" s="2"/>
      <c r="Y151" s="2"/>
      <c r="Z151" s="2"/>
      <c r="AA151" s="2"/>
      <c r="AB151" s="2"/>
      <c r="AC151" s="2"/>
    </row>
    <row r="152" customFormat="1" ht="20.4" spans="1:29">
      <c r="A152" s="51">
        <f>A156</f>
        <v>902</v>
      </c>
      <c r="B152" s="116"/>
      <c r="C152" s="33" t="s">
        <v>430</v>
      </c>
      <c r="D152" s="43" t="s">
        <v>187</v>
      </c>
      <c r="E152" s="44" t="s">
        <v>436</v>
      </c>
      <c r="F152" s="44" t="s">
        <v>437</v>
      </c>
      <c r="G152" s="47"/>
      <c r="H152" s="9"/>
      <c r="I152" s="9"/>
      <c r="J152" s="9"/>
      <c r="K152" s="9"/>
      <c r="L152" s="84"/>
      <c r="M152" s="84"/>
      <c r="N152" s="19"/>
      <c r="O152" s="9"/>
      <c r="P152" s="19"/>
      <c r="Q152" s="96"/>
      <c r="R152" s="96"/>
      <c r="S152" s="55"/>
      <c r="T152" s="101"/>
      <c r="U152" s="101"/>
      <c r="V152" s="101"/>
      <c r="W152" s="97">
        <v>0</v>
      </c>
      <c r="X152" s="12"/>
      <c r="Y152" s="12"/>
      <c r="Z152" s="12"/>
      <c r="AA152" s="12"/>
      <c r="AB152" s="12"/>
      <c r="AC152" s="12"/>
    </row>
    <row r="153" s="2" customFormat="1" customHeight="1" spans="1:30">
      <c r="A153" s="36"/>
      <c r="B153" s="37"/>
      <c r="C153" s="36" t="s">
        <v>438</v>
      </c>
      <c r="D153" s="38"/>
      <c r="E153" s="39" t="s">
        <v>1727</v>
      </c>
      <c r="F153" s="39" t="s">
        <v>440</v>
      </c>
      <c r="G153" s="54"/>
      <c r="H153" s="41">
        <v>1</v>
      </c>
      <c r="I153" s="41">
        <v>0</v>
      </c>
      <c r="J153" s="41">
        <v>1</v>
      </c>
      <c r="K153" s="41">
        <v>0</v>
      </c>
      <c r="L153" s="41">
        <v>0</v>
      </c>
      <c r="M153" s="41">
        <v>1</v>
      </c>
      <c r="N153" s="41">
        <v>1</v>
      </c>
      <c r="O153" s="41">
        <v>1</v>
      </c>
      <c r="P153" s="41">
        <v>1</v>
      </c>
      <c r="Q153" s="94">
        <v>50</v>
      </c>
      <c r="R153" s="94">
        <v>20</v>
      </c>
      <c r="S153" s="36">
        <v>0</v>
      </c>
      <c r="T153" s="41">
        <v>2</v>
      </c>
      <c r="U153" s="41"/>
      <c r="V153" s="41"/>
      <c r="W153" s="95">
        <v>0</v>
      </c>
      <c r="AD153" s="106"/>
    </row>
    <row r="154" s="5" customFormat="1" customHeight="1" spans="1:29">
      <c r="A154" s="89">
        <f>A4</f>
        <v>902</v>
      </c>
      <c r="B154" s="59" t="s">
        <v>429</v>
      </c>
      <c r="C154" s="55" t="s">
        <v>430</v>
      </c>
      <c r="D154" s="56" t="s">
        <v>190</v>
      </c>
      <c r="E154" s="57" t="s">
        <v>441</v>
      </c>
      <c r="F154" s="57" t="s">
        <v>440</v>
      </c>
      <c r="G154" s="47"/>
      <c r="H154" s="85">
        <v>1</v>
      </c>
      <c r="I154" s="85">
        <v>0</v>
      </c>
      <c r="J154" s="85">
        <v>1</v>
      </c>
      <c r="K154" s="85">
        <v>0</v>
      </c>
      <c r="L154" s="85">
        <v>0</v>
      </c>
      <c r="M154" s="85">
        <v>1</v>
      </c>
      <c r="N154" s="121">
        <f t="shared" ref="N154:N162" si="52">H154+I154*2</f>
        <v>1</v>
      </c>
      <c r="O154" s="121">
        <v>1</v>
      </c>
      <c r="P154" s="121">
        <f t="shared" ref="P154" si="53">J154+K154*2</f>
        <v>1</v>
      </c>
      <c r="Q154" s="96">
        <v>50</v>
      </c>
      <c r="R154" s="96">
        <v>20</v>
      </c>
      <c r="S154" s="55">
        <v>0</v>
      </c>
      <c r="T154" s="85">
        <f t="shared" ref="T154" si="54">L154+M154*2</f>
        <v>2</v>
      </c>
      <c r="U154" s="85"/>
      <c r="V154" s="85"/>
      <c r="W154" s="97">
        <v>0</v>
      </c>
      <c r="X154" s="18"/>
      <c r="Y154" s="18"/>
      <c r="Z154" s="18"/>
      <c r="AA154" s="18"/>
      <c r="AB154" s="18"/>
      <c r="AC154" s="18"/>
    </row>
    <row r="155" s="2" customFormat="1" customHeight="1" spans="1:30">
      <c r="A155" s="36"/>
      <c r="B155" s="37"/>
      <c r="C155" s="36"/>
      <c r="D155" s="38"/>
      <c r="E155" s="39" t="s">
        <v>442</v>
      </c>
      <c r="F155" s="39" t="s">
        <v>443</v>
      </c>
      <c r="G155" s="49"/>
      <c r="H155" s="41">
        <v>1</v>
      </c>
      <c r="I155" s="41">
        <v>0</v>
      </c>
      <c r="J155" s="41" t="s">
        <v>251</v>
      </c>
      <c r="K155" s="41" t="s">
        <v>251</v>
      </c>
      <c r="L155" s="41">
        <v>0</v>
      </c>
      <c r="M155" s="41">
        <v>1</v>
      </c>
      <c r="N155" s="41">
        <f t="shared" si="52"/>
        <v>1</v>
      </c>
      <c r="O155" s="41" t="s">
        <v>251</v>
      </c>
      <c r="P155" s="41"/>
      <c r="Q155" s="94" t="s">
        <v>251</v>
      </c>
      <c r="R155" s="94" t="s">
        <v>251</v>
      </c>
      <c r="S155" s="36" t="s">
        <v>251</v>
      </c>
      <c r="T155" s="41">
        <f t="shared" ref="T155:T162" si="55">L155+M155*2</f>
        <v>2</v>
      </c>
      <c r="U155" s="41"/>
      <c r="V155" s="41"/>
      <c r="W155" s="95">
        <v>0</v>
      </c>
      <c r="AD155" s="106"/>
    </row>
    <row r="156" ht="20.4" spans="1:23">
      <c r="A156" s="33">
        <f>A150</f>
        <v>902</v>
      </c>
      <c r="B156" s="42" t="s">
        <v>447</v>
      </c>
      <c r="C156" s="33" t="s">
        <v>442</v>
      </c>
      <c r="D156" s="43" t="s">
        <v>168</v>
      </c>
      <c r="E156" s="44" t="s">
        <v>448</v>
      </c>
      <c r="F156" s="44" t="s">
        <v>443</v>
      </c>
      <c r="G156" s="47"/>
      <c r="H156" s="9">
        <v>1</v>
      </c>
      <c r="I156" s="9">
        <v>0</v>
      </c>
      <c r="J156" s="9">
        <v>1</v>
      </c>
      <c r="K156" s="9">
        <v>0</v>
      </c>
      <c r="L156" s="84">
        <v>0</v>
      </c>
      <c r="M156" s="84">
        <v>1</v>
      </c>
      <c r="N156" s="19">
        <f t="shared" si="52"/>
        <v>1</v>
      </c>
      <c r="O156" s="9">
        <v>1</v>
      </c>
      <c r="P156" s="19">
        <f t="shared" ref="P156:P162" si="56">J156+K156*2</f>
        <v>1</v>
      </c>
      <c r="Q156" s="96">
        <v>50</v>
      </c>
      <c r="R156" s="96">
        <f>R150</f>
        <v>20</v>
      </c>
      <c r="S156" s="55">
        <v>0</v>
      </c>
      <c r="T156" s="84">
        <f t="shared" si="55"/>
        <v>2</v>
      </c>
      <c r="U156" s="84"/>
      <c r="V156" s="84"/>
      <c r="W156" s="97">
        <v>0</v>
      </c>
    </row>
    <row r="157" s="2" customFormat="1" customHeight="1" spans="1:30">
      <c r="A157" s="36"/>
      <c r="B157" s="158"/>
      <c r="C157" s="36"/>
      <c r="D157" s="38"/>
      <c r="E157" s="39" t="s">
        <v>251</v>
      </c>
      <c r="F157" s="39" t="s">
        <v>251</v>
      </c>
      <c r="G157" s="49"/>
      <c r="H157" s="52">
        <v>1</v>
      </c>
      <c r="I157" s="52">
        <v>0</v>
      </c>
      <c r="J157" s="52">
        <v>1</v>
      </c>
      <c r="K157" s="52">
        <v>0</v>
      </c>
      <c r="L157" s="41">
        <v>0</v>
      </c>
      <c r="M157" s="41">
        <v>1</v>
      </c>
      <c r="N157" s="52">
        <f t="shared" si="52"/>
        <v>1</v>
      </c>
      <c r="O157" s="52">
        <v>1</v>
      </c>
      <c r="P157" s="52">
        <f t="shared" si="56"/>
        <v>1</v>
      </c>
      <c r="Q157" s="94">
        <v>50</v>
      </c>
      <c r="R157" s="94">
        <v>20</v>
      </c>
      <c r="S157" s="36">
        <v>0</v>
      </c>
      <c r="T157" s="41">
        <f t="shared" si="55"/>
        <v>2</v>
      </c>
      <c r="U157" s="41"/>
      <c r="V157" s="41"/>
      <c r="W157" s="95">
        <v>0</v>
      </c>
      <c r="AD157" s="106"/>
    </row>
    <row r="158" ht="20.4" spans="1:23">
      <c r="A158" s="33">
        <f>A156</f>
        <v>902</v>
      </c>
      <c r="B158" s="42" t="s">
        <v>449</v>
      </c>
      <c r="C158" s="33" t="s">
        <v>450</v>
      </c>
      <c r="D158" s="43" t="s">
        <v>168</v>
      </c>
      <c r="E158" s="44" t="s">
        <v>451</v>
      </c>
      <c r="F158" s="44" t="s">
        <v>450</v>
      </c>
      <c r="G158" s="47"/>
      <c r="H158" s="19">
        <v>1</v>
      </c>
      <c r="I158" s="19">
        <v>0</v>
      </c>
      <c r="J158" s="19">
        <v>1</v>
      </c>
      <c r="K158" s="19">
        <v>0</v>
      </c>
      <c r="L158" s="84">
        <v>0</v>
      </c>
      <c r="M158" s="84">
        <v>1</v>
      </c>
      <c r="N158" s="19">
        <f t="shared" si="52"/>
        <v>1</v>
      </c>
      <c r="O158" s="19">
        <v>1</v>
      </c>
      <c r="P158" s="19">
        <f t="shared" si="56"/>
        <v>1</v>
      </c>
      <c r="Q158" s="96">
        <f>Q156</f>
        <v>50</v>
      </c>
      <c r="R158" s="96">
        <f>R156</f>
        <v>20</v>
      </c>
      <c r="S158" s="55">
        <v>0</v>
      </c>
      <c r="T158" s="84">
        <f t="shared" si="55"/>
        <v>2</v>
      </c>
      <c r="U158" s="84"/>
      <c r="V158" s="84"/>
      <c r="W158" s="97">
        <v>0</v>
      </c>
    </row>
    <row r="159" s="6" customFormat="1" ht="20.4" spans="1:30">
      <c r="A159" s="60">
        <f>A158</f>
        <v>902</v>
      </c>
      <c r="B159" s="61" t="s">
        <v>449</v>
      </c>
      <c r="C159" s="60" t="s">
        <v>450</v>
      </c>
      <c r="D159" s="62" t="s">
        <v>180</v>
      </c>
      <c r="E159" s="63" t="s">
        <v>452</v>
      </c>
      <c r="F159" s="63" t="s">
        <v>453</v>
      </c>
      <c r="G159" s="159" t="s">
        <v>454</v>
      </c>
      <c r="H159" s="8">
        <v>1</v>
      </c>
      <c r="I159" s="8">
        <v>0</v>
      </c>
      <c r="J159" s="8">
        <v>1</v>
      </c>
      <c r="K159" s="8">
        <v>0</v>
      </c>
      <c r="L159" s="86">
        <v>0</v>
      </c>
      <c r="M159" s="86">
        <v>1</v>
      </c>
      <c r="N159" s="8">
        <f t="shared" si="52"/>
        <v>1</v>
      </c>
      <c r="O159" s="8">
        <v>1</v>
      </c>
      <c r="P159" s="8">
        <f t="shared" si="56"/>
        <v>1</v>
      </c>
      <c r="Q159" s="102">
        <v>50</v>
      </c>
      <c r="R159" s="102">
        <v>20</v>
      </c>
      <c r="S159" s="60">
        <v>0</v>
      </c>
      <c r="T159" s="86">
        <f t="shared" si="55"/>
        <v>2</v>
      </c>
      <c r="U159" s="86"/>
      <c r="V159" s="86"/>
      <c r="W159" s="103">
        <v>0</v>
      </c>
      <c r="AD159" s="107"/>
    </row>
    <row r="160" s="2" customFormat="1" customHeight="1" spans="1:30">
      <c r="A160" s="36"/>
      <c r="B160" s="158"/>
      <c r="C160" s="36"/>
      <c r="D160" s="38"/>
      <c r="E160" s="39" t="s">
        <v>455</v>
      </c>
      <c r="F160" s="39" t="s">
        <v>251</v>
      </c>
      <c r="G160" s="49"/>
      <c r="H160" s="41">
        <v>1</v>
      </c>
      <c r="I160" s="41">
        <v>0</v>
      </c>
      <c r="J160" s="41">
        <v>1</v>
      </c>
      <c r="K160" s="41">
        <v>0</v>
      </c>
      <c r="L160" s="41">
        <v>0</v>
      </c>
      <c r="M160" s="41">
        <v>1</v>
      </c>
      <c r="N160" s="41">
        <f t="shared" si="52"/>
        <v>1</v>
      </c>
      <c r="O160" s="41">
        <v>1</v>
      </c>
      <c r="P160" s="41">
        <f t="shared" si="56"/>
        <v>1</v>
      </c>
      <c r="Q160" s="94" t="s">
        <v>251</v>
      </c>
      <c r="R160" s="94" t="s">
        <v>251</v>
      </c>
      <c r="S160" s="36" t="s">
        <v>251</v>
      </c>
      <c r="T160" s="41">
        <f t="shared" si="55"/>
        <v>2</v>
      </c>
      <c r="U160" s="41"/>
      <c r="V160" s="41"/>
      <c r="W160" s="95">
        <v>0</v>
      </c>
      <c r="AD160" s="106"/>
    </row>
    <row r="161" ht="20.4" spans="1:23">
      <c r="A161" s="33">
        <f>A158</f>
        <v>902</v>
      </c>
      <c r="B161" s="42" t="s">
        <v>458</v>
      </c>
      <c r="C161" s="33" t="s">
        <v>459</v>
      </c>
      <c r="D161" s="43" t="s">
        <v>168</v>
      </c>
      <c r="E161" s="44" t="s">
        <v>460</v>
      </c>
      <c r="F161" s="44" t="s">
        <v>459</v>
      </c>
      <c r="G161" s="47"/>
      <c r="H161" s="19">
        <v>1</v>
      </c>
      <c r="I161" s="19">
        <v>0</v>
      </c>
      <c r="J161" s="19">
        <v>1</v>
      </c>
      <c r="K161" s="19">
        <v>0</v>
      </c>
      <c r="L161" s="84">
        <v>0</v>
      </c>
      <c r="M161" s="84">
        <v>1</v>
      </c>
      <c r="N161" s="19">
        <f t="shared" si="52"/>
        <v>1</v>
      </c>
      <c r="O161" s="19">
        <v>1</v>
      </c>
      <c r="P161" s="19">
        <f t="shared" si="56"/>
        <v>1</v>
      </c>
      <c r="Q161" s="96">
        <f>Q158</f>
        <v>50</v>
      </c>
      <c r="R161" s="96">
        <f>R158</f>
        <v>20</v>
      </c>
      <c r="S161" s="55">
        <v>0</v>
      </c>
      <c r="T161" s="84">
        <f t="shared" si="55"/>
        <v>2</v>
      </c>
      <c r="U161" s="84"/>
      <c r="V161" s="84"/>
      <c r="W161" s="97">
        <v>0</v>
      </c>
    </row>
    <row r="162" ht="20.4" spans="1:23">
      <c r="A162" s="33">
        <f>A161</f>
        <v>902</v>
      </c>
      <c r="B162" s="42" t="s">
        <v>461</v>
      </c>
      <c r="C162" s="33" t="s">
        <v>438</v>
      </c>
      <c r="D162" s="43" t="s">
        <v>168</v>
      </c>
      <c r="E162" s="44" t="s">
        <v>462</v>
      </c>
      <c r="F162" s="44" t="s">
        <v>438</v>
      </c>
      <c r="G162" s="47"/>
      <c r="H162" s="19">
        <v>0</v>
      </c>
      <c r="I162" s="19">
        <v>0</v>
      </c>
      <c r="J162" s="19">
        <v>1</v>
      </c>
      <c r="K162" s="19">
        <v>0</v>
      </c>
      <c r="L162" s="84">
        <v>0</v>
      </c>
      <c r="M162" s="84">
        <v>1</v>
      </c>
      <c r="N162" s="19">
        <f t="shared" si="52"/>
        <v>0</v>
      </c>
      <c r="O162" s="19">
        <v>1</v>
      </c>
      <c r="P162" s="19">
        <f t="shared" si="56"/>
        <v>1</v>
      </c>
      <c r="Q162" s="96">
        <f>Q161</f>
        <v>50</v>
      </c>
      <c r="R162" s="96">
        <f>R161</f>
        <v>20</v>
      </c>
      <c r="S162" s="55">
        <v>0</v>
      </c>
      <c r="T162" s="84">
        <f t="shared" si="55"/>
        <v>2</v>
      </c>
      <c r="U162" s="84"/>
      <c r="V162" s="84"/>
      <c r="W162" s="97">
        <v>0</v>
      </c>
    </row>
    <row r="163" s="2" customFormat="1" ht="20.4" spans="1:30">
      <c r="A163" s="37"/>
      <c r="B163" s="158"/>
      <c r="C163" s="160"/>
      <c r="D163" s="161"/>
      <c r="E163" s="161"/>
      <c r="F163" s="39"/>
      <c r="G163" s="49"/>
      <c r="H163" s="52"/>
      <c r="I163" s="52"/>
      <c r="J163" s="52"/>
      <c r="K163" s="52"/>
      <c r="L163" s="41"/>
      <c r="M163" s="41"/>
      <c r="N163" s="52"/>
      <c r="O163" s="52"/>
      <c r="P163" s="52"/>
      <c r="Q163" s="94"/>
      <c r="R163" s="94"/>
      <c r="S163" s="36"/>
      <c r="T163" s="41"/>
      <c r="U163" s="41"/>
      <c r="V163" s="41"/>
      <c r="W163" s="95">
        <v>0</v>
      </c>
      <c r="AD163" s="106"/>
    </row>
    <row r="164" ht="20.4" spans="1:23">
      <c r="A164" s="51">
        <f t="shared" ref="A164:A166" si="57">A162</f>
        <v>902</v>
      </c>
      <c r="B164" s="42"/>
      <c r="C164" s="33" t="s">
        <v>438</v>
      </c>
      <c r="D164" s="43" t="s">
        <v>180</v>
      </c>
      <c r="E164" s="44" t="s">
        <v>463</v>
      </c>
      <c r="F164" s="44" t="s">
        <v>464</v>
      </c>
      <c r="G164" s="47"/>
      <c r="H164" s="19"/>
      <c r="I164" s="19"/>
      <c r="J164" s="19"/>
      <c r="K164" s="19"/>
      <c r="L164" s="84"/>
      <c r="M164" s="84"/>
      <c r="N164" s="19"/>
      <c r="O164" s="19"/>
      <c r="P164" s="19"/>
      <c r="Q164" s="96"/>
      <c r="R164" s="96"/>
      <c r="S164" s="55"/>
      <c r="T164" s="84"/>
      <c r="U164" s="84"/>
      <c r="V164" s="84"/>
      <c r="W164" s="97">
        <v>0</v>
      </c>
    </row>
    <row r="165" s="2" customFormat="1" ht="20.4" spans="1:30">
      <c r="A165" s="37"/>
      <c r="B165" s="158"/>
      <c r="C165" s="160"/>
      <c r="D165" s="161"/>
      <c r="E165" s="161"/>
      <c r="F165" s="39"/>
      <c r="G165" s="49"/>
      <c r="H165" s="52"/>
      <c r="I165" s="52"/>
      <c r="J165" s="52"/>
      <c r="K165" s="52"/>
      <c r="L165" s="41"/>
      <c r="M165" s="41"/>
      <c r="N165" s="52"/>
      <c r="O165" s="52"/>
      <c r="P165" s="52"/>
      <c r="Q165" s="94"/>
      <c r="R165" s="94"/>
      <c r="S165" s="36"/>
      <c r="T165" s="41"/>
      <c r="U165" s="41"/>
      <c r="V165" s="41"/>
      <c r="W165" s="95">
        <v>0</v>
      </c>
      <c r="AD165" s="106"/>
    </row>
    <row r="166" ht="20.4" spans="1:23">
      <c r="A166" s="51">
        <f t="shared" si="57"/>
        <v>902</v>
      </c>
      <c r="B166" s="42"/>
      <c r="C166" s="33" t="s">
        <v>438</v>
      </c>
      <c r="D166" s="43" t="s">
        <v>187</v>
      </c>
      <c r="E166" s="44" t="s">
        <v>465</v>
      </c>
      <c r="F166" s="44" t="s">
        <v>466</v>
      </c>
      <c r="G166" s="47"/>
      <c r="H166" s="19"/>
      <c r="I166" s="19"/>
      <c r="J166" s="19"/>
      <c r="K166" s="19"/>
      <c r="L166" s="84"/>
      <c r="M166" s="84"/>
      <c r="N166" s="19"/>
      <c r="O166" s="19"/>
      <c r="P166" s="19"/>
      <c r="Q166" s="96"/>
      <c r="R166" s="96"/>
      <c r="S166" s="55"/>
      <c r="T166" s="84"/>
      <c r="U166" s="84"/>
      <c r="V166" s="84"/>
      <c r="W166" s="97">
        <v>0</v>
      </c>
    </row>
    <row r="167" ht="20.4" spans="1:23">
      <c r="A167" s="33">
        <f>A162</f>
        <v>902</v>
      </c>
      <c r="B167" s="42" t="s">
        <v>467</v>
      </c>
      <c r="C167" s="33"/>
      <c r="D167" s="43"/>
      <c r="E167" s="44"/>
      <c r="F167" s="44"/>
      <c r="G167" s="47"/>
      <c r="H167" s="19">
        <v>1</v>
      </c>
      <c r="I167" s="19">
        <v>0</v>
      </c>
      <c r="J167" s="19">
        <v>1</v>
      </c>
      <c r="K167" s="19">
        <v>0</v>
      </c>
      <c r="L167" s="84">
        <v>0</v>
      </c>
      <c r="M167" s="84">
        <v>1</v>
      </c>
      <c r="N167" s="19">
        <f>H167+I167*2</f>
        <v>1</v>
      </c>
      <c r="O167" s="19">
        <v>1</v>
      </c>
      <c r="P167" s="19">
        <f>J167+K167*2</f>
        <v>1</v>
      </c>
      <c r="Q167" s="96">
        <f>Q162</f>
        <v>50</v>
      </c>
      <c r="R167" s="96">
        <f>R162</f>
        <v>20</v>
      </c>
      <c r="S167" s="55">
        <v>0</v>
      </c>
      <c r="T167" s="84">
        <f t="shared" ref="T167:T177" si="58">L167+M167*2</f>
        <v>2</v>
      </c>
      <c r="U167" s="84"/>
      <c r="V167" s="84"/>
      <c r="W167" s="97">
        <v>0</v>
      </c>
    </row>
    <row r="168" s="2" customFormat="1" ht="20.4" spans="1:30">
      <c r="A168" s="36"/>
      <c r="B168" s="37"/>
      <c r="C168" s="36"/>
      <c r="D168" s="38"/>
      <c r="E168" s="39"/>
      <c r="F168" s="39"/>
      <c r="G168" s="49"/>
      <c r="H168" s="52">
        <v>1</v>
      </c>
      <c r="I168" s="52">
        <v>0</v>
      </c>
      <c r="J168" s="52">
        <v>1</v>
      </c>
      <c r="K168" s="52">
        <v>0</v>
      </c>
      <c r="L168" s="41">
        <v>0</v>
      </c>
      <c r="M168" s="41">
        <v>1</v>
      </c>
      <c r="N168" s="52">
        <f>H168+I168*2</f>
        <v>1</v>
      </c>
      <c r="O168" s="52">
        <v>1</v>
      </c>
      <c r="P168" s="52">
        <f>J168+K168*2</f>
        <v>1</v>
      </c>
      <c r="Q168" s="94">
        <f>Q162</f>
        <v>50</v>
      </c>
      <c r="R168" s="94">
        <f>R162</f>
        <v>20</v>
      </c>
      <c r="S168" s="36">
        <v>0</v>
      </c>
      <c r="T168" s="36">
        <f t="shared" si="58"/>
        <v>2</v>
      </c>
      <c r="U168" s="36"/>
      <c r="V168" s="36"/>
      <c r="W168" s="95">
        <v>0</v>
      </c>
      <c r="AD168" s="106"/>
    </row>
    <row r="169" ht="20.4" spans="1:23">
      <c r="A169" s="33">
        <f t="shared" ref="A169:A179" si="59">A167</f>
        <v>902</v>
      </c>
      <c r="B169" s="42" t="s">
        <v>469</v>
      </c>
      <c r="C169" s="33" t="s">
        <v>470</v>
      </c>
      <c r="D169" s="43" t="s">
        <v>168</v>
      </c>
      <c r="E169" s="44" t="s">
        <v>471</v>
      </c>
      <c r="F169" s="44" t="s">
        <v>470</v>
      </c>
      <c r="G169" s="47"/>
      <c r="H169" s="19">
        <v>1</v>
      </c>
      <c r="I169" s="19">
        <v>0</v>
      </c>
      <c r="J169" s="19">
        <v>1</v>
      </c>
      <c r="K169" s="19">
        <v>0</v>
      </c>
      <c r="L169" s="84">
        <v>0</v>
      </c>
      <c r="M169" s="84">
        <v>1</v>
      </c>
      <c r="N169" s="19">
        <f>H169+I169*2</f>
        <v>1</v>
      </c>
      <c r="O169" s="19">
        <v>1</v>
      </c>
      <c r="P169" s="19">
        <f>J169+K169*2</f>
        <v>1</v>
      </c>
      <c r="Q169" s="96">
        <f>Q167</f>
        <v>50</v>
      </c>
      <c r="R169" s="96">
        <f>R167</f>
        <v>20</v>
      </c>
      <c r="S169" s="55">
        <v>0</v>
      </c>
      <c r="T169" s="84">
        <f t="shared" si="58"/>
        <v>2</v>
      </c>
      <c r="U169" s="84"/>
      <c r="V169" s="84"/>
      <c r="W169" s="97">
        <v>0</v>
      </c>
    </row>
    <row r="170" s="13" customFormat="1" ht="20.4" spans="1:30">
      <c r="A170" s="142"/>
      <c r="B170" s="143"/>
      <c r="C170" s="142"/>
      <c r="D170" s="144"/>
      <c r="E170" s="145"/>
      <c r="F170" s="145" t="s">
        <v>478</v>
      </c>
      <c r="G170" s="162" t="s">
        <v>473</v>
      </c>
      <c r="H170" s="149">
        <v>1</v>
      </c>
      <c r="I170" s="149">
        <v>1</v>
      </c>
      <c r="J170" s="149">
        <v>1</v>
      </c>
      <c r="K170" s="149">
        <v>0</v>
      </c>
      <c r="L170" s="174">
        <v>0</v>
      </c>
      <c r="M170" s="174">
        <v>1</v>
      </c>
      <c r="N170" s="149">
        <v>1</v>
      </c>
      <c r="O170" s="149">
        <v>1</v>
      </c>
      <c r="P170" s="149" t="s">
        <v>251</v>
      </c>
      <c r="Q170" s="180" t="s">
        <v>251</v>
      </c>
      <c r="R170" s="180" t="s">
        <v>251</v>
      </c>
      <c r="S170" s="142" t="s">
        <v>251</v>
      </c>
      <c r="T170" s="142">
        <f t="shared" si="58"/>
        <v>2</v>
      </c>
      <c r="U170" s="142"/>
      <c r="V170" s="142"/>
      <c r="W170" s="179"/>
      <c r="AD170" s="188"/>
    </row>
    <row r="171" ht="20.4" spans="1:23">
      <c r="A171" s="33">
        <f t="shared" si="59"/>
        <v>902</v>
      </c>
      <c r="B171" s="42">
        <v>24</v>
      </c>
      <c r="C171" s="33" t="s">
        <v>470</v>
      </c>
      <c r="D171" s="43" t="s">
        <v>180</v>
      </c>
      <c r="E171" s="44" t="s">
        <v>477</v>
      </c>
      <c r="F171" s="44" t="s">
        <v>478</v>
      </c>
      <c r="G171" s="47"/>
      <c r="H171" s="19">
        <v>1</v>
      </c>
      <c r="I171" s="121">
        <v>1</v>
      </c>
      <c r="J171" s="19">
        <v>1</v>
      </c>
      <c r="K171" s="19">
        <v>0</v>
      </c>
      <c r="L171" s="84">
        <v>0</v>
      </c>
      <c r="M171" s="84">
        <v>1</v>
      </c>
      <c r="N171" s="19">
        <f>H171+I171*2</f>
        <v>3</v>
      </c>
      <c r="O171" s="19">
        <v>1</v>
      </c>
      <c r="P171" s="19">
        <f>J171+K171*2</f>
        <v>1</v>
      </c>
      <c r="Q171" s="96">
        <f>Q169</f>
        <v>50</v>
      </c>
      <c r="R171" s="96">
        <f>R169</f>
        <v>20</v>
      </c>
      <c r="S171" s="55">
        <v>0</v>
      </c>
      <c r="T171" s="84">
        <f t="shared" ref="T171:T172" si="60">L171+M171*2</f>
        <v>2</v>
      </c>
      <c r="U171" s="84"/>
      <c r="V171" s="84"/>
      <c r="W171" s="97">
        <v>0</v>
      </c>
    </row>
    <row r="172" s="13" customFormat="1" ht="20.4" spans="1:30">
      <c r="A172" s="142"/>
      <c r="B172" s="143"/>
      <c r="C172" s="142"/>
      <c r="D172" s="144"/>
      <c r="E172" s="145"/>
      <c r="F172" s="145" t="s">
        <v>479</v>
      </c>
      <c r="G172" s="162" t="s">
        <v>480</v>
      </c>
      <c r="H172" s="149">
        <v>1</v>
      </c>
      <c r="I172" s="149">
        <v>1</v>
      </c>
      <c r="J172" s="149">
        <v>1</v>
      </c>
      <c r="K172" s="149">
        <v>0</v>
      </c>
      <c r="L172" s="174">
        <v>0</v>
      </c>
      <c r="M172" s="174">
        <v>1</v>
      </c>
      <c r="N172" s="149">
        <v>1</v>
      </c>
      <c r="O172" s="149">
        <v>1</v>
      </c>
      <c r="P172" s="149" t="s">
        <v>251</v>
      </c>
      <c r="Q172" s="180" t="s">
        <v>251</v>
      </c>
      <c r="R172" s="180" t="s">
        <v>251</v>
      </c>
      <c r="S172" s="142" t="s">
        <v>251</v>
      </c>
      <c r="T172" s="142">
        <f t="shared" si="60"/>
        <v>2</v>
      </c>
      <c r="U172" s="142"/>
      <c r="V172" s="142"/>
      <c r="W172" s="179"/>
      <c r="AD172" s="188"/>
    </row>
    <row r="173" ht="20.4" spans="1:23">
      <c r="A173" s="33">
        <f t="shared" si="59"/>
        <v>902</v>
      </c>
      <c r="B173" s="42">
        <v>24</v>
      </c>
      <c r="C173" s="33" t="s">
        <v>470</v>
      </c>
      <c r="D173" s="43" t="s">
        <v>187</v>
      </c>
      <c r="E173" s="44" t="s">
        <v>481</v>
      </c>
      <c r="F173" s="44" t="s">
        <v>482</v>
      </c>
      <c r="G173" s="47"/>
      <c r="H173" s="19">
        <v>1</v>
      </c>
      <c r="I173" s="121">
        <v>1</v>
      </c>
      <c r="J173" s="19">
        <v>1</v>
      </c>
      <c r="K173" s="19">
        <v>0</v>
      </c>
      <c r="L173" s="84">
        <v>0</v>
      </c>
      <c r="M173" s="84">
        <v>1</v>
      </c>
      <c r="N173" s="19">
        <f>H173+I173*2</f>
        <v>3</v>
      </c>
      <c r="O173" s="19">
        <v>1</v>
      </c>
      <c r="P173" s="19">
        <f>J173+K173*2</f>
        <v>1</v>
      </c>
      <c r="Q173" s="96">
        <f>Q171</f>
        <v>50</v>
      </c>
      <c r="R173" s="96">
        <f>R171</f>
        <v>20</v>
      </c>
      <c r="S173" s="55">
        <v>0</v>
      </c>
      <c r="T173" s="84">
        <f t="shared" ref="T173:T174" si="61">L173+M173*2</f>
        <v>2</v>
      </c>
      <c r="U173" s="84"/>
      <c r="V173" s="84"/>
      <c r="W173" s="97">
        <v>0</v>
      </c>
    </row>
    <row r="174" s="13" customFormat="1" ht="20.4" spans="1:30">
      <c r="A174" s="142"/>
      <c r="B174" s="143"/>
      <c r="C174" s="142"/>
      <c r="D174" s="144"/>
      <c r="E174" s="145"/>
      <c r="F174" s="145" t="s">
        <v>483</v>
      </c>
      <c r="G174" s="162" t="s">
        <v>484</v>
      </c>
      <c r="H174" s="149">
        <v>1</v>
      </c>
      <c r="I174" s="149">
        <v>1</v>
      </c>
      <c r="J174" s="149">
        <v>1</v>
      </c>
      <c r="K174" s="149">
        <v>0</v>
      </c>
      <c r="L174" s="174">
        <v>0</v>
      </c>
      <c r="M174" s="174">
        <v>1</v>
      </c>
      <c r="N174" s="149">
        <v>1</v>
      </c>
      <c r="O174" s="149">
        <v>1</v>
      </c>
      <c r="P174" s="149" t="s">
        <v>251</v>
      </c>
      <c r="Q174" s="180" t="s">
        <v>251</v>
      </c>
      <c r="R174" s="180" t="s">
        <v>251</v>
      </c>
      <c r="S174" s="142" t="s">
        <v>251</v>
      </c>
      <c r="T174" s="142">
        <f t="shared" si="61"/>
        <v>2</v>
      </c>
      <c r="U174" s="142"/>
      <c r="V174" s="142"/>
      <c r="W174" s="179"/>
      <c r="AD174" s="188"/>
    </row>
    <row r="175" ht="20.4" spans="1:23">
      <c r="A175" s="33">
        <f t="shared" si="59"/>
        <v>902</v>
      </c>
      <c r="B175" s="42" t="s">
        <v>469</v>
      </c>
      <c r="C175" s="33" t="s">
        <v>470</v>
      </c>
      <c r="D175" s="43" t="s">
        <v>190</v>
      </c>
      <c r="E175" s="44" t="s">
        <v>485</v>
      </c>
      <c r="F175" s="44" t="s">
        <v>486</v>
      </c>
      <c r="G175" s="47"/>
      <c r="H175" s="19">
        <v>1</v>
      </c>
      <c r="I175" s="121">
        <v>1</v>
      </c>
      <c r="J175" s="19">
        <v>1</v>
      </c>
      <c r="K175" s="19">
        <v>0</v>
      </c>
      <c r="L175" s="84">
        <v>0</v>
      </c>
      <c r="M175" s="84">
        <v>1</v>
      </c>
      <c r="N175" s="19">
        <f>H175+I175*2</f>
        <v>3</v>
      </c>
      <c r="O175" s="19">
        <v>1</v>
      </c>
      <c r="P175" s="19">
        <f>J175+K175*2</f>
        <v>1</v>
      </c>
      <c r="Q175" s="96">
        <f>Q173</f>
        <v>50</v>
      </c>
      <c r="R175" s="96">
        <f>R173</f>
        <v>20</v>
      </c>
      <c r="S175" s="55">
        <v>0</v>
      </c>
      <c r="T175" s="84">
        <f t="shared" ref="T175" si="62">L175+M175*2</f>
        <v>2</v>
      </c>
      <c r="U175" s="84"/>
      <c r="V175" s="84"/>
      <c r="W175" s="97">
        <v>0</v>
      </c>
    </row>
    <row r="176" s="2" customFormat="1" customHeight="1" spans="1:30">
      <c r="A176" s="36"/>
      <c r="B176" s="37"/>
      <c r="C176" s="36"/>
      <c r="D176" s="38" t="s">
        <v>168</v>
      </c>
      <c r="E176" s="39" t="s">
        <v>876</v>
      </c>
      <c r="F176" s="39" t="s">
        <v>488</v>
      </c>
      <c r="G176" s="49"/>
      <c r="H176" s="41">
        <v>1</v>
      </c>
      <c r="I176" s="41">
        <v>0</v>
      </c>
      <c r="J176" s="41" t="s">
        <v>251</v>
      </c>
      <c r="K176" s="41" t="s">
        <v>251</v>
      </c>
      <c r="L176" s="41">
        <v>0</v>
      </c>
      <c r="M176" s="41">
        <v>1</v>
      </c>
      <c r="N176" s="41">
        <f>H176+I176*2</f>
        <v>1</v>
      </c>
      <c r="O176" s="41" t="s">
        <v>251</v>
      </c>
      <c r="P176" s="41"/>
      <c r="Q176" s="94" t="s">
        <v>251</v>
      </c>
      <c r="R176" s="94" t="s">
        <v>251</v>
      </c>
      <c r="S176" s="36" t="s">
        <v>251</v>
      </c>
      <c r="T176" s="36">
        <f t="shared" si="58"/>
        <v>2</v>
      </c>
      <c r="U176" s="36"/>
      <c r="V176" s="36"/>
      <c r="W176" s="95">
        <v>0</v>
      </c>
      <c r="AD176" s="106"/>
    </row>
    <row r="177" ht="20.4" spans="1:23">
      <c r="A177" s="33">
        <f>A169</f>
        <v>902</v>
      </c>
      <c r="B177" s="116" t="s">
        <v>489</v>
      </c>
      <c r="C177" s="33" t="s">
        <v>490</v>
      </c>
      <c r="D177" s="43" t="s">
        <v>168</v>
      </c>
      <c r="E177" s="44" t="s">
        <v>491</v>
      </c>
      <c r="F177" s="44" t="s">
        <v>490</v>
      </c>
      <c r="G177" s="47"/>
      <c r="H177" s="9">
        <v>1</v>
      </c>
      <c r="I177" s="9">
        <v>0</v>
      </c>
      <c r="J177" s="9">
        <v>1</v>
      </c>
      <c r="K177" s="9">
        <v>0</v>
      </c>
      <c r="L177" s="84">
        <v>0</v>
      </c>
      <c r="M177" s="84">
        <v>1</v>
      </c>
      <c r="N177" s="19">
        <f>H177+I177*2</f>
        <v>1</v>
      </c>
      <c r="O177" s="9">
        <v>1</v>
      </c>
      <c r="P177" s="19">
        <f>J177+K177*2</f>
        <v>1</v>
      </c>
      <c r="Q177" s="96">
        <f>Q169</f>
        <v>50</v>
      </c>
      <c r="R177" s="96">
        <f>R169</f>
        <v>20</v>
      </c>
      <c r="S177" s="55">
        <v>0</v>
      </c>
      <c r="T177" s="84">
        <f t="shared" si="58"/>
        <v>2</v>
      </c>
      <c r="U177" s="84"/>
      <c r="V177" s="84"/>
      <c r="W177" s="97">
        <v>0</v>
      </c>
    </row>
    <row r="178" s="3" customFormat="1" ht="20.4" spans="1:29">
      <c r="A178" s="119"/>
      <c r="B178" s="37"/>
      <c r="C178" s="39"/>
      <c r="D178" s="38"/>
      <c r="E178" s="39"/>
      <c r="F178" s="39"/>
      <c r="G178" s="49"/>
      <c r="H178" s="52"/>
      <c r="I178" s="52"/>
      <c r="J178" s="52"/>
      <c r="K178" s="52"/>
      <c r="L178" s="41"/>
      <c r="M178" s="41"/>
      <c r="N178" s="52"/>
      <c r="O178" s="52"/>
      <c r="P178" s="52"/>
      <c r="Q178" s="94"/>
      <c r="R178" s="94"/>
      <c r="S178" s="36"/>
      <c r="T178" s="41"/>
      <c r="U178" s="41"/>
      <c r="V178" s="41"/>
      <c r="W178" s="95">
        <v>0</v>
      </c>
      <c r="X178" s="2"/>
      <c r="Y178" s="2"/>
      <c r="Z178" s="2"/>
      <c r="AA178" s="2"/>
      <c r="AB178" s="2"/>
      <c r="AC178" s="2"/>
    </row>
    <row r="179" customFormat="1" ht="20.4" spans="1:29">
      <c r="A179" s="120">
        <f t="shared" si="59"/>
        <v>902</v>
      </c>
      <c r="B179" s="116"/>
      <c r="C179" s="9" t="s">
        <v>490</v>
      </c>
      <c r="D179" s="117" t="s">
        <v>180</v>
      </c>
      <c r="E179" s="118" t="s">
        <v>492</v>
      </c>
      <c r="F179" s="118" t="s">
        <v>493</v>
      </c>
      <c r="G179" s="47"/>
      <c r="H179" s="9"/>
      <c r="I179" s="9"/>
      <c r="J179" s="9"/>
      <c r="K179" s="9"/>
      <c r="L179" s="84"/>
      <c r="M179" s="84"/>
      <c r="N179" s="19"/>
      <c r="O179" s="9"/>
      <c r="P179" s="19"/>
      <c r="Q179" s="96"/>
      <c r="R179" s="96"/>
      <c r="S179" s="55"/>
      <c r="T179" s="101"/>
      <c r="U179" s="101"/>
      <c r="V179" s="101"/>
      <c r="W179" s="97">
        <v>0</v>
      </c>
      <c r="X179" s="12"/>
      <c r="Y179" s="12"/>
      <c r="Z179" s="12"/>
      <c r="AA179" s="12"/>
      <c r="AB179" s="12"/>
      <c r="AC179" s="12"/>
    </row>
    <row r="180" s="3" customFormat="1" ht="20.4" spans="1:29">
      <c r="A180" s="119"/>
      <c r="B180" s="37"/>
      <c r="C180" s="39"/>
      <c r="D180" s="38"/>
      <c r="E180" s="39"/>
      <c r="F180" s="39"/>
      <c r="G180" s="49"/>
      <c r="H180" s="52"/>
      <c r="I180" s="52"/>
      <c r="J180" s="52"/>
      <c r="K180" s="52"/>
      <c r="L180" s="41"/>
      <c r="M180" s="41"/>
      <c r="N180" s="52"/>
      <c r="O180" s="52"/>
      <c r="P180" s="52"/>
      <c r="Q180" s="94"/>
      <c r="R180" s="94"/>
      <c r="S180" s="36"/>
      <c r="T180" s="41"/>
      <c r="U180" s="41"/>
      <c r="V180" s="41"/>
      <c r="W180" s="95">
        <v>0</v>
      </c>
      <c r="X180" s="2"/>
      <c r="Y180" s="2"/>
      <c r="Z180" s="2"/>
      <c r="AA180" s="2"/>
      <c r="AB180" s="2"/>
      <c r="AC180" s="2"/>
    </row>
    <row r="181" customFormat="1" ht="20.4" spans="1:29">
      <c r="A181" s="120">
        <f>A179</f>
        <v>902</v>
      </c>
      <c r="B181" s="116"/>
      <c r="C181" s="9" t="s">
        <v>490</v>
      </c>
      <c r="D181" s="117" t="s">
        <v>187</v>
      </c>
      <c r="E181" s="118" t="s">
        <v>494</v>
      </c>
      <c r="F181" s="118" t="s">
        <v>495</v>
      </c>
      <c r="G181" s="47"/>
      <c r="H181" s="9"/>
      <c r="I181" s="9"/>
      <c r="J181" s="9"/>
      <c r="K181" s="9"/>
      <c r="L181" s="84"/>
      <c r="M181" s="84"/>
      <c r="N181" s="19"/>
      <c r="O181" s="9"/>
      <c r="P181" s="19"/>
      <c r="Q181" s="96"/>
      <c r="R181" s="96"/>
      <c r="S181" s="55"/>
      <c r="T181" s="101"/>
      <c r="U181" s="101"/>
      <c r="V181" s="101"/>
      <c r="W181" s="97">
        <v>0</v>
      </c>
      <c r="X181" s="12"/>
      <c r="Y181" s="12"/>
      <c r="Z181" s="12"/>
      <c r="AA181" s="12"/>
      <c r="AB181" s="12"/>
      <c r="AC181" s="12"/>
    </row>
    <row r="182" s="3" customFormat="1" ht="20.4" spans="1:29">
      <c r="A182" s="119"/>
      <c r="B182" s="37"/>
      <c r="C182" s="39"/>
      <c r="D182" s="38"/>
      <c r="E182" s="39" t="s">
        <v>496</v>
      </c>
      <c r="F182" s="39" t="s">
        <v>877</v>
      </c>
      <c r="G182" s="123" t="s">
        <v>498</v>
      </c>
      <c r="H182" s="163">
        <v>1</v>
      </c>
      <c r="I182" s="163">
        <v>0</v>
      </c>
      <c r="J182" s="163">
        <v>1</v>
      </c>
      <c r="K182" s="163">
        <v>0</v>
      </c>
      <c r="L182" s="177">
        <v>0</v>
      </c>
      <c r="M182" s="177">
        <v>1</v>
      </c>
      <c r="N182" s="163">
        <v>1</v>
      </c>
      <c r="O182" s="163">
        <v>1</v>
      </c>
      <c r="P182" s="163">
        <v>1</v>
      </c>
      <c r="Q182" s="163" t="s">
        <v>251</v>
      </c>
      <c r="R182" s="163" t="s">
        <v>251</v>
      </c>
      <c r="S182" s="163" t="s">
        <v>251</v>
      </c>
      <c r="T182" s="41">
        <f t="shared" ref="T182:T185" si="63">L182+M182*2</f>
        <v>2</v>
      </c>
      <c r="U182" s="184"/>
      <c r="V182" s="184"/>
      <c r="W182" s="185">
        <v>0</v>
      </c>
      <c r="X182" s="2"/>
      <c r="Y182" s="2"/>
      <c r="Z182" s="2"/>
      <c r="AA182" s="2"/>
      <c r="AB182" s="2"/>
      <c r="AC182" s="2"/>
    </row>
    <row r="183" s="4" customFormat="1" ht="20.4" spans="1:57">
      <c r="A183" s="120">
        <f>A181</f>
        <v>902</v>
      </c>
      <c r="B183" s="42" t="s">
        <v>489</v>
      </c>
      <c r="C183" s="44" t="s">
        <v>490</v>
      </c>
      <c r="D183" s="117" t="s">
        <v>190</v>
      </c>
      <c r="E183" s="164" t="s">
        <v>496</v>
      </c>
      <c r="F183" s="44" t="s">
        <v>503</v>
      </c>
      <c r="G183" s="165"/>
      <c r="H183" s="166">
        <v>1</v>
      </c>
      <c r="I183" s="166">
        <v>0</v>
      </c>
      <c r="J183" s="166">
        <v>1</v>
      </c>
      <c r="K183" s="166">
        <v>0</v>
      </c>
      <c r="L183" s="178">
        <v>0</v>
      </c>
      <c r="M183" s="178">
        <v>1</v>
      </c>
      <c r="N183" s="19">
        <f>H183+I183*2</f>
        <v>1</v>
      </c>
      <c r="O183" s="166">
        <v>1</v>
      </c>
      <c r="P183" s="19">
        <f>J183+K183*2</f>
        <v>1</v>
      </c>
      <c r="Q183" s="99">
        <v>50</v>
      </c>
      <c r="R183" s="99">
        <v>20</v>
      </c>
      <c r="S183" s="33">
        <v>0</v>
      </c>
      <c r="T183" s="84">
        <f t="shared" si="63"/>
        <v>2</v>
      </c>
      <c r="U183" s="84"/>
      <c r="V183" s="84"/>
      <c r="W183" s="100">
        <v>0</v>
      </c>
      <c r="X183" s="186"/>
      <c r="Y183" s="140"/>
      <c r="Z183" s="140"/>
      <c r="AA183" s="186"/>
      <c r="AB183" s="140"/>
      <c r="AC183" s="186"/>
      <c r="AD183" s="192"/>
      <c r="AE183" s="140"/>
      <c r="AF183" s="140"/>
      <c r="AG183" s="140"/>
      <c r="AH183" s="140"/>
      <c r="AI183" s="140"/>
      <c r="AJ183" s="140"/>
      <c r="AK183" s="140"/>
      <c r="AL183" s="186"/>
      <c r="AM183" s="140"/>
      <c r="AN183" s="186"/>
      <c r="AO183" s="140"/>
      <c r="AP183" s="140"/>
      <c r="AQ183" s="186"/>
      <c r="AR183" s="140"/>
      <c r="AS183" s="186"/>
      <c r="AT183" s="186"/>
      <c r="AU183" s="140"/>
      <c r="AV183" s="140"/>
      <c r="AW183" s="140"/>
      <c r="AX183" s="140"/>
      <c r="AY183" s="140"/>
      <c r="AZ183" s="140"/>
      <c r="BA183" s="140"/>
      <c r="BB183" s="186"/>
      <c r="BC183" s="140"/>
      <c r="BD183" s="193"/>
      <c r="BE183" s="193"/>
    </row>
    <row r="184" s="2" customFormat="1" customHeight="1" spans="1:30">
      <c r="A184" s="119"/>
      <c r="B184" s="37"/>
      <c r="C184" s="52"/>
      <c r="D184" s="38"/>
      <c r="E184" s="39" t="s">
        <v>504</v>
      </c>
      <c r="F184" s="39" t="s">
        <v>505</v>
      </c>
      <c r="G184" s="167" t="s">
        <v>506</v>
      </c>
      <c r="H184" s="41">
        <v>1</v>
      </c>
      <c r="I184" s="41">
        <v>0</v>
      </c>
      <c r="J184" s="41" t="s">
        <v>251</v>
      </c>
      <c r="K184" s="41" t="s">
        <v>251</v>
      </c>
      <c r="L184" s="41">
        <v>0</v>
      </c>
      <c r="M184" s="41">
        <v>1</v>
      </c>
      <c r="N184" s="41">
        <f>H184+I184*2</f>
        <v>1</v>
      </c>
      <c r="O184" s="41" t="s">
        <v>251</v>
      </c>
      <c r="P184" s="41"/>
      <c r="Q184" s="94" t="s">
        <v>251</v>
      </c>
      <c r="R184" s="94" t="s">
        <v>251</v>
      </c>
      <c r="S184" s="36" t="s">
        <v>251</v>
      </c>
      <c r="T184" s="36">
        <f t="shared" si="63"/>
        <v>2</v>
      </c>
      <c r="U184" s="36"/>
      <c r="V184" s="36"/>
      <c r="W184" s="95">
        <v>0</v>
      </c>
      <c r="AD184" s="106"/>
    </row>
    <row r="185" s="4" customFormat="1" customHeight="1" spans="1:55">
      <c r="A185" s="32">
        <f>A4</f>
        <v>902</v>
      </c>
      <c r="B185" s="42" t="s">
        <v>489</v>
      </c>
      <c r="C185" s="19" t="s">
        <v>490</v>
      </c>
      <c r="D185" s="43" t="s">
        <v>193</v>
      </c>
      <c r="E185" s="44" t="s">
        <v>507</v>
      </c>
      <c r="F185" s="44" t="s">
        <v>508</v>
      </c>
      <c r="G185" s="47"/>
      <c r="H185" s="168">
        <v>1</v>
      </c>
      <c r="I185" s="168">
        <v>0</v>
      </c>
      <c r="J185" s="168">
        <v>1</v>
      </c>
      <c r="K185" s="168">
        <v>0</v>
      </c>
      <c r="L185" s="168">
        <v>0</v>
      </c>
      <c r="M185" s="168">
        <v>1</v>
      </c>
      <c r="N185" s="19">
        <f>H185+I185*2</f>
        <v>1</v>
      </c>
      <c r="O185" s="168">
        <v>1</v>
      </c>
      <c r="P185" s="19">
        <f>J185+K185*2</f>
        <v>1</v>
      </c>
      <c r="Q185" s="99">
        <f>Q183</f>
        <v>50</v>
      </c>
      <c r="R185" s="99">
        <f>R183</f>
        <v>20</v>
      </c>
      <c r="S185" s="33">
        <v>0</v>
      </c>
      <c r="T185" s="84">
        <f t="shared" si="63"/>
        <v>2</v>
      </c>
      <c r="U185" s="84"/>
      <c r="V185" s="84"/>
      <c r="W185" s="100">
        <v>0</v>
      </c>
      <c r="X185" s="27"/>
      <c r="Y185" s="27"/>
      <c r="Z185" s="27"/>
      <c r="AA185" s="27"/>
      <c r="AB185" s="27"/>
      <c r="AC185" s="27"/>
      <c r="AD185" s="28"/>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row>
    <row r="186" s="3" customFormat="1" customHeight="1" spans="1:55">
      <c r="A186" s="169"/>
      <c r="B186" s="37"/>
      <c r="C186" s="52"/>
      <c r="D186" s="38"/>
      <c r="E186" s="39"/>
      <c r="F186" s="39"/>
      <c r="G186" s="40" t="s">
        <v>509</v>
      </c>
      <c r="H186" s="170">
        <v>1</v>
      </c>
      <c r="I186" s="170">
        <v>0</v>
      </c>
      <c r="J186" s="170" t="s">
        <v>251</v>
      </c>
      <c r="K186" s="170" t="s">
        <v>251</v>
      </c>
      <c r="L186" s="170">
        <v>0</v>
      </c>
      <c r="M186" s="170">
        <v>1</v>
      </c>
      <c r="N186" s="52">
        <v>1</v>
      </c>
      <c r="O186" s="170" t="s">
        <v>251</v>
      </c>
      <c r="P186" s="52"/>
      <c r="Q186" s="52" t="s">
        <v>251</v>
      </c>
      <c r="R186" s="52" t="s">
        <v>251</v>
      </c>
      <c r="S186" s="52" t="s">
        <v>251</v>
      </c>
      <c r="T186" s="52">
        <v>2</v>
      </c>
      <c r="U186" s="52"/>
      <c r="V186" s="52"/>
      <c r="W186" s="98">
        <v>0</v>
      </c>
      <c r="X186" s="2"/>
      <c r="Y186" s="2"/>
      <c r="Z186" s="2"/>
      <c r="AA186" s="2"/>
      <c r="AB186" s="2"/>
      <c r="AC186" s="2"/>
      <c r="AD186" s="106"/>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row>
    <row r="187" customFormat="1" customHeight="1" spans="1:55">
      <c r="A187" s="171">
        <f>A4</f>
        <v>902</v>
      </c>
      <c r="B187" s="116" t="s">
        <v>489</v>
      </c>
      <c r="C187" s="9" t="s">
        <v>490</v>
      </c>
      <c r="D187" s="117" t="s">
        <v>197</v>
      </c>
      <c r="E187" s="118" t="s">
        <v>510</v>
      </c>
      <c r="F187" s="118" t="s">
        <v>511</v>
      </c>
      <c r="G187" s="47"/>
      <c r="H187" s="172">
        <v>1</v>
      </c>
      <c r="I187" s="172">
        <v>0</v>
      </c>
      <c r="J187" s="172">
        <v>1</v>
      </c>
      <c r="K187" s="172">
        <v>0</v>
      </c>
      <c r="L187" s="172">
        <v>0</v>
      </c>
      <c r="M187" s="172">
        <v>1</v>
      </c>
      <c r="N187" s="9">
        <f>H187+I187*2</f>
        <v>1</v>
      </c>
      <c r="O187" s="172">
        <v>1</v>
      </c>
      <c r="P187" s="9">
        <f>J187+K187*2</f>
        <v>1</v>
      </c>
      <c r="Q187" s="9">
        <f>Q185</f>
        <v>50</v>
      </c>
      <c r="R187" s="9">
        <f>R185</f>
        <v>20</v>
      </c>
      <c r="S187" s="9">
        <v>0</v>
      </c>
      <c r="T187" s="9">
        <f t="shared" ref="T187" si="64">L187+M187*2</f>
        <v>2</v>
      </c>
      <c r="U187" s="9"/>
      <c r="V187" s="9"/>
      <c r="W187" s="187">
        <v>0</v>
      </c>
      <c r="X187" s="12"/>
      <c r="Y187" s="12"/>
      <c r="Z187" s="12"/>
      <c r="AA187" s="12"/>
      <c r="AB187" s="12"/>
      <c r="AC187" s="12"/>
      <c r="AD187" s="141"/>
      <c r="AE187" s="12"/>
      <c r="AF187" s="12"/>
      <c r="AG187" s="12"/>
      <c r="AH187" s="12"/>
      <c r="AI187" s="12"/>
      <c r="AJ187" s="12"/>
      <c r="AK187" s="12"/>
      <c r="AL187" s="12"/>
      <c r="AM187" s="12"/>
      <c r="AN187" s="12"/>
      <c r="AO187" s="12"/>
      <c r="AP187" s="12"/>
      <c r="AQ187" s="12"/>
      <c r="AR187" s="12"/>
      <c r="AS187" s="12"/>
      <c r="AT187" s="12"/>
      <c r="AU187" s="12"/>
      <c r="AV187" s="12"/>
      <c r="AW187" s="12"/>
      <c r="AX187" s="12"/>
      <c r="AY187" s="12"/>
      <c r="AZ187" s="12"/>
      <c r="BA187" s="12"/>
      <c r="BB187" s="12"/>
      <c r="BC187" s="12"/>
    </row>
    <row r="188" s="2" customFormat="1" customHeight="1" spans="1:30">
      <c r="A188" s="36"/>
      <c r="B188" s="37"/>
      <c r="C188" s="36"/>
      <c r="D188" s="38" t="s">
        <v>168</v>
      </c>
      <c r="E188" s="39" t="s">
        <v>512</v>
      </c>
      <c r="F188" s="39" t="s">
        <v>513</v>
      </c>
      <c r="G188" s="40" t="s">
        <v>514</v>
      </c>
      <c r="H188" s="41"/>
      <c r="I188" s="41"/>
      <c r="J188" s="41"/>
      <c r="K188" s="41"/>
      <c r="L188" s="41">
        <v>0</v>
      </c>
      <c r="M188" s="41">
        <v>1</v>
      </c>
      <c r="N188" s="41">
        <f>H188+I188*2</f>
        <v>0</v>
      </c>
      <c r="O188" s="41"/>
      <c r="P188" s="41">
        <f>J188+K188*2</f>
        <v>0</v>
      </c>
      <c r="Q188" s="94" t="s">
        <v>251</v>
      </c>
      <c r="R188" s="94" t="s">
        <v>251</v>
      </c>
      <c r="S188" s="36" t="s">
        <v>251</v>
      </c>
      <c r="T188" s="41">
        <f t="shared" ref="T188:T195" si="65">L188+M188*2</f>
        <v>2</v>
      </c>
      <c r="U188" s="41"/>
      <c r="V188" s="41"/>
      <c r="W188" s="95">
        <v>0</v>
      </c>
      <c r="AD188" s="106"/>
    </row>
    <row r="189" ht="20.4" spans="1:23">
      <c r="A189" s="33">
        <f>A177</f>
        <v>902</v>
      </c>
      <c r="B189" s="116" t="s">
        <v>515</v>
      </c>
      <c r="C189" s="33" t="s">
        <v>513</v>
      </c>
      <c r="D189" s="43" t="s">
        <v>168</v>
      </c>
      <c r="E189" s="44" t="s">
        <v>512</v>
      </c>
      <c r="F189" s="44" t="s">
        <v>513</v>
      </c>
      <c r="G189" s="173"/>
      <c r="H189" s="19">
        <v>1</v>
      </c>
      <c r="I189" s="19">
        <v>0</v>
      </c>
      <c r="J189" s="19">
        <v>1</v>
      </c>
      <c r="K189" s="19">
        <v>0</v>
      </c>
      <c r="L189" s="84">
        <v>0</v>
      </c>
      <c r="M189" s="84">
        <v>1</v>
      </c>
      <c r="N189" s="19">
        <f>H189+I189*2</f>
        <v>1</v>
      </c>
      <c r="O189" s="19">
        <v>1</v>
      </c>
      <c r="P189" s="19">
        <f>J189+K189*2</f>
        <v>1</v>
      </c>
      <c r="Q189" s="96">
        <f>Q177</f>
        <v>50</v>
      </c>
      <c r="R189" s="96">
        <f>R177</f>
        <v>20</v>
      </c>
      <c r="S189" s="55">
        <v>0</v>
      </c>
      <c r="T189" s="84">
        <f t="shared" si="65"/>
        <v>2</v>
      </c>
      <c r="U189" s="84"/>
      <c r="V189" s="84"/>
      <c r="W189" s="97">
        <v>0</v>
      </c>
    </row>
    <row r="190" s="3" customFormat="1" ht="20.4" spans="1:29">
      <c r="A190" s="119"/>
      <c r="B190" s="37"/>
      <c r="C190" s="52"/>
      <c r="D190" s="38"/>
      <c r="E190" s="39"/>
      <c r="F190" s="39"/>
      <c r="G190" s="49"/>
      <c r="H190" s="52"/>
      <c r="I190" s="52"/>
      <c r="J190" s="52"/>
      <c r="K190" s="52"/>
      <c r="L190" s="41"/>
      <c r="M190" s="41"/>
      <c r="N190" s="52"/>
      <c r="O190" s="52"/>
      <c r="P190" s="52"/>
      <c r="Q190" s="94"/>
      <c r="R190" s="94"/>
      <c r="S190" s="36"/>
      <c r="T190" s="41"/>
      <c r="U190" s="41"/>
      <c r="V190" s="41"/>
      <c r="W190" s="95">
        <v>0</v>
      </c>
      <c r="X190" s="2"/>
      <c r="Y190" s="2"/>
      <c r="Z190" s="2"/>
      <c r="AA190" s="2"/>
      <c r="AB190" s="2"/>
      <c r="AC190" s="2"/>
    </row>
    <row r="191" customFormat="1" ht="20.4" spans="1:29">
      <c r="A191" s="120">
        <f>A179</f>
        <v>902</v>
      </c>
      <c r="B191" s="116"/>
      <c r="C191" s="9" t="s">
        <v>513</v>
      </c>
      <c r="D191" s="117" t="s">
        <v>180</v>
      </c>
      <c r="E191" s="118" t="s">
        <v>516</v>
      </c>
      <c r="F191" s="118" t="s">
        <v>517</v>
      </c>
      <c r="G191" s="47"/>
      <c r="H191" s="19"/>
      <c r="I191" s="19"/>
      <c r="J191" s="19"/>
      <c r="K191" s="19"/>
      <c r="L191" s="84"/>
      <c r="M191" s="84"/>
      <c r="N191" s="19"/>
      <c r="O191" s="19"/>
      <c r="P191" s="19"/>
      <c r="Q191" s="96"/>
      <c r="R191" s="96"/>
      <c r="S191" s="55"/>
      <c r="T191" s="101"/>
      <c r="U191" s="101"/>
      <c r="V191" s="101"/>
      <c r="W191" s="97">
        <v>0</v>
      </c>
      <c r="X191" s="12"/>
      <c r="Y191" s="12"/>
      <c r="Z191" s="12"/>
      <c r="AA191" s="12"/>
      <c r="AB191" s="12"/>
      <c r="AC191" s="12"/>
    </row>
    <row r="192" s="3" customFormat="1" ht="20.4" spans="1:29">
      <c r="A192" s="119"/>
      <c r="B192" s="37"/>
      <c r="C192" s="52"/>
      <c r="D192" s="38"/>
      <c r="E192" s="39"/>
      <c r="F192" s="39"/>
      <c r="G192" s="49"/>
      <c r="H192" s="52">
        <v>1</v>
      </c>
      <c r="I192" s="52"/>
      <c r="J192" s="52"/>
      <c r="K192" s="52"/>
      <c r="L192" s="41">
        <v>0</v>
      </c>
      <c r="M192" s="41">
        <v>1</v>
      </c>
      <c r="N192" s="52">
        <v>1</v>
      </c>
      <c r="O192" s="52"/>
      <c r="P192" s="52">
        <v>0</v>
      </c>
      <c r="Q192" s="94" t="s">
        <v>251</v>
      </c>
      <c r="R192" s="94" t="s">
        <v>251</v>
      </c>
      <c r="S192" s="36" t="s">
        <v>251</v>
      </c>
      <c r="T192" s="41">
        <f t="shared" si="65"/>
        <v>2</v>
      </c>
      <c r="U192" s="41"/>
      <c r="V192" s="41"/>
      <c r="W192" s="95">
        <v>0</v>
      </c>
      <c r="X192" s="2"/>
      <c r="Y192" s="2"/>
      <c r="Z192" s="2"/>
      <c r="AA192" s="2"/>
      <c r="AB192" s="2"/>
      <c r="AC192" s="2"/>
    </row>
    <row r="193" s="17" customFormat="1" ht="20.4" spans="1:29">
      <c r="A193" s="32">
        <f>A4</f>
        <v>902</v>
      </c>
      <c r="B193" s="42" t="s">
        <v>515</v>
      </c>
      <c r="C193" s="84" t="s">
        <v>513</v>
      </c>
      <c r="D193" s="43" t="s">
        <v>187</v>
      </c>
      <c r="E193" s="44" t="s">
        <v>521</v>
      </c>
      <c r="F193" s="44" t="s">
        <v>522</v>
      </c>
      <c r="G193" s="47"/>
      <c r="H193" s="19">
        <v>1</v>
      </c>
      <c r="I193" s="19">
        <v>0</v>
      </c>
      <c r="J193" s="19">
        <v>1</v>
      </c>
      <c r="K193" s="19">
        <v>0</v>
      </c>
      <c r="L193" s="84">
        <v>0</v>
      </c>
      <c r="M193" s="84">
        <v>1</v>
      </c>
      <c r="N193" s="19">
        <f>H193+I193*2</f>
        <v>1</v>
      </c>
      <c r="O193" s="19">
        <v>1</v>
      </c>
      <c r="P193" s="19">
        <f>J193+K193*2</f>
        <v>1</v>
      </c>
      <c r="Q193" s="19">
        <f>Q189</f>
        <v>50</v>
      </c>
      <c r="R193" s="19">
        <f>R189</f>
        <v>20</v>
      </c>
      <c r="S193" s="19">
        <v>0</v>
      </c>
      <c r="T193" s="84">
        <f t="shared" si="65"/>
        <v>2</v>
      </c>
      <c r="U193" s="84"/>
      <c r="V193" s="84"/>
      <c r="W193" s="26">
        <v>0</v>
      </c>
      <c r="X193" s="19"/>
      <c r="Y193" s="19"/>
      <c r="Z193" s="19"/>
      <c r="AA193" s="19"/>
      <c r="AB193" s="19"/>
      <c r="AC193" s="19"/>
    </row>
    <row r="194" s="2" customFormat="1" customHeight="1" spans="1:30">
      <c r="A194" s="36"/>
      <c r="B194" s="37"/>
      <c r="C194" s="36"/>
      <c r="D194" s="38" t="s">
        <v>168</v>
      </c>
      <c r="E194" s="39" t="s">
        <v>230</v>
      </c>
      <c r="F194" s="39"/>
      <c r="G194" s="49"/>
      <c r="H194" s="41">
        <v>1</v>
      </c>
      <c r="I194" s="41">
        <v>0</v>
      </c>
      <c r="J194" s="41">
        <v>1</v>
      </c>
      <c r="K194" s="41">
        <v>0</v>
      </c>
      <c r="L194" s="41">
        <v>0</v>
      </c>
      <c r="M194" s="41">
        <v>1</v>
      </c>
      <c r="N194" s="41">
        <f>H194+I194*2</f>
        <v>1</v>
      </c>
      <c r="O194" s="41">
        <v>1</v>
      </c>
      <c r="P194" s="41">
        <f>J194+K194*2</f>
        <v>1</v>
      </c>
      <c r="Q194" s="94"/>
      <c r="R194" s="94"/>
      <c r="S194" s="36"/>
      <c r="T194" s="41">
        <f t="shared" si="65"/>
        <v>2</v>
      </c>
      <c r="U194" s="41"/>
      <c r="V194" s="41"/>
      <c r="W194" s="95">
        <v>0</v>
      </c>
      <c r="AD194" s="106"/>
    </row>
    <row r="195" ht="20.4" spans="1:23">
      <c r="A195" s="33">
        <f>A189</f>
        <v>902</v>
      </c>
      <c r="B195" s="42" t="s">
        <v>523</v>
      </c>
      <c r="C195" s="33" t="s">
        <v>524</v>
      </c>
      <c r="D195" s="43" t="s">
        <v>168</v>
      </c>
      <c r="E195" s="44" t="s">
        <v>525</v>
      </c>
      <c r="F195" s="44" t="s">
        <v>526</v>
      </c>
      <c r="G195" s="47"/>
      <c r="H195" s="19">
        <v>1</v>
      </c>
      <c r="I195" s="19">
        <v>0</v>
      </c>
      <c r="J195" s="19">
        <v>1</v>
      </c>
      <c r="K195" s="19">
        <v>0</v>
      </c>
      <c r="L195" s="84">
        <v>0</v>
      </c>
      <c r="M195" s="84">
        <v>1</v>
      </c>
      <c r="N195" s="19">
        <f>H195+I195*2</f>
        <v>1</v>
      </c>
      <c r="O195" s="19">
        <v>1</v>
      </c>
      <c r="P195" s="19">
        <f>J195+K195*2</f>
        <v>1</v>
      </c>
      <c r="Q195" s="96">
        <f>Q189</f>
        <v>50</v>
      </c>
      <c r="R195" s="96">
        <f>R189</f>
        <v>20</v>
      </c>
      <c r="S195" s="55">
        <v>0</v>
      </c>
      <c r="T195" s="84">
        <f t="shared" si="65"/>
        <v>2</v>
      </c>
      <c r="U195" s="84"/>
      <c r="V195" s="84"/>
      <c r="W195" s="97">
        <v>0</v>
      </c>
    </row>
    <row r="196" s="3" customFormat="1" ht="20.4" spans="1:29">
      <c r="A196" s="36"/>
      <c r="B196" s="37"/>
      <c r="C196" s="36"/>
      <c r="D196" s="38"/>
      <c r="E196" s="39"/>
      <c r="F196" s="36"/>
      <c r="G196" s="49"/>
      <c r="H196" s="52"/>
      <c r="I196" s="52"/>
      <c r="J196" s="52"/>
      <c r="K196" s="52"/>
      <c r="L196" s="41"/>
      <c r="M196" s="41"/>
      <c r="N196" s="52"/>
      <c r="O196" s="52"/>
      <c r="P196" s="52"/>
      <c r="Q196" s="94"/>
      <c r="R196" s="94"/>
      <c r="S196" s="36"/>
      <c r="T196" s="41"/>
      <c r="U196" s="41"/>
      <c r="V196" s="41"/>
      <c r="W196" s="95">
        <v>0</v>
      </c>
      <c r="X196" s="2"/>
      <c r="Y196" s="2"/>
      <c r="Z196" s="2"/>
      <c r="AA196" s="2"/>
      <c r="AB196" s="2"/>
      <c r="AC196" s="2"/>
    </row>
    <row r="197" customFormat="1" ht="20.4" spans="1:29">
      <c r="A197" s="51">
        <f>A191</f>
        <v>902</v>
      </c>
      <c r="B197" s="42"/>
      <c r="C197" s="33" t="s">
        <v>524</v>
      </c>
      <c r="D197" s="43" t="s">
        <v>180</v>
      </c>
      <c r="E197" s="44" t="s">
        <v>527</v>
      </c>
      <c r="F197" s="44" t="s">
        <v>528</v>
      </c>
      <c r="G197" s="47"/>
      <c r="H197" s="19"/>
      <c r="I197" s="19"/>
      <c r="J197" s="19"/>
      <c r="K197" s="19"/>
      <c r="L197" s="84"/>
      <c r="M197" s="84"/>
      <c r="N197" s="19"/>
      <c r="O197" s="19"/>
      <c r="P197" s="19"/>
      <c r="Q197" s="96"/>
      <c r="R197" s="96"/>
      <c r="S197" s="55"/>
      <c r="T197" s="101"/>
      <c r="U197" s="101"/>
      <c r="V197" s="101"/>
      <c r="W197" s="97">
        <v>0</v>
      </c>
      <c r="X197" s="12"/>
      <c r="Y197" s="12"/>
      <c r="Z197" s="12"/>
      <c r="AA197" s="12"/>
      <c r="AB197" s="12"/>
      <c r="AC197" s="12"/>
    </row>
    <row r="198" s="3" customFormat="1" ht="20.4" spans="1:29">
      <c r="A198" s="36"/>
      <c r="B198" s="37"/>
      <c r="C198" s="36"/>
      <c r="D198" s="38"/>
      <c r="E198" s="39"/>
      <c r="F198" s="36"/>
      <c r="G198" s="49"/>
      <c r="H198" s="52"/>
      <c r="I198" s="52"/>
      <c r="J198" s="52"/>
      <c r="K198" s="52"/>
      <c r="L198" s="41"/>
      <c r="M198" s="41"/>
      <c r="N198" s="52"/>
      <c r="O198" s="52"/>
      <c r="P198" s="52"/>
      <c r="Q198" s="94"/>
      <c r="R198" s="94"/>
      <c r="S198" s="36"/>
      <c r="T198" s="41"/>
      <c r="U198" s="41"/>
      <c r="V198" s="41"/>
      <c r="W198" s="95">
        <v>0</v>
      </c>
      <c r="X198" s="2"/>
      <c r="Y198" s="2"/>
      <c r="Z198" s="2"/>
      <c r="AA198" s="2"/>
      <c r="AB198" s="2"/>
      <c r="AC198" s="2"/>
    </row>
    <row r="199" customFormat="1" ht="20.4" spans="1:29">
      <c r="A199" s="51">
        <f t="shared" ref="A199" si="66">A195</f>
        <v>902</v>
      </c>
      <c r="B199" s="42"/>
      <c r="C199" s="33" t="s">
        <v>524</v>
      </c>
      <c r="D199" s="43" t="s">
        <v>187</v>
      </c>
      <c r="E199" s="44" t="s">
        <v>529</v>
      </c>
      <c r="F199" s="44" t="s">
        <v>530</v>
      </c>
      <c r="G199" s="47"/>
      <c r="H199" s="19"/>
      <c r="I199" s="19"/>
      <c r="J199" s="19"/>
      <c r="K199" s="19"/>
      <c r="L199" s="84"/>
      <c r="M199" s="84"/>
      <c r="N199" s="19"/>
      <c r="O199" s="19"/>
      <c r="P199" s="19"/>
      <c r="Q199" s="96"/>
      <c r="R199" s="96"/>
      <c r="S199" s="55"/>
      <c r="T199" s="101"/>
      <c r="U199" s="101"/>
      <c r="V199" s="101"/>
      <c r="W199" s="97">
        <v>0</v>
      </c>
      <c r="X199" s="12"/>
      <c r="Y199" s="12"/>
      <c r="Z199" s="12"/>
      <c r="AA199" s="12"/>
      <c r="AB199" s="12"/>
      <c r="AC199" s="12"/>
    </row>
    <row r="200" s="2" customFormat="1" customHeight="1" spans="1:30">
      <c r="A200" s="36"/>
      <c r="B200" s="37"/>
      <c r="C200" s="36"/>
      <c r="D200" s="38"/>
      <c r="E200" s="39" t="s">
        <v>531</v>
      </c>
      <c r="F200" s="39" t="s">
        <v>532</v>
      </c>
      <c r="G200" s="40" t="s">
        <v>533</v>
      </c>
      <c r="H200" s="41">
        <v>1</v>
      </c>
      <c r="I200" s="41"/>
      <c r="J200" s="41"/>
      <c r="K200" s="41"/>
      <c r="L200" s="41">
        <v>0</v>
      </c>
      <c r="M200" s="41">
        <v>1</v>
      </c>
      <c r="N200" s="41">
        <f t="shared" ref="N200:N207" si="67">H200+I200*2</f>
        <v>1</v>
      </c>
      <c r="O200" s="41"/>
      <c r="P200" s="41">
        <f t="shared" ref="P200:P207" si="68">J200+K200*2</f>
        <v>0</v>
      </c>
      <c r="Q200" s="94" t="s">
        <v>251</v>
      </c>
      <c r="R200" s="94" t="s">
        <v>251</v>
      </c>
      <c r="S200" s="36" t="s">
        <v>251</v>
      </c>
      <c r="T200" s="41">
        <f t="shared" ref="T200:T205" si="69">L200+M200*2</f>
        <v>2</v>
      </c>
      <c r="U200" s="41"/>
      <c r="V200" s="41"/>
      <c r="W200" s="95">
        <v>0</v>
      </c>
      <c r="AD200" s="106"/>
    </row>
    <row r="201" ht="20.4" spans="1:23">
      <c r="A201" s="33">
        <f>A195</f>
        <v>902</v>
      </c>
      <c r="B201" s="42" t="s">
        <v>541</v>
      </c>
      <c r="C201" s="33" t="s">
        <v>542</v>
      </c>
      <c r="D201" s="43" t="s">
        <v>168</v>
      </c>
      <c r="E201" s="44" t="s">
        <v>531</v>
      </c>
      <c r="F201" s="44" t="s">
        <v>543</v>
      </c>
      <c r="G201" s="47"/>
      <c r="H201" s="19">
        <v>1</v>
      </c>
      <c r="I201" s="19">
        <v>0</v>
      </c>
      <c r="J201" s="19">
        <v>1</v>
      </c>
      <c r="K201" s="19">
        <v>0</v>
      </c>
      <c r="L201" s="84">
        <v>0</v>
      </c>
      <c r="M201" s="84">
        <v>1</v>
      </c>
      <c r="N201" s="19">
        <f t="shared" si="67"/>
        <v>1</v>
      </c>
      <c r="O201" s="19">
        <v>1</v>
      </c>
      <c r="P201" s="19">
        <f t="shared" si="68"/>
        <v>1</v>
      </c>
      <c r="Q201" s="96">
        <f>Q195</f>
        <v>50</v>
      </c>
      <c r="R201" s="96">
        <f>R195</f>
        <v>20</v>
      </c>
      <c r="S201" s="55">
        <v>0</v>
      </c>
      <c r="T201" s="84">
        <f t="shared" si="69"/>
        <v>2</v>
      </c>
      <c r="U201" s="84"/>
      <c r="V201" s="84"/>
      <c r="W201" s="97">
        <v>0</v>
      </c>
    </row>
    <row r="202" s="6" customFormat="1" ht="20.4" spans="1:30">
      <c r="A202" s="60"/>
      <c r="B202" s="61"/>
      <c r="C202" s="60"/>
      <c r="D202" s="62"/>
      <c r="E202" s="63" t="s">
        <v>531</v>
      </c>
      <c r="F202" s="63" t="s">
        <v>544</v>
      </c>
      <c r="G202" s="66"/>
      <c r="H202" s="8">
        <v>1</v>
      </c>
      <c r="I202" s="8"/>
      <c r="J202" s="8"/>
      <c r="K202" s="8"/>
      <c r="L202" s="86">
        <v>0</v>
      </c>
      <c r="M202" s="86">
        <v>1</v>
      </c>
      <c r="N202" s="86">
        <f t="shared" si="67"/>
        <v>1</v>
      </c>
      <c r="O202" s="8"/>
      <c r="P202" s="86">
        <f t="shared" si="68"/>
        <v>0</v>
      </c>
      <c r="Q202" s="102" t="s">
        <v>251</v>
      </c>
      <c r="R202" s="102" t="s">
        <v>251</v>
      </c>
      <c r="S202" s="60" t="s">
        <v>251</v>
      </c>
      <c r="T202" s="86">
        <f t="shared" si="69"/>
        <v>2</v>
      </c>
      <c r="U202" s="86"/>
      <c r="V202" s="86"/>
      <c r="W202" s="103">
        <v>0</v>
      </c>
      <c r="AD202" s="107"/>
    </row>
    <row r="203" ht="20.4" spans="1:23">
      <c r="A203" s="33">
        <f>A201</f>
        <v>902</v>
      </c>
      <c r="B203" s="42" t="s">
        <v>541</v>
      </c>
      <c r="C203" s="33" t="s">
        <v>542</v>
      </c>
      <c r="D203" s="43" t="s">
        <v>180</v>
      </c>
      <c r="E203" s="44" t="s">
        <v>545</v>
      </c>
      <c r="F203" s="44" t="s">
        <v>546</v>
      </c>
      <c r="G203" s="47"/>
      <c r="H203" s="19">
        <v>1</v>
      </c>
      <c r="I203" s="19">
        <v>0</v>
      </c>
      <c r="J203" s="19">
        <v>1</v>
      </c>
      <c r="K203" s="19">
        <v>0</v>
      </c>
      <c r="L203" s="84">
        <v>0</v>
      </c>
      <c r="M203" s="84">
        <v>1</v>
      </c>
      <c r="N203" s="19">
        <f t="shared" si="67"/>
        <v>1</v>
      </c>
      <c r="O203" s="19">
        <v>1</v>
      </c>
      <c r="P203" s="19">
        <f t="shared" si="68"/>
        <v>1</v>
      </c>
      <c r="Q203" s="96">
        <f>Q201</f>
        <v>50</v>
      </c>
      <c r="R203" s="96">
        <f>R201</f>
        <v>20</v>
      </c>
      <c r="S203" s="55">
        <v>0</v>
      </c>
      <c r="T203" s="84">
        <f t="shared" si="69"/>
        <v>2</v>
      </c>
      <c r="U203" s="84"/>
      <c r="V203" s="84"/>
      <c r="W203" s="97">
        <v>0</v>
      </c>
    </row>
    <row r="204" s="2" customFormat="1" customHeight="1" spans="1:30">
      <c r="A204" s="36"/>
      <c r="B204" s="37"/>
      <c r="C204" s="36"/>
      <c r="D204" s="38"/>
      <c r="E204" s="39" t="s">
        <v>531</v>
      </c>
      <c r="F204" s="39" t="s">
        <v>547</v>
      </c>
      <c r="G204" s="49"/>
      <c r="H204" s="41">
        <v>1</v>
      </c>
      <c r="I204" s="41"/>
      <c r="J204" s="41"/>
      <c r="K204" s="41"/>
      <c r="L204" s="41">
        <v>0</v>
      </c>
      <c r="M204" s="41">
        <v>1</v>
      </c>
      <c r="N204" s="41">
        <f t="shared" si="67"/>
        <v>1</v>
      </c>
      <c r="O204" s="41"/>
      <c r="P204" s="41">
        <f t="shared" si="68"/>
        <v>0</v>
      </c>
      <c r="Q204" s="94" t="s">
        <v>251</v>
      </c>
      <c r="R204" s="94" t="s">
        <v>251</v>
      </c>
      <c r="S204" s="36" t="s">
        <v>251</v>
      </c>
      <c r="T204" s="41">
        <f t="shared" si="69"/>
        <v>2</v>
      </c>
      <c r="U204" s="41"/>
      <c r="V204" s="41"/>
      <c r="W204" s="95">
        <v>0</v>
      </c>
      <c r="AD204" s="106"/>
    </row>
    <row r="205" ht="20.4" spans="1:23">
      <c r="A205" s="33">
        <f t="shared" ref="A205:A209" si="70">A203</f>
        <v>902</v>
      </c>
      <c r="B205" s="42" t="s">
        <v>541</v>
      </c>
      <c r="C205" s="33" t="s">
        <v>542</v>
      </c>
      <c r="D205" s="43" t="s">
        <v>187</v>
      </c>
      <c r="E205" s="44" t="s">
        <v>548</v>
      </c>
      <c r="F205" s="44" t="s">
        <v>549</v>
      </c>
      <c r="G205" s="47"/>
      <c r="H205" s="19">
        <v>1</v>
      </c>
      <c r="I205" s="19">
        <v>0</v>
      </c>
      <c r="J205" s="19">
        <v>1</v>
      </c>
      <c r="K205" s="19">
        <v>0</v>
      </c>
      <c r="L205" s="84">
        <v>0</v>
      </c>
      <c r="M205" s="84">
        <v>1</v>
      </c>
      <c r="N205" s="19">
        <f t="shared" si="67"/>
        <v>1</v>
      </c>
      <c r="O205" s="19">
        <v>1</v>
      </c>
      <c r="P205" s="19">
        <f t="shared" si="68"/>
        <v>1</v>
      </c>
      <c r="Q205" s="96">
        <f>Q203</f>
        <v>50</v>
      </c>
      <c r="R205" s="96">
        <f>R203</f>
        <v>20</v>
      </c>
      <c r="S205" s="55">
        <v>0</v>
      </c>
      <c r="T205" s="84">
        <f t="shared" si="69"/>
        <v>2</v>
      </c>
      <c r="U205" s="84"/>
      <c r="V205" s="84"/>
      <c r="W205" s="97">
        <v>0</v>
      </c>
    </row>
    <row r="206" s="2" customFormat="1" customHeight="1" spans="1:30">
      <c r="A206" s="36"/>
      <c r="B206" s="37"/>
      <c r="C206" s="36"/>
      <c r="D206" s="38"/>
      <c r="E206" s="39" t="s">
        <v>531</v>
      </c>
      <c r="F206" s="39" t="s">
        <v>550</v>
      </c>
      <c r="G206" s="49"/>
      <c r="H206" s="41">
        <v>1</v>
      </c>
      <c r="I206" s="41"/>
      <c r="J206" s="41"/>
      <c r="K206" s="41"/>
      <c r="L206" s="41">
        <v>0</v>
      </c>
      <c r="M206" s="41">
        <v>1</v>
      </c>
      <c r="N206" s="41">
        <f t="shared" si="67"/>
        <v>1</v>
      </c>
      <c r="O206" s="41"/>
      <c r="P206" s="41">
        <f t="shared" si="68"/>
        <v>0</v>
      </c>
      <c r="Q206" s="94" t="s">
        <v>251</v>
      </c>
      <c r="R206" s="94" t="s">
        <v>251</v>
      </c>
      <c r="S206" s="36" t="s">
        <v>251</v>
      </c>
      <c r="T206" s="41">
        <f t="shared" ref="T206:T227" si="71">L206+M206*2</f>
        <v>2</v>
      </c>
      <c r="U206" s="41"/>
      <c r="V206" s="41"/>
      <c r="W206" s="95">
        <v>0</v>
      </c>
      <c r="AD206" s="106"/>
    </row>
    <row r="207" ht="20.4" spans="1:23">
      <c r="A207" s="33">
        <f t="shared" si="70"/>
        <v>902</v>
      </c>
      <c r="B207" s="42" t="s">
        <v>541</v>
      </c>
      <c r="C207" s="33" t="s">
        <v>542</v>
      </c>
      <c r="D207" s="43" t="s">
        <v>190</v>
      </c>
      <c r="E207" s="44" t="s">
        <v>551</v>
      </c>
      <c r="F207" s="44" t="s">
        <v>552</v>
      </c>
      <c r="G207" s="47"/>
      <c r="H207" s="19">
        <v>1</v>
      </c>
      <c r="I207" s="19">
        <v>0</v>
      </c>
      <c r="J207" s="19">
        <v>1</v>
      </c>
      <c r="K207" s="19">
        <v>0</v>
      </c>
      <c r="L207" s="84">
        <v>0</v>
      </c>
      <c r="M207" s="84">
        <v>1</v>
      </c>
      <c r="N207" s="19">
        <f t="shared" si="67"/>
        <v>1</v>
      </c>
      <c r="O207" s="19">
        <v>1</v>
      </c>
      <c r="P207" s="19">
        <f t="shared" si="68"/>
        <v>1</v>
      </c>
      <c r="Q207" s="96">
        <f>Q205</f>
        <v>50</v>
      </c>
      <c r="R207" s="96">
        <f>R205</f>
        <v>20</v>
      </c>
      <c r="S207" s="55">
        <v>0</v>
      </c>
      <c r="T207" s="84">
        <f t="shared" si="71"/>
        <v>2</v>
      </c>
      <c r="U207" s="84"/>
      <c r="V207" s="84"/>
      <c r="W207" s="97">
        <v>0</v>
      </c>
    </row>
    <row r="208" s="3" customFormat="1" ht="20.4" spans="1:29">
      <c r="A208" s="48"/>
      <c r="B208" s="37"/>
      <c r="C208" s="36"/>
      <c r="D208" s="38"/>
      <c r="E208" s="39"/>
      <c r="F208" s="39"/>
      <c r="G208" s="49"/>
      <c r="H208" s="52"/>
      <c r="I208" s="52"/>
      <c r="J208" s="52"/>
      <c r="K208" s="52"/>
      <c r="L208" s="41"/>
      <c r="M208" s="41"/>
      <c r="N208" s="52"/>
      <c r="O208" s="52"/>
      <c r="P208" s="52"/>
      <c r="Q208" s="94"/>
      <c r="R208" s="94"/>
      <c r="S208" s="36"/>
      <c r="T208" s="41"/>
      <c r="U208" s="41"/>
      <c r="V208" s="41"/>
      <c r="W208" s="95">
        <v>0</v>
      </c>
      <c r="X208" s="2"/>
      <c r="Y208" s="2"/>
      <c r="Z208" s="2"/>
      <c r="AA208" s="2"/>
      <c r="AB208" s="2"/>
      <c r="AC208" s="2"/>
    </row>
    <row r="209" customFormat="1" ht="20.4" spans="1:29">
      <c r="A209" s="51">
        <f t="shared" si="70"/>
        <v>902</v>
      </c>
      <c r="B209" s="42"/>
      <c r="C209" s="33" t="s">
        <v>542</v>
      </c>
      <c r="D209" s="43" t="s">
        <v>193</v>
      </c>
      <c r="E209" s="44" t="s">
        <v>553</v>
      </c>
      <c r="F209" s="44" t="s">
        <v>554</v>
      </c>
      <c r="G209" s="47"/>
      <c r="H209" s="19"/>
      <c r="I209" s="19"/>
      <c r="J209" s="19"/>
      <c r="K209" s="19"/>
      <c r="L209" s="84"/>
      <c r="M209" s="84"/>
      <c r="N209" s="19"/>
      <c r="O209" s="19"/>
      <c r="P209" s="19"/>
      <c r="Q209" s="96"/>
      <c r="R209" s="96"/>
      <c r="S209" s="55"/>
      <c r="T209" s="101"/>
      <c r="U209" s="101"/>
      <c r="V209" s="101"/>
      <c r="W209" s="97">
        <v>0</v>
      </c>
      <c r="X209" s="12"/>
      <c r="Y209" s="12"/>
      <c r="Z209" s="12"/>
      <c r="AA209" s="12"/>
      <c r="AB209" s="12"/>
      <c r="AC209" s="12"/>
    </row>
    <row r="210" s="6" customFormat="1" ht="20.4" spans="1:30">
      <c r="A210" s="60"/>
      <c r="B210" s="61"/>
      <c r="C210" s="60"/>
      <c r="D210" s="62"/>
      <c r="E210" s="63"/>
      <c r="F210" s="63" t="s">
        <v>893</v>
      </c>
      <c r="G210" s="66"/>
      <c r="H210" s="8">
        <v>1</v>
      </c>
      <c r="I210" s="8"/>
      <c r="J210" s="8"/>
      <c r="K210" s="8"/>
      <c r="L210" s="86">
        <v>0</v>
      </c>
      <c r="M210" s="86">
        <v>1</v>
      </c>
      <c r="N210" s="86">
        <f>H210+I210*2</f>
        <v>1</v>
      </c>
      <c r="O210" s="8"/>
      <c r="P210" s="86">
        <f>J210+K210*2</f>
        <v>0</v>
      </c>
      <c r="Q210" s="102" t="s">
        <v>251</v>
      </c>
      <c r="R210" s="102" t="s">
        <v>251</v>
      </c>
      <c r="S210" s="60" t="s">
        <v>251</v>
      </c>
      <c r="T210" s="86">
        <f t="shared" si="71"/>
        <v>2</v>
      </c>
      <c r="U210" s="86"/>
      <c r="V210" s="86"/>
      <c r="W210" s="103">
        <v>0</v>
      </c>
      <c r="AD210" s="107"/>
    </row>
    <row r="211" ht="20.4" spans="1:23">
      <c r="A211" s="33">
        <f>A207</f>
        <v>902</v>
      </c>
      <c r="B211" s="42" t="s">
        <v>558</v>
      </c>
      <c r="C211" s="33" t="s">
        <v>559</v>
      </c>
      <c r="D211" s="43" t="s">
        <v>168</v>
      </c>
      <c r="E211" s="44" t="s">
        <v>560</v>
      </c>
      <c r="F211" s="44" t="s">
        <v>561</v>
      </c>
      <c r="G211" s="47"/>
      <c r="H211" s="19">
        <v>1</v>
      </c>
      <c r="I211" s="19">
        <v>0</v>
      </c>
      <c r="J211" s="19">
        <v>1</v>
      </c>
      <c r="K211" s="19">
        <v>0</v>
      </c>
      <c r="L211" s="84">
        <v>0</v>
      </c>
      <c r="M211" s="84">
        <v>1</v>
      </c>
      <c r="N211" s="19">
        <f>H211+I211*2</f>
        <v>1</v>
      </c>
      <c r="O211" s="19">
        <v>1</v>
      </c>
      <c r="P211" s="19">
        <f>J211+K211*2</f>
        <v>1</v>
      </c>
      <c r="Q211" s="96">
        <f>Q207</f>
        <v>50</v>
      </c>
      <c r="R211" s="96">
        <f>R207</f>
        <v>20</v>
      </c>
      <c r="S211" s="55">
        <v>0</v>
      </c>
      <c r="T211" s="84">
        <f t="shared" si="71"/>
        <v>2</v>
      </c>
      <c r="U211" s="84"/>
      <c r="V211" s="84"/>
      <c r="W211" s="97">
        <v>0</v>
      </c>
    </row>
    <row r="212" s="6" customFormat="1" ht="20.4" spans="1:30">
      <c r="A212" s="60"/>
      <c r="B212" s="61"/>
      <c r="C212" s="60"/>
      <c r="D212" s="62"/>
      <c r="E212" s="63"/>
      <c r="F212" s="63" t="s">
        <v>897</v>
      </c>
      <c r="G212" s="66"/>
      <c r="H212" s="8">
        <v>1</v>
      </c>
      <c r="I212" s="8"/>
      <c r="J212" s="8"/>
      <c r="K212" s="8"/>
      <c r="L212" s="86">
        <v>0</v>
      </c>
      <c r="M212" s="86">
        <v>1</v>
      </c>
      <c r="N212" s="86">
        <f>H212+I212*2</f>
        <v>1</v>
      </c>
      <c r="O212" s="8"/>
      <c r="P212" s="60">
        <f>J212+K212*2</f>
        <v>0</v>
      </c>
      <c r="Q212" s="102" t="s">
        <v>251</v>
      </c>
      <c r="R212" s="102" t="s">
        <v>251</v>
      </c>
      <c r="S212" s="60" t="s">
        <v>251</v>
      </c>
      <c r="T212" s="86">
        <f t="shared" si="71"/>
        <v>2</v>
      </c>
      <c r="U212" s="86"/>
      <c r="V212" s="86"/>
      <c r="W212" s="103">
        <v>0</v>
      </c>
      <c r="AD212" s="107"/>
    </row>
    <row r="213" ht="20.4" spans="1:23">
      <c r="A213" s="33">
        <f>A211</f>
        <v>902</v>
      </c>
      <c r="B213" s="42" t="s">
        <v>558</v>
      </c>
      <c r="C213" s="33" t="s">
        <v>567</v>
      </c>
      <c r="D213" s="43" t="s">
        <v>180</v>
      </c>
      <c r="E213" s="44" t="s">
        <v>568</v>
      </c>
      <c r="F213" s="44" t="s">
        <v>569</v>
      </c>
      <c r="G213" s="47"/>
      <c r="H213" s="19">
        <v>1</v>
      </c>
      <c r="I213" s="19">
        <v>0</v>
      </c>
      <c r="J213" s="19">
        <v>1</v>
      </c>
      <c r="K213" s="19">
        <v>0</v>
      </c>
      <c r="L213" s="84">
        <v>0</v>
      </c>
      <c r="M213" s="84">
        <v>1</v>
      </c>
      <c r="N213" s="19">
        <f t="shared" ref="N213:N225" si="72">H213+I213*2</f>
        <v>1</v>
      </c>
      <c r="O213" s="19">
        <v>1</v>
      </c>
      <c r="P213" s="19">
        <f t="shared" ref="P213:P225" si="73">J213+K213*2</f>
        <v>1</v>
      </c>
      <c r="Q213" s="96">
        <f>Q211</f>
        <v>50</v>
      </c>
      <c r="R213" s="96">
        <f>R211</f>
        <v>20</v>
      </c>
      <c r="S213" s="55">
        <v>0</v>
      </c>
      <c r="T213" s="84">
        <f t="shared" si="71"/>
        <v>2</v>
      </c>
      <c r="U213" s="84"/>
      <c r="V213" s="84"/>
      <c r="W213" s="97">
        <v>0</v>
      </c>
    </row>
    <row r="214" s="6" customFormat="1" ht="20.4" spans="1:30">
      <c r="A214" s="60"/>
      <c r="B214" s="61"/>
      <c r="C214" s="60"/>
      <c r="D214" s="62"/>
      <c r="E214" s="63"/>
      <c r="F214" s="63" t="s">
        <v>900</v>
      </c>
      <c r="G214" s="66"/>
      <c r="H214" s="8">
        <v>1</v>
      </c>
      <c r="I214" s="8"/>
      <c r="J214" s="8"/>
      <c r="K214" s="8"/>
      <c r="L214" s="86">
        <v>0</v>
      </c>
      <c r="M214" s="86">
        <v>1</v>
      </c>
      <c r="N214" s="86">
        <f t="shared" si="72"/>
        <v>1</v>
      </c>
      <c r="O214" s="8"/>
      <c r="P214" s="86">
        <f t="shared" si="73"/>
        <v>0</v>
      </c>
      <c r="Q214" s="102" t="s">
        <v>251</v>
      </c>
      <c r="R214" s="102" t="s">
        <v>251</v>
      </c>
      <c r="S214" s="60" t="s">
        <v>251</v>
      </c>
      <c r="T214" s="86">
        <f t="shared" si="71"/>
        <v>2</v>
      </c>
      <c r="U214" s="86"/>
      <c r="V214" s="86"/>
      <c r="W214" s="103">
        <v>0</v>
      </c>
      <c r="AD214" s="107"/>
    </row>
    <row r="215" ht="20.4" spans="1:23">
      <c r="A215" s="33">
        <f>A213</f>
        <v>902</v>
      </c>
      <c r="B215" s="42" t="s">
        <v>558</v>
      </c>
      <c r="C215" s="33" t="s">
        <v>573</v>
      </c>
      <c r="D215" s="43" t="s">
        <v>187</v>
      </c>
      <c r="E215" s="44" t="s">
        <v>574</v>
      </c>
      <c r="F215" s="44" t="s">
        <v>575</v>
      </c>
      <c r="G215" s="47"/>
      <c r="H215" s="19">
        <v>1</v>
      </c>
      <c r="I215" s="121">
        <v>0</v>
      </c>
      <c r="J215" s="121">
        <v>1</v>
      </c>
      <c r="K215" s="121">
        <v>0</v>
      </c>
      <c r="L215" s="84">
        <v>0</v>
      </c>
      <c r="M215" s="84">
        <v>1</v>
      </c>
      <c r="N215" s="84">
        <f t="shared" si="72"/>
        <v>1</v>
      </c>
      <c r="O215" s="121">
        <v>1</v>
      </c>
      <c r="P215" s="19">
        <f t="shared" si="73"/>
        <v>1</v>
      </c>
      <c r="Q215" s="96">
        <f>Q213</f>
        <v>50</v>
      </c>
      <c r="R215" s="96">
        <f>R213</f>
        <v>20</v>
      </c>
      <c r="S215" s="55">
        <v>0</v>
      </c>
      <c r="T215" s="84">
        <f t="shared" si="71"/>
        <v>2</v>
      </c>
      <c r="U215" s="84"/>
      <c r="V215" s="84"/>
      <c r="W215" s="97">
        <v>0</v>
      </c>
    </row>
    <row r="216" s="10" customFormat="1" ht="20.4" spans="1:30">
      <c r="A216" s="69"/>
      <c r="B216" s="70"/>
      <c r="C216" s="69"/>
      <c r="D216" s="71"/>
      <c r="E216" s="72" t="s">
        <v>268</v>
      </c>
      <c r="F216" s="72"/>
      <c r="G216" s="73"/>
      <c r="H216" s="74">
        <v>1</v>
      </c>
      <c r="I216" s="74">
        <v>0</v>
      </c>
      <c r="J216" s="74">
        <v>1</v>
      </c>
      <c r="K216" s="74">
        <v>0</v>
      </c>
      <c r="L216" s="87">
        <v>0</v>
      </c>
      <c r="M216" s="87">
        <v>1</v>
      </c>
      <c r="N216" s="87">
        <f t="shared" si="72"/>
        <v>1</v>
      </c>
      <c r="O216" s="74">
        <v>1</v>
      </c>
      <c r="P216" s="74">
        <f t="shared" si="73"/>
        <v>1</v>
      </c>
      <c r="Q216" s="211">
        <v>50</v>
      </c>
      <c r="R216" s="211">
        <v>20</v>
      </c>
      <c r="S216" s="69">
        <v>0</v>
      </c>
      <c r="T216" s="87">
        <f t="shared" si="71"/>
        <v>2</v>
      </c>
      <c r="U216" s="87"/>
      <c r="V216" s="87"/>
      <c r="W216" s="104">
        <v>0</v>
      </c>
      <c r="AD216" s="110"/>
    </row>
    <row r="217" ht="20.4" spans="1:23">
      <c r="A217" s="33">
        <f>A215</f>
        <v>902</v>
      </c>
      <c r="B217" s="42" t="s">
        <v>578</v>
      </c>
      <c r="C217" s="33" t="s">
        <v>579</v>
      </c>
      <c r="D217" s="43" t="s">
        <v>168</v>
      </c>
      <c r="E217" s="44" t="s">
        <v>580</v>
      </c>
      <c r="F217" s="33" t="s">
        <v>579</v>
      </c>
      <c r="G217" s="47"/>
      <c r="H217" s="19">
        <v>1</v>
      </c>
      <c r="I217" s="19">
        <v>0</v>
      </c>
      <c r="J217" s="19">
        <v>1</v>
      </c>
      <c r="K217" s="19">
        <v>0</v>
      </c>
      <c r="L217" s="84">
        <v>0</v>
      </c>
      <c r="M217" s="84">
        <v>1</v>
      </c>
      <c r="N217" s="19">
        <f t="shared" si="72"/>
        <v>1</v>
      </c>
      <c r="O217" s="19">
        <v>1</v>
      </c>
      <c r="P217" s="19">
        <f t="shared" si="73"/>
        <v>1</v>
      </c>
      <c r="Q217" s="96">
        <v>50</v>
      </c>
      <c r="R217" s="96">
        <v>20</v>
      </c>
      <c r="S217" s="55">
        <v>0</v>
      </c>
      <c r="T217" s="84">
        <f t="shared" si="71"/>
        <v>2</v>
      </c>
      <c r="U217" s="84"/>
      <c r="V217" s="84"/>
      <c r="W217" s="97">
        <v>0</v>
      </c>
    </row>
    <row r="218" s="10" customFormat="1" ht="18" customHeight="1" spans="1:30">
      <c r="A218" s="111"/>
      <c r="B218" s="70"/>
      <c r="C218" s="69" t="s">
        <v>579</v>
      </c>
      <c r="D218" s="71"/>
      <c r="E218" s="72"/>
      <c r="F218" s="69" t="s">
        <v>904</v>
      </c>
      <c r="G218" s="73"/>
      <c r="H218" s="74">
        <v>1</v>
      </c>
      <c r="I218" s="74">
        <v>0</v>
      </c>
      <c r="J218" s="74">
        <v>1</v>
      </c>
      <c r="K218" s="74">
        <v>0</v>
      </c>
      <c r="L218" s="87">
        <v>0</v>
      </c>
      <c r="M218" s="87">
        <v>1</v>
      </c>
      <c r="N218" s="87">
        <f t="shared" si="72"/>
        <v>1</v>
      </c>
      <c r="O218" s="74">
        <v>1</v>
      </c>
      <c r="P218" s="74">
        <f t="shared" si="73"/>
        <v>1</v>
      </c>
      <c r="Q218" s="211">
        <v>50</v>
      </c>
      <c r="R218" s="211">
        <v>20</v>
      </c>
      <c r="S218" s="69">
        <v>0</v>
      </c>
      <c r="T218" s="87">
        <f t="shared" si="71"/>
        <v>2</v>
      </c>
      <c r="U218" s="87"/>
      <c r="V218" s="87"/>
      <c r="W218" s="104">
        <v>0</v>
      </c>
      <c r="AD218" s="110"/>
    </row>
    <row r="219" ht="20.4" spans="1:23">
      <c r="A219" s="58">
        <f>A217</f>
        <v>902</v>
      </c>
      <c r="B219" s="59" t="s">
        <v>578</v>
      </c>
      <c r="C219" s="55" t="s">
        <v>579</v>
      </c>
      <c r="D219" s="56" t="s">
        <v>180</v>
      </c>
      <c r="E219" s="57" t="s">
        <v>584</v>
      </c>
      <c r="F219" s="55" t="s">
        <v>904</v>
      </c>
      <c r="G219" s="47"/>
      <c r="H219" s="121">
        <v>1</v>
      </c>
      <c r="I219" s="121">
        <v>0</v>
      </c>
      <c r="J219" s="121">
        <v>1</v>
      </c>
      <c r="K219" s="121">
        <v>0</v>
      </c>
      <c r="L219" s="85">
        <v>0</v>
      </c>
      <c r="M219" s="85">
        <v>1</v>
      </c>
      <c r="N219" s="85">
        <f t="shared" si="72"/>
        <v>1</v>
      </c>
      <c r="O219" s="209">
        <v>1</v>
      </c>
      <c r="P219" s="121">
        <f t="shared" si="73"/>
        <v>1</v>
      </c>
      <c r="Q219" s="96">
        <v>50</v>
      </c>
      <c r="R219" s="96">
        <v>20</v>
      </c>
      <c r="S219" s="55">
        <v>0</v>
      </c>
      <c r="T219" s="84">
        <f t="shared" si="71"/>
        <v>2</v>
      </c>
      <c r="U219" s="84"/>
      <c r="V219" s="84"/>
      <c r="W219" s="97">
        <v>0</v>
      </c>
    </row>
    <row r="220" s="10" customFormat="1" ht="20.4" spans="1:30">
      <c r="A220" s="111"/>
      <c r="B220" s="70"/>
      <c r="C220" s="69"/>
      <c r="D220" s="71"/>
      <c r="E220" s="72" t="s">
        <v>580</v>
      </c>
      <c r="F220" s="69" t="s">
        <v>585</v>
      </c>
      <c r="G220" s="73"/>
      <c r="H220" s="74">
        <v>1</v>
      </c>
      <c r="I220" s="74">
        <v>0</v>
      </c>
      <c r="J220" s="74">
        <v>1</v>
      </c>
      <c r="K220" s="74">
        <v>0</v>
      </c>
      <c r="L220" s="87">
        <v>0</v>
      </c>
      <c r="M220" s="87">
        <v>1</v>
      </c>
      <c r="N220" s="87">
        <v>1</v>
      </c>
      <c r="O220" s="207">
        <v>1</v>
      </c>
      <c r="P220" s="74">
        <v>1</v>
      </c>
      <c r="Q220" s="211">
        <v>50</v>
      </c>
      <c r="R220" s="211">
        <v>20</v>
      </c>
      <c r="S220" s="69">
        <v>0</v>
      </c>
      <c r="T220" s="87">
        <f t="shared" si="71"/>
        <v>2</v>
      </c>
      <c r="U220" s="87"/>
      <c r="V220" s="87"/>
      <c r="W220" s="104">
        <v>0</v>
      </c>
      <c r="AD220" s="110"/>
    </row>
    <row r="221" s="18" customFormat="1" ht="20.4" spans="1:30">
      <c r="A221" s="58">
        <f t="shared" ref="A221:A225" si="74">A219</f>
        <v>902</v>
      </c>
      <c r="B221" s="59" t="s">
        <v>578</v>
      </c>
      <c r="C221" s="55" t="s">
        <v>579</v>
      </c>
      <c r="D221" s="56" t="s">
        <v>187</v>
      </c>
      <c r="E221" s="57" t="s">
        <v>580</v>
      </c>
      <c r="F221" s="55" t="s">
        <v>585</v>
      </c>
      <c r="G221" s="68"/>
      <c r="H221" s="121">
        <v>1</v>
      </c>
      <c r="I221" s="121">
        <v>0</v>
      </c>
      <c r="J221" s="121">
        <v>1</v>
      </c>
      <c r="K221" s="121">
        <v>0</v>
      </c>
      <c r="L221" s="85">
        <v>0</v>
      </c>
      <c r="M221" s="85">
        <v>1</v>
      </c>
      <c r="N221" s="85">
        <f t="shared" si="72"/>
        <v>1</v>
      </c>
      <c r="O221" s="209">
        <v>1</v>
      </c>
      <c r="P221" s="121">
        <f t="shared" si="73"/>
        <v>1</v>
      </c>
      <c r="Q221" s="96">
        <v>50</v>
      </c>
      <c r="R221" s="96">
        <v>20</v>
      </c>
      <c r="S221" s="55">
        <v>0</v>
      </c>
      <c r="T221" s="85">
        <f t="shared" si="71"/>
        <v>2</v>
      </c>
      <c r="U221" s="85"/>
      <c r="V221" s="85"/>
      <c r="W221" s="97">
        <v>0</v>
      </c>
      <c r="AD221" s="215"/>
    </row>
    <row r="222" s="10" customFormat="1" ht="20.4" spans="1:30">
      <c r="A222" s="111"/>
      <c r="B222" s="70"/>
      <c r="C222" s="69"/>
      <c r="D222" s="71"/>
      <c r="E222" s="72" t="s">
        <v>580</v>
      </c>
      <c r="F222" s="69" t="s">
        <v>586</v>
      </c>
      <c r="G222" s="73"/>
      <c r="H222" s="74">
        <v>1</v>
      </c>
      <c r="I222" s="74">
        <v>0</v>
      </c>
      <c r="J222" s="74">
        <v>1</v>
      </c>
      <c r="K222" s="74">
        <v>0</v>
      </c>
      <c r="L222" s="87">
        <v>0</v>
      </c>
      <c r="M222" s="87">
        <v>1</v>
      </c>
      <c r="N222" s="87">
        <v>1</v>
      </c>
      <c r="O222" s="207">
        <v>1</v>
      </c>
      <c r="P222" s="74">
        <v>1</v>
      </c>
      <c r="Q222" s="211">
        <v>50</v>
      </c>
      <c r="R222" s="211">
        <v>20</v>
      </c>
      <c r="S222" s="69">
        <v>0</v>
      </c>
      <c r="T222" s="87">
        <f t="shared" si="71"/>
        <v>2</v>
      </c>
      <c r="U222" s="87"/>
      <c r="V222" s="87"/>
      <c r="W222" s="104">
        <v>0</v>
      </c>
      <c r="AD222" s="110"/>
    </row>
    <row r="223" s="18" customFormat="1" ht="20.4" spans="1:30">
      <c r="A223" s="58">
        <f t="shared" si="74"/>
        <v>902</v>
      </c>
      <c r="B223" s="59" t="s">
        <v>578</v>
      </c>
      <c r="C223" s="55" t="s">
        <v>579</v>
      </c>
      <c r="D223" s="56" t="s">
        <v>190</v>
      </c>
      <c r="E223" s="57" t="s">
        <v>580</v>
      </c>
      <c r="F223" s="55" t="s">
        <v>586</v>
      </c>
      <c r="G223" s="47"/>
      <c r="H223" s="121">
        <v>1</v>
      </c>
      <c r="I223" s="121">
        <v>0</v>
      </c>
      <c r="J223" s="121">
        <v>1</v>
      </c>
      <c r="K223" s="121">
        <v>0</v>
      </c>
      <c r="L223" s="85">
        <v>0</v>
      </c>
      <c r="M223" s="85">
        <v>1</v>
      </c>
      <c r="N223" s="85">
        <f t="shared" si="72"/>
        <v>1</v>
      </c>
      <c r="O223" s="209">
        <v>1</v>
      </c>
      <c r="P223" s="121">
        <f t="shared" si="73"/>
        <v>1</v>
      </c>
      <c r="Q223" s="96">
        <v>50</v>
      </c>
      <c r="R223" s="96">
        <v>20</v>
      </c>
      <c r="S223" s="55">
        <v>0</v>
      </c>
      <c r="T223" s="85">
        <f t="shared" si="71"/>
        <v>2</v>
      </c>
      <c r="U223" s="85"/>
      <c r="V223" s="85"/>
      <c r="W223" s="97">
        <v>0</v>
      </c>
      <c r="AD223" s="215"/>
    </row>
    <row r="224" s="10" customFormat="1" ht="20.4" spans="1:30">
      <c r="A224" s="111"/>
      <c r="B224" s="70"/>
      <c r="C224" s="69"/>
      <c r="D224" s="71"/>
      <c r="E224" s="72" t="s">
        <v>587</v>
      </c>
      <c r="F224" s="69" t="s">
        <v>588</v>
      </c>
      <c r="G224" s="194" t="s">
        <v>589</v>
      </c>
      <c r="H224" s="74">
        <v>1</v>
      </c>
      <c r="I224" s="74">
        <v>0</v>
      </c>
      <c r="J224" s="74">
        <v>1</v>
      </c>
      <c r="K224" s="74">
        <v>0</v>
      </c>
      <c r="L224" s="87">
        <v>0</v>
      </c>
      <c r="M224" s="87">
        <v>1</v>
      </c>
      <c r="N224" s="87">
        <v>1</v>
      </c>
      <c r="O224" s="207">
        <v>1</v>
      </c>
      <c r="P224" s="74">
        <v>1</v>
      </c>
      <c r="Q224" s="211">
        <v>50</v>
      </c>
      <c r="R224" s="211">
        <v>20</v>
      </c>
      <c r="S224" s="69">
        <v>0</v>
      </c>
      <c r="T224" s="87">
        <f t="shared" si="71"/>
        <v>2</v>
      </c>
      <c r="U224" s="87"/>
      <c r="V224" s="87"/>
      <c r="W224" s="104">
        <v>0</v>
      </c>
      <c r="AD224" s="110"/>
    </row>
    <row r="225" ht="20.4" spans="1:23">
      <c r="A225" s="51">
        <f t="shared" si="74"/>
        <v>902</v>
      </c>
      <c r="B225" s="42" t="s">
        <v>578</v>
      </c>
      <c r="C225" s="33" t="s">
        <v>579</v>
      </c>
      <c r="D225" s="43" t="s">
        <v>193</v>
      </c>
      <c r="E225" s="44" t="s">
        <v>587</v>
      </c>
      <c r="F225" s="33" t="s">
        <v>588</v>
      </c>
      <c r="G225" s="47"/>
      <c r="H225" s="19">
        <v>1</v>
      </c>
      <c r="I225" s="19">
        <v>0</v>
      </c>
      <c r="J225" s="19">
        <v>1</v>
      </c>
      <c r="K225" s="19">
        <v>0</v>
      </c>
      <c r="L225" s="84">
        <v>0</v>
      </c>
      <c r="M225" s="84">
        <v>1</v>
      </c>
      <c r="N225" s="84">
        <f t="shared" si="72"/>
        <v>1</v>
      </c>
      <c r="O225" s="195">
        <v>1</v>
      </c>
      <c r="P225" s="19">
        <f t="shared" si="73"/>
        <v>1</v>
      </c>
      <c r="Q225" s="96">
        <v>50</v>
      </c>
      <c r="R225" s="96">
        <v>20</v>
      </c>
      <c r="S225" s="33">
        <v>0</v>
      </c>
      <c r="T225" s="84">
        <f t="shared" si="71"/>
        <v>2</v>
      </c>
      <c r="U225" s="84"/>
      <c r="V225" s="84"/>
      <c r="W225" s="100">
        <v>0</v>
      </c>
    </row>
    <row r="226" s="2" customFormat="1" ht="20.4" spans="1:30">
      <c r="A226" s="48"/>
      <c r="B226" s="37"/>
      <c r="C226" s="36"/>
      <c r="D226" s="38"/>
      <c r="E226" s="39"/>
      <c r="F226" s="36"/>
      <c r="G226" s="49"/>
      <c r="H226" s="52">
        <v>1</v>
      </c>
      <c r="I226" s="52">
        <v>0</v>
      </c>
      <c r="J226" s="52">
        <v>1</v>
      </c>
      <c r="K226" s="52">
        <v>0</v>
      </c>
      <c r="L226" s="41">
        <v>0</v>
      </c>
      <c r="M226" s="41">
        <v>1</v>
      </c>
      <c r="N226" s="41">
        <v>1</v>
      </c>
      <c r="O226" s="161">
        <v>1</v>
      </c>
      <c r="P226" s="52">
        <v>1</v>
      </c>
      <c r="Q226" s="94">
        <v>50</v>
      </c>
      <c r="R226" s="94">
        <v>20</v>
      </c>
      <c r="S226" s="36">
        <v>0</v>
      </c>
      <c r="T226" s="41">
        <f t="shared" si="71"/>
        <v>2</v>
      </c>
      <c r="U226" s="41"/>
      <c r="V226" s="41"/>
      <c r="W226" s="95">
        <v>0</v>
      </c>
      <c r="AD226" s="106"/>
    </row>
    <row r="227" s="19" customFormat="1" ht="20.4" spans="1:30">
      <c r="A227" s="51">
        <f>A4</f>
        <v>902</v>
      </c>
      <c r="B227" s="42" t="s">
        <v>591</v>
      </c>
      <c r="C227" s="33" t="s">
        <v>592</v>
      </c>
      <c r="D227" s="43" t="s">
        <v>168</v>
      </c>
      <c r="E227" s="44" t="s">
        <v>593</v>
      </c>
      <c r="F227" s="33" t="s">
        <v>594</v>
      </c>
      <c r="G227" s="68"/>
      <c r="H227" s="19">
        <v>1</v>
      </c>
      <c r="I227" s="19">
        <v>0</v>
      </c>
      <c r="J227" s="19">
        <v>1</v>
      </c>
      <c r="K227" s="19">
        <v>0</v>
      </c>
      <c r="L227" s="84">
        <v>0</v>
      </c>
      <c r="M227" s="84">
        <v>1</v>
      </c>
      <c r="N227" s="19">
        <f>H227+I227*2</f>
        <v>1</v>
      </c>
      <c r="O227" s="19">
        <v>1</v>
      </c>
      <c r="P227" s="19">
        <f>J227+K227*2</f>
        <v>1</v>
      </c>
      <c r="Q227" s="96">
        <v>50</v>
      </c>
      <c r="R227" s="19">
        <v>20</v>
      </c>
      <c r="S227" s="19">
        <v>0</v>
      </c>
      <c r="T227" s="84">
        <f t="shared" si="71"/>
        <v>2</v>
      </c>
      <c r="U227" s="84"/>
      <c r="V227" s="84"/>
      <c r="W227" s="26">
        <v>0</v>
      </c>
      <c r="AD227" s="216"/>
    </row>
    <row r="228" ht="20.4" spans="1:23">
      <c r="A228" s="33">
        <f>A217</f>
        <v>902</v>
      </c>
      <c r="B228" s="42" t="s">
        <v>595</v>
      </c>
      <c r="C228" s="33"/>
      <c r="D228" s="43"/>
      <c r="E228" s="44"/>
      <c r="F228" s="44"/>
      <c r="G228" s="47"/>
      <c r="H228" s="195"/>
      <c r="I228" s="195"/>
      <c r="J228" s="195"/>
      <c r="K228" s="195"/>
      <c r="L228" s="84"/>
      <c r="M228" s="84"/>
      <c r="N228" s="19"/>
      <c r="O228" s="195"/>
      <c r="P228" s="19"/>
      <c r="Q228" s="96">
        <v>50</v>
      </c>
      <c r="R228" s="96">
        <v>20</v>
      </c>
      <c r="S228" s="55">
        <v>0</v>
      </c>
      <c r="T228" s="84"/>
      <c r="U228" s="84"/>
      <c r="V228" s="84"/>
      <c r="W228" s="97">
        <v>0</v>
      </c>
    </row>
    <row r="229" ht="20.4" spans="1:23">
      <c r="A229" s="33">
        <f>A228</f>
        <v>902</v>
      </c>
      <c r="B229" s="42" t="s">
        <v>596</v>
      </c>
      <c r="C229" s="33" t="s">
        <v>597</v>
      </c>
      <c r="D229" s="43" t="s">
        <v>168</v>
      </c>
      <c r="E229" s="44" t="s">
        <v>598</v>
      </c>
      <c r="F229" s="44" t="s">
        <v>597</v>
      </c>
      <c r="G229" s="47"/>
      <c r="H229" s="19">
        <v>1</v>
      </c>
      <c r="I229" s="19">
        <v>0</v>
      </c>
      <c r="J229" s="19">
        <v>1</v>
      </c>
      <c r="K229" s="19">
        <v>0</v>
      </c>
      <c r="L229" s="84">
        <v>0</v>
      </c>
      <c r="M229" s="84">
        <v>1</v>
      </c>
      <c r="N229" s="19">
        <f t="shared" ref="N229:N253" si="75">H229+I229*2</f>
        <v>1</v>
      </c>
      <c r="O229" s="19">
        <v>1</v>
      </c>
      <c r="P229" s="19">
        <f t="shared" ref="P229:P236" si="76">J229+K229*2</f>
        <v>1</v>
      </c>
      <c r="Q229" s="96">
        <f t="shared" ref="Q229:R230" si="77">Q228</f>
        <v>50</v>
      </c>
      <c r="R229" s="96">
        <f t="shared" si="77"/>
        <v>20</v>
      </c>
      <c r="S229" s="55">
        <v>0</v>
      </c>
      <c r="T229" s="84">
        <f t="shared" ref="T229:T236" si="78">L229+M229*2</f>
        <v>2</v>
      </c>
      <c r="U229" s="84"/>
      <c r="V229" s="84"/>
      <c r="W229" s="97">
        <v>0</v>
      </c>
    </row>
    <row r="230" ht="20.4" spans="1:23">
      <c r="A230" s="33">
        <f>A229</f>
        <v>902</v>
      </c>
      <c r="B230" s="42"/>
      <c r="C230" s="33" t="s">
        <v>599</v>
      </c>
      <c r="D230" s="43" t="s">
        <v>168</v>
      </c>
      <c r="E230" s="44" t="s">
        <v>600</v>
      </c>
      <c r="F230" s="44" t="s">
        <v>599</v>
      </c>
      <c r="G230" s="47"/>
      <c r="H230" s="19">
        <v>1</v>
      </c>
      <c r="I230" s="19">
        <v>0</v>
      </c>
      <c r="J230" s="19">
        <v>1</v>
      </c>
      <c r="K230" s="19">
        <v>0</v>
      </c>
      <c r="L230" s="84">
        <v>0</v>
      </c>
      <c r="M230" s="84">
        <v>1</v>
      </c>
      <c r="N230" s="19">
        <f t="shared" si="75"/>
        <v>1</v>
      </c>
      <c r="O230" s="19">
        <v>1</v>
      </c>
      <c r="P230" s="19">
        <f t="shared" si="76"/>
        <v>1</v>
      </c>
      <c r="Q230" s="96">
        <f t="shared" si="77"/>
        <v>50</v>
      </c>
      <c r="R230" s="96">
        <f t="shared" si="77"/>
        <v>20</v>
      </c>
      <c r="S230" s="55">
        <v>0</v>
      </c>
      <c r="T230" s="84">
        <f t="shared" si="78"/>
        <v>2</v>
      </c>
      <c r="U230" s="84"/>
      <c r="V230" s="84"/>
      <c r="W230" s="97">
        <v>0</v>
      </c>
    </row>
    <row r="231" s="6" customFormat="1" ht="20.4" spans="1:30">
      <c r="A231" s="60"/>
      <c r="B231" s="61"/>
      <c r="C231" s="60"/>
      <c r="D231" s="62"/>
      <c r="E231" s="63"/>
      <c r="F231" s="63" t="s">
        <v>920</v>
      </c>
      <c r="G231" s="196" t="s">
        <v>264</v>
      </c>
      <c r="H231" s="8">
        <v>1</v>
      </c>
      <c r="I231" s="8"/>
      <c r="J231" s="8"/>
      <c r="K231" s="8"/>
      <c r="L231" s="86"/>
      <c r="M231" s="86"/>
      <c r="N231" s="86"/>
      <c r="O231" s="8"/>
      <c r="P231" s="86"/>
      <c r="Q231" s="102" t="s">
        <v>251</v>
      </c>
      <c r="R231" s="102" t="s">
        <v>251</v>
      </c>
      <c r="S231" s="60" t="s">
        <v>251</v>
      </c>
      <c r="T231" s="86"/>
      <c r="U231" s="86"/>
      <c r="V231" s="86"/>
      <c r="W231" s="103">
        <v>0</v>
      </c>
      <c r="AD231" s="107"/>
    </row>
    <row r="232" ht="20.4" spans="1:23">
      <c r="A232" s="33">
        <f>A230</f>
        <v>902</v>
      </c>
      <c r="B232" s="42" t="s">
        <v>604</v>
      </c>
      <c r="C232" s="33" t="s">
        <v>599</v>
      </c>
      <c r="D232" s="43" t="s">
        <v>180</v>
      </c>
      <c r="E232" s="44" t="s">
        <v>605</v>
      </c>
      <c r="F232" s="44" t="s">
        <v>606</v>
      </c>
      <c r="G232" s="47"/>
      <c r="H232" s="121">
        <v>1</v>
      </c>
      <c r="I232" s="121">
        <v>0</v>
      </c>
      <c r="J232" s="121">
        <v>1</v>
      </c>
      <c r="K232" s="121">
        <v>0</v>
      </c>
      <c r="L232" s="85">
        <v>0</v>
      </c>
      <c r="M232" s="85">
        <v>1</v>
      </c>
      <c r="N232" s="121">
        <f t="shared" si="75"/>
        <v>1</v>
      </c>
      <c r="O232" s="121">
        <v>1</v>
      </c>
      <c r="P232" s="19">
        <f t="shared" si="76"/>
        <v>1</v>
      </c>
      <c r="Q232" s="96">
        <f>Q230</f>
        <v>50</v>
      </c>
      <c r="R232" s="96">
        <f>R230</f>
        <v>20</v>
      </c>
      <c r="S232" s="55">
        <v>0</v>
      </c>
      <c r="T232" s="84">
        <f t="shared" si="78"/>
        <v>2</v>
      </c>
      <c r="U232" s="84"/>
      <c r="V232" s="84"/>
      <c r="W232" s="97">
        <v>0</v>
      </c>
    </row>
    <row r="233" s="6" customFormat="1" ht="20.4" spans="1:30">
      <c r="A233" s="60"/>
      <c r="B233" s="61"/>
      <c r="C233" s="60"/>
      <c r="D233" s="62"/>
      <c r="E233" s="63"/>
      <c r="F233" s="63" t="s">
        <v>607</v>
      </c>
      <c r="G233" s="66"/>
      <c r="H233" s="8">
        <v>1</v>
      </c>
      <c r="I233" s="8"/>
      <c r="J233" s="8"/>
      <c r="K233" s="8"/>
      <c r="L233" s="86">
        <v>0</v>
      </c>
      <c r="M233" s="86">
        <v>1</v>
      </c>
      <c r="N233" s="86">
        <f t="shared" si="75"/>
        <v>1</v>
      </c>
      <c r="O233" s="8"/>
      <c r="P233" s="86">
        <f t="shared" si="76"/>
        <v>0</v>
      </c>
      <c r="Q233" s="102" t="s">
        <v>251</v>
      </c>
      <c r="R233" s="102" t="s">
        <v>251</v>
      </c>
      <c r="S233" s="60" t="s">
        <v>251</v>
      </c>
      <c r="T233" s="86">
        <f t="shared" si="78"/>
        <v>2</v>
      </c>
      <c r="U233" s="86"/>
      <c r="V233" s="86"/>
      <c r="W233" s="103">
        <v>0</v>
      </c>
      <c r="AD233" s="107"/>
    </row>
    <row r="234" ht="20.4" spans="1:23">
      <c r="A234" s="33">
        <f>A232</f>
        <v>902</v>
      </c>
      <c r="B234" s="42" t="s">
        <v>610</v>
      </c>
      <c r="C234" s="33" t="s">
        <v>611</v>
      </c>
      <c r="D234" s="43" t="s">
        <v>168</v>
      </c>
      <c r="E234" s="44" t="s">
        <v>612</v>
      </c>
      <c r="F234" s="44" t="s">
        <v>611</v>
      </c>
      <c r="G234" s="47"/>
      <c r="H234" s="19">
        <v>1</v>
      </c>
      <c r="I234" s="19">
        <v>0</v>
      </c>
      <c r="J234" s="19">
        <v>1</v>
      </c>
      <c r="K234" s="19">
        <v>0</v>
      </c>
      <c r="L234" s="84">
        <v>0</v>
      </c>
      <c r="M234" s="84">
        <v>1</v>
      </c>
      <c r="N234" s="19">
        <f t="shared" si="75"/>
        <v>1</v>
      </c>
      <c r="O234" s="19">
        <v>1</v>
      </c>
      <c r="P234" s="19">
        <f t="shared" si="76"/>
        <v>1</v>
      </c>
      <c r="Q234" s="96">
        <f>Q232</f>
        <v>50</v>
      </c>
      <c r="R234" s="96">
        <f>R232</f>
        <v>20</v>
      </c>
      <c r="S234" s="55">
        <v>0</v>
      </c>
      <c r="T234" s="84">
        <f t="shared" si="78"/>
        <v>2</v>
      </c>
      <c r="U234" s="84"/>
      <c r="V234" s="84"/>
      <c r="W234" s="97">
        <v>0</v>
      </c>
    </row>
    <row r="235" ht="20.4" spans="1:23">
      <c r="A235" s="33">
        <f>A234</f>
        <v>902</v>
      </c>
      <c r="B235" s="42" t="s">
        <v>613</v>
      </c>
      <c r="C235" s="33"/>
      <c r="D235" s="43"/>
      <c r="E235" s="44"/>
      <c r="F235" s="44"/>
      <c r="G235" s="47"/>
      <c r="H235" s="195"/>
      <c r="I235" s="195"/>
      <c r="J235" s="195"/>
      <c r="K235" s="195"/>
      <c r="L235" s="84"/>
      <c r="M235" s="84"/>
      <c r="N235" s="19"/>
      <c r="O235" s="195"/>
      <c r="P235" s="19"/>
      <c r="Q235" s="96">
        <v>50</v>
      </c>
      <c r="R235" s="96">
        <v>20</v>
      </c>
      <c r="S235" s="55">
        <v>0</v>
      </c>
      <c r="T235" s="84"/>
      <c r="U235" s="84"/>
      <c r="V235" s="84"/>
      <c r="W235" s="97">
        <v>0</v>
      </c>
    </row>
    <row r="236" ht="20.4" spans="1:23">
      <c r="A236" s="33">
        <f>A235</f>
        <v>902</v>
      </c>
      <c r="B236" s="42" t="s">
        <v>614</v>
      </c>
      <c r="C236" s="33" t="s">
        <v>615</v>
      </c>
      <c r="D236" s="43" t="s">
        <v>168</v>
      </c>
      <c r="E236" s="44" t="s">
        <v>616</v>
      </c>
      <c r="F236" s="44" t="s">
        <v>617</v>
      </c>
      <c r="G236" s="47"/>
      <c r="H236" s="19">
        <v>1</v>
      </c>
      <c r="I236" s="19">
        <v>0</v>
      </c>
      <c r="J236" s="19">
        <v>1</v>
      </c>
      <c r="K236" s="19">
        <v>0</v>
      </c>
      <c r="L236" s="84">
        <v>0</v>
      </c>
      <c r="M236" s="84">
        <v>1</v>
      </c>
      <c r="N236" s="19">
        <f t="shared" si="75"/>
        <v>1</v>
      </c>
      <c r="O236" s="19">
        <v>1</v>
      </c>
      <c r="P236" s="19">
        <f t="shared" si="76"/>
        <v>1</v>
      </c>
      <c r="Q236" s="96">
        <f>Q235</f>
        <v>50</v>
      </c>
      <c r="R236" s="96">
        <f>R235</f>
        <v>20</v>
      </c>
      <c r="S236" s="55">
        <v>0</v>
      </c>
      <c r="T236" s="84">
        <f t="shared" si="78"/>
        <v>2</v>
      </c>
      <c r="U236" s="84"/>
      <c r="V236" s="84"/>
      <c r="W236" s="97">
        <v>0</v>
      </c>
    </row>
    <row r="237" s="10" customFormat="1" ht="20.4" spans="1:30">
      <c r="A237" s="69"/>
      <c r="B237" s="70"/>
      <c r="C237" s="69"/>
      <c r="D237" s="71"/>
      <c r="E237" s="72"/>
      <c r="F237" s="72"/>
      <c r="G237" s="197" t="s">
        <v>618</v>
      </c>
      <c r="H237" s="74">
        <v>1</v>
      </c>
      <c r="I237" s="74">
        <v>0</v>
      </c>
      <c r="J237" s="74" t="s">
        <v>251</v>
      </c>
      <c r="K237" s="74" t="s">
        <v>251</v>
      </c>
      <c r="L237" s="87">
        <v>0</v>
      </c>
      <c r="M237" s="87">
        <v>1</v>
      </c>
      <c r="N237" s="87">
        <f t="shared" si="75"/>
        <v>1</v>
      </c>
      <c r="O237" s="74" t="s">
        <v>251</v>
      </c>
      <c r="P237" s="74"/>
      <c r="Q237" s="69" t="s">
        <v>251</v>
      </c>
      <c r="R237" s="69" t="s">
        <v>251</v>
      </c>
      <c r="S237" s="69" t="s">
        <v>251</v>
      </c>
      <c r="T237" s="87">
        <f t="shared" ref="T237:T242" si="79">L237+M237*2</f>
        <v>2</v>
      </c>
      <c r="U237" s="87"/>
      <c r="V237" s="87"/>
      <c r="W237" s="104">
        <v>0</v>
      </c>
      <c r="AD237" s="110"/>
    </row>
    <row r="238" ht="20.4" spans="1:23">
      <c r="A238" s="33">
        <f>A4</f>
        <v>902</v>
      </c>
      <c r="B238" s="42" t="s">
        <v>619</v>
      </c>
      <c r="C238" s="33" t="s">
        <v>620</v>
      </c>
      <c r="D238" s="43" t="s">
        <v>168</v>
      </c>
      <c r="E238" s="44" t="s">
        <v>621</v>
      </c>
      <c r="F238" s="44" t="s">
        <v>620</v>
      </c>
      <c r="G238" s="198"/>
      <c r="H238" s="19">
        <v>1</v>
      </c>
      <c r="I238" s="19">
        <v>0</v>
      </c>
      <c r="J238" s="19">
        <v>1</v>
      </c>
      <c r="K238" s="19">
        <v>0</v>
      </c>
      <c r="L238" s="84">
        <v>0</v>
      </c>
      <c r="M238" s="84">
        <v>1</v>
      </c>
      <c r="N238" s="19">
        <f t="shared" si="75"/>
        <v>1</v>
      </c>
      <c r="O238" s="19">
        <v>1</v>
      </c>
      <c r="P238" s="19">
        <f t="shared" ref="P238:P253" si="80">J238+K238*2</f>
        <v>1</v>
      </c>
      <c r="Q238" s="96">
        <f>Q236</f>
        <v>50</v>
      </c>
      <c r="R238" s="96">
        <f>R236</f>
        <v>20</v>
      </c>
      <c r="S238" s="55">
        <v>0</v>
      </c>
      <c r="T238" s="84">
        <f t="shared" si="79"/>
        <v>2</v>
      </c>
      <c r="U238" s="84"/>
      <c r="V238" s="84"/>
      <c r="W238" s="97">
        <v>0</v>
      </c>
    </row>
    <row r="239" s="10" customFormat="1" ht="20.4" spans="1:30">
      <c r="A239" s="69"/>
      <c r="B239" s="70"/>
      <c r="C239" s="69"/>
      <c r="D239" s="71"/>
      <c r="E239" s="72" t="s">
        <v>455</v>
      </c>
      <c r="F239" s="72" t="s">
        <v>620</v>
      </c>
      <c r="G239" s="197" t="s">
        <v>622</v>
      </c>
      <c r="H239" s="74">
        <v>1</v>
      </c>
      <c r="I239" s="74">
        <v>0</v>
      </c>
      <c r="J239" s="74" t="s">
        <v>251</v>
      </c>
      <c r="K239" s="74" t="s">
        <v>251</v>
      </c>
      <c r="L239" s="87">
        <v>0</v>
      </c>
      <c r="M239" s="87">
        <v>1</v>
      </c>
      <c r="N239" s="87">
        <f t="shared" ref="N239" si="81">H239+I239*2</f>
        <v>1</v>
      </c>
      <c r="O239" s="74" t="s">
        <v>251</v>
      </c>
      <c r="P239" s="74"/>
      <c r="Q239" s="69" t="s">
        <v>251</v>
      </c>
      <c r="R239" s="69" t="s">
        <v>251</v>
      </c>
      <c r="S239" s="69" t="s">
        <v>251</v>
      </c>
      <c r="T239" s="87">
        <f t="shared" si="79"/>
        <v>2</v>
      </c>
      <c r="U239" s="87"/>
      <c r="V239" s="87"/>
      <c r="W239" s="104">
        <v>0</v>
      </c>
      <c r="AD239" s="110"/>
    </row>
    <row r="240" ht="20.4" spans="1:23">
      <c r="A240" s="33">
        <f>A238</f>
        <v>902</v>
      </c>
      <c r="B240" s="42" t="s">
        <v>619</v>
      </c>
      <c r="C240" s="33" t="s">
        <v>620</v>
      </c>
      <c r="D240" s="43" t="s">
        <v>180</v>
      </c>
      <c r="E240" s="44" t="s">
        <v>621</v>
      </c>
      <c r="F240" s="44" t="s">
        <v>620</v>
      </c>
      <c r="G240" s="47"/>
      <c r="H240" s="19">
        <v>1</v>
      </c>
      <c r="I240" s="19">
        <v>0</v>
      </c>
      <c r="J240" s="19">
        <v>1</v>
      </c>
      <c r="K240" s="19">
        <v>0</v>
      </c>
      <c r="L240" s="84">
        <v>0</v>
      </c>
      <c r="M240" s="84">
        <v>1</v>
      </c>
      <c r="N240" s="19">
        <f t="shared" si="75"/>
        <v>1</v>
      </c>
      <c r="O240" s="19">
        <v>1</v>
      </c>
      <c r="P240" s="19">
        <f t="shared" si="80"/>
        <v>1</v>
      </c>
      <c r="Q240" s="96">
        <f>Q238</f>
        <v>50</v>
      </c>
      <c r="R240" s="96">
        <f>R238</f>
        <v>20</v>
      </c>
      <c r="S240" s="55">
        <v>0</v>
      </c>
      <c r="T240" s="84">
        <f t="shared" si="79"/>
        <v>2</v>
      </c>
      <c r="U240" s="84"/>
      <c r="V240" s="84"/>
      <c r="W240" s="97">
        <v>0</v>
      </c>
    </row>
    <row r="241" s="20" customFormat="1" ht="20.4" spans="1:30">
      <c r="A241" s="199"/>
      <c r="B241" s="200"/>
      <c r="C241" s="199"/>
      <c r="D241" s="201"/>
      <c r="E241" s="202"/>
      <c r="F241" s="202"/>
      <c r="G241" s="203"/>
      <c r="H241" s="204"/>
      <c r="I241" s="204"/>
      <c r="J241" s="204"/>
      <c r="K241" s="204"/>
      <c r="L241" s="210"/>
      <c r="M241" s="210"/>
      <c r="N241" s="204"/>
      <c r="O241" s="204"/>
      <c r="P241" s="204"/>
      <c r="Q241" s="212"/>
      <c r="R241" s="212"/>
      <c r="S241" s="199"/>
      <c r="T241" s="210"/>
      <c r="U241" s="210"/>
      <c r="V241" s="210"/>
      <c r="W241" s="213">
        <v>0</v>
      </c>
      <c r="AD241" s="217"/>
    </row>
    <row r="242" s="12" customFormat="1" ht="20.4" spans="1:30">
      <c r="A242" s="9">
        <f>A240</f>
        <v>902</v>
      </c>
      <c r="B242" s="42" t="s">
        <v>619</v>
      </c>
      <c r="C242" s="33" t="s">
        <v>624</v>
      </c>
      <c r="D242" s="43" t="s">
        <v>187</v>
      </c>
      <c r="E242" s="44" t="s">
        <v>625</v>
      </c>
      <c r="F242" s="44" t="s">
        <v>626</v>
      </c>
      <c r="G242" s="47"/>
      <c r="H242" s="9">
        <v>1</v>
      </c>
      <c r="I242" s="9">
        <v>0</v>
      </c>
      <c r="J242" s="9">
        <v>1</v>
      </c>
      <c r="K242" s="9">
        <v>0</v>
      </c>
      <c r="L242" s="84">
        <v>0</v>
      </c>
      <c r="M242" s="84">
        <v>1</v>
      </c>
      <c r="N242" s="19">
        <f>H242+I242*2</f>
        <v>1</v>
      </c>
      <c r="O242" s="9">
        <v>1</v>
      </c>
      <c r="P242" s="19">
        <f>J242+K242*2</f>
        <v>1</v>
      </c>
      <c r="Q242" s="121">
        <f>Q240</f>
        <v>50</v>
      </c>
      <c r="R242" s="121">
        <f>R240</f>
        <v>20</v>
      </c>
      <c r="S242" s="121">
        <v>0</v>
      </c>
      <c r="T242" s="101">
        <f t="shared" si="79"/>
        <v>2</v>
      </c>
      <c r="U242" s="101"/>
      <c r="V242" s="101"/>
      <c r="W242" s="138">
        <v>0</v>
      </c>
      <c r="AD242" s="141"/>
    </row>
    <row r="243" s="20" customFormat="1" ht="20.4" spans="1:30">
      <c r="A243" s="204"/>
      <c r="B243" s="200"/>
      <c r="C243" s="204"/>
      <c r="D243" s="201"/>
      <c r="E243" s="202"/>
      <c r="F243" s="202"/>
      <c r="G243" s="203"/>
      <c r="H243" s="204"/>
      <c r="I243" s="204"/>
      <c r="J243" s="204"/>
      <c r="K243" s="204"/>
      <c r="L243" s="210"/>
      <c r="M243" s="210"/>
      <c r="N243" s="204"/>
      <c r="O243" s="204"/>
      <c r="P243" s="204"/>
      <c r="Q243" s="204"/>
      <c r="R243" s="204"/>
      <c r="S243" s="204"/>
      <c r="T243" s="210"/>
      <c r="U243" s="210"/>
      <c r="V243" s="210"/>
      <c r="W243" s="214">
        <v>0</v>
      </c>
      <c r="AD243" s="217"/>
    </row>
    <row r="244" s="12" customFormat="1" ht="20.4" spans="1:30">
      <c r="A244" s="9">
        <f>A242</f>
        <v>902</v>
      </c>
      <c r="B244" s="42" t="s">
        <v>619</v>
      </c>
      <c r="C244" s="33" t="s">
        <v>624</v>
      </c>
      <c r="D244" s="43" t="s">
        <v>190</v>
      </c>
      <c r="E244" s="44" t="s">
        <v>627</v>
      </c>
      <c r="F244" s="44" t="s">
        <v>1285</v>
      </c>
      <c r="G244" s="47"/>
      <c r="H244" s="9">
        <v>1</v>
      </c>
      <c r="I244" s="9">
        <v>0</v>
      </c>
      <c r="J244" s="9">
        <v>1</v>
      </c>
      <c r="K244" s="9">
        <v>0</v>
      </c>
      <c r="L244" s="84">
        <v>0</v>
      </c>
      <c r="M244" s="84">
        <v>1</v>
      </c>
      <c r="N244" s="19">
        <f>H244+I244*2</f>
        <v>1</v>
      </c>
      <c r="O244" s="9">
        <v>1</v>
      </c>
      <c r="P244" s="19">
        <f>J244+K244*2</f>
        <v>1</v>
      </c>
      <c r="Q244" s="121">
        <f>Q242</f>
        <v>50</v>
      </c>
      <c r="R244" s="121">
        <f>R242</f>
        <v>20</v>
      </c>
      <c r="S244" s="121">
        <v>0</v>
      </c>
      <c r="T244" s="101">
        <f t="shared" ref="T244:T248" si="82">L244+M244*2</f>
        <v>2</v>
      </c>
      <c r="U244" s="101"/>
      <c r="V244" s="101"/>
      <c r="W244" s="138">
        <v>0</v>
      </c>
      <c r="AD244" s="141"/>
    </row>
    <row r="245" s="2" customFormat="1" customHeight="1" spans="1:30">
      <c r="A245" s="36"/>
      <c r="B245" s="37"/>
      <c r="C245" s="36"/>
      <c r="D245" s="38"/>
      <c r="E245" s="39"/>
      <c r="F245" s="39" t="s">
        <v>942</v>
      </c>
      <c r="G245" s="40" t="s">
        <v>630</v>
      </c>
      <c r="H245" s="41">
        <v>1</v>
      </c>
      <c r="I245" s="41"/>
      <c r="J245" s="41">
        <v>1</v>
      </c>
      <c r="K245" s="41"/>
      <c r="L245" s="41">
        <v>0</v>
      </c>
      <c r="M245" s="41">
        <v>1</v>
      </c>
      <c r="N245" s="41">
        <f t="shared" si="75"/>
        <v>1</v>
      </c>
      <c r="O245" s="41"/>
      <c r="P245" s="41">
        <f t="shared" si="80"/>
        <v>1</v>
      </c>
      <c r="Q245" s="94" t="s">
        <v>251</v>
      </c>
      <c r="R245" s="94" t="s">
        <v>251</v>
      </c>
      <c r="S245" s="36" t="s">
        <v>251</v>
      </c>
      <c r="T245" s="41">
        <f t="shared" si="82"/>
        <v>2</v>
      </c>
      <c r="U245" s="41"/>
      <c r="V245" s="41"/>
      <c r="W245" s="95">
        <v>0</v>
      </c>
      <c r="AD245" s="106"/>
    </row>
    <row r="246" ht="20.4" spans="1:23">
      <c r="A246" s="33">
        <f>A244</f>
        <v>902</v>
      </c>
      <c r="B246" s="42" t="s">
        <v>632</v>
      </c>
      <c r="C246" s="33" t="s">
        <v>633</v>
      </c>
      <c r="D246" s="43" t="s">
        <v>168</v>
      </c>
      <c r="E246" s="44" t="s">
        <v>634</v>
      </c>
      <c r="F246" s="44" t="s">
        <v>635</v>
      </c>
      <c r="G246" s="47"/>
      <c r="H246" s="19">
        <v>1</v>
      </c>
      <c r="I246" s="19">
        <v>0</v>
      </c>
      <c r="J246" s="19">
        <v>1</v>
      </c>
      <c r="K246" s="19">
        <v>0</v>
      </c>
      <c r="L246" s="84">
        <v>0</v>
      </c>
      <c r="M246" s="84">
        <v>1</v>
      </c>
      <c r="N246" s="19">
        <f t="shared" si="75"/>
        <v>1</v>
      </c>
      <c r="O246" s="19">
        <v>1</v>
      </c>
      <c r="P246" s="19">
        <f t="shared" si="80"/>
        <v>1</v>
      </c>
      <c r="Q246" s="96">
        <f>Q244</f>
        <v>50</v>
      </c>
      <c r="R246" s="96">
        <f>R244</f>
        <v>20</v>
      </c>
      <c r="S246" s="55">
        <v>0</v>
      </c>
      <c r="T246" s="84">
        <f t="shared" si="82"/>
        <v>2</v>
      </c>
      <c r="U246" s="84"/>
      <c r="V246" s="84"/>
      <c r="W246" s="97">
        <v>0</v>
      </c>
    </row>
    <row r="247" s="2" customFormat="1" customHeight="1" spans="1:30">
      <c r="A247" s="36"/>
      <c r="B247" s="37"/>
      <c r="C247" s="36"/>
      <c r="D247" s="38"/>
      <c r="E247" s="39"/>
      <c r="F247" s="39" t="s">
        <v>947</v>
      </c>
      <c r="G247" s="40" t="s">
        <v>637</v>
      </c>
      <c r="H247" s="41">
        <v>1</v>
      </c>
      <c r="I247" s="41"/>
      <c r="J247" s="41">
        <v>1</v>
      </c>
      <c r="K247" s="41"/>
      <c r="L247" s="41">
        <v>0</v>
      </c>
      <c r="M247" s="41">
        <v>1</v>
      </c>
      <c r="N247" s="41">
        <f t="shared" si="75"/>
        <v>1</v>
      </c>
      <c r="O247" s="41"/>
      <c r="P247" s="41">
        <f t="shared" si="80"/>
        <v>1</v>
      </c>
      <c r="Q247" s="94" t="s">
        <v>251</v>
      </c>
      <c r="R247" s="94" t="s">
        <v>251</v>
      </c>
      <c r="S247" s="36" t="s">
        <v>251</v>
      </c>
      <c r="T247" s="41">
        <f t="shared" si="82"/>
        <v>2</v>
      </c>
      <c r="U247" s="41"/>
      <c r="V247" s="41"/>
      <c r="W247" s="95">
        <v>0</v>
      </c>
      <c r="AD247" s="106"/>
    </row>
    <row r="248" ht="20.4" spans="1:23">
      <c r="A248" s="33">
        <f>A246</f>
        <v>902</v>
      </c>
      <c r="B248" s="42" t="s">
        <v>632</v>
      </c>
      <c r="C248" s="33" t="s">
        <v>641</v>
      </c>
      <c r="D248" s="43" t="s">
        <v>180</v>
      </c>
      <c r="E248" s="44" t="s">
        <v>642</v>
      </c>
      <c r="F248" s="44" t="s">
        <v>643</v>
      </c>
      <c r="G248" s="47"/>
      <c r="H248" s="19">
        <v>1</v>
      </c>
      <c r="I248" s="19">
        <v>0</v>
      </c>
      <c r="J248" s="19">
        <v>1</v>
      </c>
      <c r="K248" s="19">
        <v>0</v>
      </c>
      <c r="L248" s="84">
        <v>0</v>
      </c>
      <c r="M248" s="84">
        <v>1</v>
      </c>
      <c r="N248" s="19">
        <f t="shared" si="75"/>
        <v>1</v>
      </c>
      <c r="O248" s="19">
        <v>1</v>
      </c>
      <c r="P248" s="19">
        <f t="shared" si="80"/>
        <v>1</v>
      </c>
      <c r="Q248" s="96">
        <f>Q246</f>
        <v>50</v>
      </c>
      <c r="R248" s="96">
        <f>R246</f>
        <v>20</v>
      </c>
      <c r="S248" s="55">
        <v>0</v>
      </c>
      <c r="T248" s="84">
        <f t="shared" si="82"/>
        <v>2</v>
      </c>
      <c r="U248" s="84"/>
      <c r="V248" s="84"/>
      <c r="W248" s="97">
        <v>0</v>
      </c>
    </row>
    <row r="249" ht="20.4" spans="1:23">
      <c r="A249" s="33">
        <f>A248</f>
        <v>902</v>
      </c>
      <c r="B249" s="42" t="s">
        <v>644</v>
      </c>
      <c r="C249" s="33"/>
      <c r="D249" s="43"/>
      <c r="E249" s="44"/>
      <c r="F249" s="44"/>
      <c r="G249" s="47"/>
      <c r="H249" s="195"/>
      <c r="I249" s="195"/>
      <c r="J249" s="195"/>
      <c r="K249" s="195"/>
      <c r="L249" s="84"/>
      <c r="M249" s="84"/>
      <c r="N249" s="19">
        <f t="shared" si="75"/>
        <v>0</v>
      </c>
      <c r="O249" s="195"/>
      <c r="P249" s="19">
        <f t="shared" si="80"/>
        <v>0</v>
      </c>
      <c r="Q249" s="96">
        <f t="shared" ref="Q249:R251" si="83">Q248</f>
        <v>50</v>
      </c>
      <c r="R249" s="96">
        <f t="shared" si="83"/>
        <v>20</v>
      </c>
      <c r="S249" s="55">
        <v>0</v>
      </c>
      <c r="T249" s="84"/>
      <c r="U249" s="84"/>
      <c r="V249" s="84"/>
      <c r="W249" s="97">
        <v>0</v>
      </c>
    </row>
    <row r="250" ht="20.4" spans="1:23">
      <c r="A250" s="33">
        <f>A249</f>
        <v>902</v>
      </c>
      <c r="B250" s="42"/>
      <c r="C250" s="33" t="s">
        <v>645</v>
      </c>
      <c r="D250" s="43" t="s">
        <v>168</v>
      </c>
      <c r="E250" s="44" t="s">
        <v>646</v>
      </c>
      <c r="F250" s="44" t="s">
        <v>645</v>
      </c>
      <c r="G250" s="47"/>
      <c r="H250" s="19">
        <v>1</v>
      </c>
      <c r="I250" s="19">
        <v>0</v>
      </c>
      <c r="J250" s="19">
        <v>1</v>
      </c>
      <c r="K250" s="19">
        <v>0</v>
      </c>
      <c r="L250" s="84">
        <v>0</v>
      </c>
      <c r="M250" s="84">
        <v>1</v>
      </c>
      <c r="N250" s="19">
        <f t="shared" si="75"/>
        <v>1</v>
      </c>
      <c r="O250" s="19">
        <v>1</v>
      </c>
      <c r="P250" s="19">
        <f t="shared" si="80"/>
        <v>1</v>
      </c>
      <c r="Q250" s="96">
        <f t="shared" si="83"/>
        <v>50</v>
      </c>
      <c r="R250" s="96">
        <f t="shared" si="83"/>
        <v>20</v>
      </c>
      <c r="S250" s="55">
        <v>0</v>
      </c>
      <c r="T250" s="84">
        <f t="shared" ref="T250:T253" si="84">L250+M250*2</f>
        <v>2</v>
      </c>
      <c r="U250" s="84"/>
      <c r="V250" s="84"/>
      <c r="W250" s="97">
        <v>0</v>
      </c>
    </row>
    <row r="251" ht="20.4" spans="1:23">
      <c r="A251" s="33">
        <f>A250</f>
        <v>902</v>
      </c>
      <c r="B251" s="42" t="s">
        <v>647</v>
      </c>
      <c r="C251" s="33"/>
      <c r="D251" s="43"/>
      <c r="E251" s="44"/>
      <c r="F251" s="44"/>
      <c r="G251" s="47"/>
      <c r="H251" s="195"/>
      <c r="I251" s="195"/>
      <c r="J251" s="195"/>
      <c r="K251" s="195"/>
      <c r="L251" s="84"/>
      <c r="M251" s="84"/>
      <c r="N251" s="19">
        <f t="shared" si="75"/>
        <v>0</v>
      </c>
      <c r="O251" s="195"/>
      <c r="P251" s="19">
        <f t="shared" si="80"/>
        <v>0</v>
      </c>
      <c r="Q251" s="96">
        <f t="shared" si="83"/>
        <v>50</v>
      </c>
      <c r="R251" s="96">
        <f t="shared" si="83"/>
        <v>20</v>
      </c>
      <c r="S251" s="55">
        <v>0</v>
      </c>
      <c r="T251" s="84"/>
      <c r="U251" s="84"/>
      <c r="V251" s="84"/>
      <c r="W251" s="97">
        <v>0</v>
      </c>
    </row>
    <row r="252" s="10" customFormat="1" ht="20.4" spans="1:30">
      <c r="A252" s="69"/>
      <c r="B252" s="70"/>
      <c r="C252" s="69"/>
      <c r="D252" s="71"/>
      <c r="E252" s="72" t="s">
        <v>648</v>
      </c>
      <c r="F252" s="205" t="s">
        <v>649</v>
      </c>
      <c r="G252" s="206" t="s">
        <v>650</v>
      </c>
      <c r="H252" s="207">
        <v>1</v>
      </c>
      <c r="I252" s="207">
        <v>0</v>
      </c>
      <c r="J252" s="207">
        <v>1</v>
      </c>
      <c r="K252" s="207"/>
      <c r="L252" s="87">
        <v>0</v>
      </c>
      <c r="M252" s="87">
        <v>1</v>
      </c>
      <c r="N252" s="87">
        <f t="shared" si="75"/>
        <v>1</v>
      </c>
      <c r="O252" s="207"/>
      <c r="P252" s="74">
        <f t="shared" si="80"/>
        <v>1</v>
      </c>
      <c r="Q252" s="69" t="s">
        <v>251</v>
      </c>
      <c r="R252" s="69" t="s">
        <v>251</v>
      </c>
      <c r="S252" s="69" t="s">
        <v>251</v>
      </c>
      <c r="T252" s="87">
        <f t="shared" si="84"/>
        <v>2</v>
      </c>
      <c r="U252" s="87"/>
      <c r="V252" s="87"/>
      <c r="W252" s="104">
        <v>0</v>
      </c>
      <c r="AD252" s="110"/>
    </row>
    <row r="253" ht="20.4" spans="1:23">
      <c r="A253" s="33">
        <f t="shared" ref="A253:A255" si="85">A251</f>
        <v>902</v>
      </c>
      <c r="B253" s="42" t="s">
        <v>651</v>
      </c>
      <c r="C253" s="33" t="s">
        <v>652</v>
      </c>
      <c r="D253" s="43" t="s">
        <v>168</v>
      </c>
      <c r="E253" s="44" t="s">
        <v>653</v>
      </c>
      <c r="F253" s="44" t="s">
        <v>652</v>
      </c>
      <c r="G253" s="47"/>
      <c r="H253" s="19">
        <v>1</v>
      </c>
      <c r="I253" s="19">
        <v>0</v>
      </c>
      <c r="J253" s="19">
        <v>1</v>
      </c>
      <c r="K253" s="19">
        <v>0</v>
      </c>
      <c r="L253" s="84">
        <v>0</v>
      </c>
      <c r="M253" s="84">
        <v>1</v>
      </c>
      <c r="N253" s="19">
        <f t="shared" si="75"/>
        <v>1</v>
      </c>
      <c r="O253" s="19">
        <v>1</v>
      </c>
      <c r="P253" s="19">
        <f t="shared" si="80"/>
        <v>1</v>
      </c>
      <c r="Q253" s="96">
        <f>Q251</f>
        <v>50</v>
      </c>
      <c r="R253" s="96">
        <f>R251</f>
        <v>20</v>
      </c>
      <c r="S253" s="55">
        <v>0</v>
      </c>
      <c r="T253" s="84">
        <f t="shared" si="84"/>
        <v>2</v>
      </c>
      <c r="U253" s="84"/>
      <c r="V253" s="84"/>
      <c r="W253" s="97">
        <v>0</v>
      </c>
    </row>
    <row r="254" s="10" customFormat="1" ht="20.4" spans="1:30">
      <c r="A254" s="111"/>
      <c r="B254" s="70"/>
      <c r="C254" s="69"/>
      <c r="D254" s="71"/>
      <c r="E254" s="72"/>
      <c r="F254" s="72"/>
      <c r="G254" s="73"/>
      <c r="H254" s="74"/>
      <c r="I254" s="74"/>
      <c r="J254" s="74"/>
      <c r="K254" s="74"/>
      <c r="L254" s="87"/>
      <c r="M254" s="87"/>
      <c r="N254" s="74"/>
      <c r="O254" s="74"/>
      <c r="P254" s="74"/>
      <c r="Q254" s="211"/>
      <c r="R254" s="211"/>
      <c r="S254" s="69"/>
      <c r="T254" s="87"/>
      <c r="U254" s="87"/>
      <c r="V254" s="87"/>
      <c r="W254" s="104">
        <v>0</v>
      </c>
      <c r="AD254" s="110"/>
    </row>
    <row r="255" ht="20.4" spans="1:23">
      <c r="A255" s="51">
        <f t="shared" si="85"/>
        <v>902</v>
      </c>
      <c r="B255" s="42"/>
      <c r="C255" s="33" t="s">
        <v>652</v>
      </c>
      <c r="D255" s="43" t="s">
        <v>180</v>
      </c>
      <c r="E255" s="44" t="s">
        <v>654</v>
      </c>
      <c r="F255" s="44" t="s">
        <v>655</v>
      </c>
      <c r="G255" s="47"/>
      <c r="H255" s="19"/>
      <c r="I255" s="19"/>
      <c r="J255" s="19"/>
      <c r="K255" s="19"/>
      <c r="L255" s="84"/>
      <c r="M255" s="84"/>
      <c r="N255" s="19"/>
      <c r="O255" s="19"/>
      <c r="P255" s="19"/>
      <c r="Q255" s="96"/>
      <c r="R255" s="96"/>
      <c r="S255" s="55"/>
      <c r="T255" s="84"/>
      <c r="U255" s="84"/>
      <c r="V255" s="84"/>
      <c r="W255" s="97">
        <v>0</v>
      </c>
    </row>
    <row r="256" s="11" customFormat="1" ht="20.4" spans="1:30">
      <c r="A256" s="111"/>
      <c r="B256" s="70"/>
      <c r="C256" s="69"/>
      <c r="D256" s="71"/>
      <c r="E256" s="72" t="s">
        <v>656</v>
      </c>
      <c r="F256" s="208" t="s">
        <v>657</v>
      </c>
      <c r="G256" s="206" t="s">
        <v>658</v>
      </c>
      <c r="H256" s="207">
        <v>1</v>
      </c>
      <c r="I256" s="207">
        <v>0</v>
      </c>
      <c r="J256" s="207">
        <v>1</v>
      </c>
      <c r="K256" s="207"/>
      <c r="L256" s="87">
        <v>0</v>
      </c>
      <c r="M256" s="87"/>
      <c r="N256" s="87"/>
      <c r="O256" s="207"/>
      <c r="P256" s="87">
        <v>1</v>
      </c>
      <c r="Q256" s="211" t="s">
        <v>251</v>
      </c>
      <c r="R256" s="211" t="s">
        <v>251</v>
      </c>
      <c r="S256" s="69" t="s">
        <v>251</v>
      </c>
      <c r="T256" s="87"/>
      <c r="U256" s="87"/>
      <c r="V256" s="87"/>
      <c r="W256" s="104">
        <v>0</v>
      </c>
      <c r="AD256" s="110"/>
    </row>
    <row r="257" ht="20.4" spans="1:23">
      <c r="A257" s="51">
        <f>A4</f>
        <v>902</v>
      </c>
      <c r="B257" s="42" t="s">
        <v>651</v>
      </c>
      <c r="C257" s="33" t="s">
        <v>652</v>
      </c>
      <c r="D257" s="43" t="s">
        <v>187</v>
      </c>
      <c r="E257" s="44" t="s">
        <v>656</v>
      </c>
      <c r="F257" s="44" t="s">
        <v>662</v>
      </c>
      <c r="G257" s="47"/>
      <c r="H257" s="195">
        <v>1</v>
      </c>
      <c r="I257" s="195">
        <v>0</v>
      </c>
      <c r="J257" s="195">
        <v>1</v>
      </c>
      <c r="K257" s="195">
        <v>0</v>
      </c>
      <c r="L257" s="84">
        <v>0</v>
      </c>
      <c r="M257" s="84">
        <v>1</v>
      </c>
      <c r="N257" s="19">
        <f t="shared" ref="N257" si="86">H257+I257*2</f>
        <v>1</v>
      </c>
      <c r="O257" s="19">
        <v>1</v>
      </c>
      <c r="P257" s="19">
        <f t="shared" ref="P257" si="87">J257+K257*2</f>
        <v>1</v>
      </c>
      <c r="Q257" s="99">
        <f>Q253</f>
        <v>50</v>
      </c>
      <c r="R257" s="99">
        <f>R253</f>
        <v>20</v>
      </c>
      <c r="S257" s="33">
        <v>0</v>
      </c>
      <c r="T257" s="84">
        <f t="shared" ref="T257" si="88">L257+M257*2</f>
        <v>2</v>
      </c>
      <c r="U257" s="84"/>
      <c r="V257" s="84"/>
      <c r="W257" s="100">
        <v>0</v>
      </c>
    </row>
    <row r="258" ht="20.4" spans="1:23">
      <c r="A258" s="33">
        <f>A253</f>
        <v>902</v>
      </c>
      <c r="B258" s="42" t="s">
        <v>663</v>
      </c>
      <c r="C258" s="33"/>
      <c r="D258" s="43"/>
      <c r="E258" s="44"/>
      <c r="F258" s="44"/>
      <c r="G258" s="47"/>
      <c r="H258" s="195"/>
      <c r="I258" s="195"/>
      <c r="J258" s="195"/>
      <c r="K258" s="195"/>
      <c r="L258" s="84"/>
      <c r="M258" s="84"/>
      <c r="N258" s="19">
        <f t="shared" ref="N258:N268" si="89">H258+I258*2</f>
        <v>0</v>
      </c>
      <c r="O258" s="195"/>
      <c r="P258" s="19">
        <f t="shared" ref="P258:P272" si="90">J258+K258*2</f>
        <v>0</v>
      </c>
      <c r="Q258" s="96">
        <f>Q253</f>
        <v>50</v>
      </c>
      <c r="R258" s="96">
        <f>R253</f>
        <v>20</v>
      </c>
      <c r="S258" s="55">
        <v>0</v>
      </c>
      <c r="T258" s="84"/>
      <c r="U258" s="84"/>
      <c r="V258" s="84"/>
      <c r="W258" s="97">
        <v>0</v>
      </c>
    </row>
    <row r="259" s="6" customFormat="1" ht="20.4" spans="1:30">
      <c r="A259" s="60"/>
      <c r="B259" s="61"/>
      <c r="C259" s="60"/>
      <c r="D259" s="62"/>
      <c r="E259" s="63"/>
      <c r="F259" s="63" t="s">
        <v>664</v>
      </c>
      <c r="G259" s="218" t="s">
        <v>665</v>
      </c>
      <c r="H259" s="219">
        <v>1</v>
      </c>
      <c r="I259" s="219"/>
      <c r="J259" s="219">
        <v>1</v>
      </c>
      <c r="K259" s="219"/>
      <c r="L259" s="86">
        <v>0</v>
      </c>
      <c r="M259" s="86">
        <v>1</v>
      </c>
      <c r="N259" s="86">
        <f t="shared" si="89"/>
        <v>1</v>
      </c>
      <c r="O259" s="219"/>
      <c r="P259" s="86">
        <f t="shared" si="90"/>
        <v>1</v>
      </c>
      <c r="Q259" s="102" t="s">
        <v>251</v>
      </c>
      <c r="R259" s="102" t="s">
        <v>251</v>
      </c>
      <c r="S259" s="60" t="s">
        <v>251</v>
      </c>
      <c r="T259" s="86">
        <f t="shared" ref="T259:T262" si="91">L259+M259*2</f>
        <v>2</v>
      </c>
      <c r="U259" s="86"/>
      <c r="V259" s="86"/>
      <c r="W259" s="103">
        <v>0</v>
      </c>
      <c r="AD259" s="107"/>
    </row>
    <row r="260" ht="20.4" spans="1:23">
      <c r="A260" s="33">
        <f>A258</f>
        <v>902</v>
      </c>
      <c r="B260" s="42" t="s">
        <v>667</v>
      </c>
      <c r="C260" s="33" t="s">
        <v>668</v>
      </c>
      <c r="D260" s="43" t="s">
        <v>168</v>
      </c>
      <c r="E260" s="44" t="s">
        <v>669</v>
      </c>
      <c r="F260" s="44" t="s">
        <v>670</v>
      </c>
      <c r="G260" s="47"/>
      <c r="H260" s="19">
        <v>1</v>
      </c>
      <c r="I260" s="19">
        <v>0</v>
      </c>
      <c r="J260" s="19">
        <v>1</v>
      </c>
      <c r="K260" s="19">
        <v>0</v>
      </c>
      <c r="L260" s="84">
        <v>0</v>
      </c>
      <c r="M260" s="84">
        <v>1</v>
      </c>
      <c r="N260" s="84">
        <f t="shared" si="89"/>
        <v>1</v>
      </c>
      <c r="O260" s="19">
        <v>1</v>
      </c>
      <c r="P260" s="19">
        <f t="shared" si="90"/>
        <v>1</v>
      </c>
      <c r="Q260" s="96">
        <f>Q258</f>
        <v>50</v>
      </c>
      <c r="R260" s="96">
        <f>R258</f>
        <v>20</v>
      </c>
      <c r="S260" s="55">
        <v>0</v>
      </c>
      <c r="T260" s="84">
        <f t="shared" si="91"/>
        <v>2</v>
      </c>
      <c r="U260" s="84"/>
      <c r="V260" s="84"/>
      <c r="W260" s="97">
        <v>0</v>
      </c>
    </row>
    <row r="261" s="6" customFormat="1" ht="20.4" spans="1:30">
      <c r="A261" s="60"/>
      <c r="B261" s="61"/>
      <c r="C261" s="60"/>
      <c r="D261" s="62"/>
      <c r="E261" s="63"/>
      <c r="F261" s="63" t="s">
        <v>671</v>
      </c>
      <c r="G261" s="67" t="s">
        <v>672</v>
      </c>
      <c r="H261" s="8">
        <v>1</v>
      </c>
      <c r="I261" s="8"/>
      <c r="J261" s="8">
        <v>1</v>
      </c>
      <c r="K261" s="8"/>
      <c r="L261" s="86">
        <v>0</v>
      </c>
      <c r="M261" s="86">
        <v>1</v>
      </c>
      <c r="N261" s="86">
        <f t="shared" si="89"/>
        <v>1</v>
      </c>
      <c r="O261" s="8"/>
      <c r="P261" s="86">
        <f t="shared" si="90"/>
        <v>1</v>
      </c>
      <c r="Q261" s="102" t="s">
        <v>251</v>
      </c>
      <c r="R261" s="102" t="s">
        <v>251</v>
      </c>
      <c r="S261" s="60" t="s">
        <v>251</v>
      </c>
      <c r="T261" s="86">
        <f t="shared" si="91"/>
        <v>2</v>
      </c>
      <c r="U261" s="86"/>
      <c r="V261" s="86"/>
      <c r="W261" s="103">
        <v>0</v>
      </c>
      <c r="AD261" s="107"/>
    </row>
    <row r="262" ht="20.4" spans="1:23">
      <c r="A262" s="33">
        <f>A260</f>
        <v>902</v>
      </c>
      <c r="B262" s="42" t="s">
        <v>667</v>
      </c>
      <c r="C262" s="33" t="s">
        <v>673</v>
      </c>
      <c r="D262" s="43" t="s">
        <v>180</v>
      </c>
      <c r="E262" s="44" t="s">
        <v>674</v>
      </c>
      <c r="F262" s="44" t="s">
        <v>675</v>
      </c>
      <c r="G262" s="47"/>
      <c r="H262" s="19">
        <v>1</v>
      </c>
      <c r="I262" s="19">
        <v>0</v>
      </c>
      <c r="J262" s="19">
        <v>1</v>
      </c>
      <c r="K262" s="19">
        <v>0</v>
      </c>
      <c r="L262" s="84">
        <v>0</v>
      </c>
      <c r="M262" s="84">
        <v>1</v>
      </c>
      <c r="N262" s="19">
        <f t="shared" si="89"/>
        <v>1</v>
      </c>
      <c r="O262" s="19">
        <v>1</v>
      </c>
      <c r="P262" s="19">
        <f t="shared" si="90"/>
        <v>1</v>
      </c>
      <c r="Q262" s="96">
        <f>Q260</f>
        <v>50</v>
      </c>
      <c r="R262" s="96">
        <f>R260</f>
        <v>20</v>
      </c>
      <c r="S262" s="55">
        <v>0</v>
      </c>
      <c r="T262" s="84">
        <f t="shared" si="91"/>
        <v>2</v>
      </c>
      <c r="U262" s="84"/>
      <c r="V262" s="84"/>
      <c r="W262" s="97">
        <v>0</v>
      </c>
    </row>
    <row r="263" ht="20.4" spans="1:23">
      <c r="A263" s="33">
        <f>A262</f>
        <v>902</v>
      </c>
      <c r="B263" s="42" t="s">
        <v>676</v>
      </c>
      <c r="C263" s="33"/>
      <c r="D263" s="43"/>
      <c r="E263" s="44"/>
      <c r="F263" s="44"/>
      <c r="G263" s="47"/>
      <c r="H263" s="195"/>
      <c r="I263" s="195"/>
      <c r="J263" s="195"/>
      <c r="K263" s="195"/>
      <c r="L263" s="84"/>
      <c r="M263" s="84"/>
      <c r="N263" s="19"/>
      <c r="O263" s="195"/>
      <c r="P263" s="19"/>
      <c r="Q263" s="96">
        <v>50</v>
      </c>
      <c r="R263" s="96">
        <v>20</v>
      </c>
      <c r="S263" s="55">
        <v>0</v>
      </c>
      <c r="T263" s="84"/>
      <c r="U263" s="84"/>
      <c r="V263" s="84"/>
      <c r="W263" s="97">
        <v>0</v>
      </c>
    </row>
    <row r="264" s="6" customFormat="1" ht="20.4" spans="1:30">
      <c r="A264" s="60"/>
      <c r="B264" s="61"/>
      <c r="C264" s="60"/>
      <c r="D264" s="62"/>
      <c r="E264" s="63" t="s">
        <v>455</v>
      </c>
      <c r="F264" s="63" t="s">
        <v>677</v>
      </c>
      <c r="G264" s="66"/>
      <c r="H264" s="219">
        <v>1</v>
      </c>
      <c r="I264" s="219"/>
      <c r="J264" s="219">
        <v>1</v>
      </c>
      <c r="K264" s="219"/>
      <c r="L264" s="86">
        <v>0</v>
      </c>
      <c r="M264" s="86">
        <v>1</v>
      </c>
      <c r="N264" s="86">
        <f t="shared" si="89"/>
        <v>1</v>
      </c>
      <c r="O264" s="219"/>
      <c r="P264" s="86">
        <f t="shared" si="90"/>
        <v>1</v>
      </c>
      <c r="Q264" s="102" t="s">
        <v>251</v>
      </c>
      <c r="R264" s="102" t="s">
        <v>251</v>
      </c>
      <c r="S264" s="60" t="s">
        <v>251</v>
      </c>
      <c r="T264" s="86">
        <f t="shared" ref="T264:T268" si="92">L264+M264*2</f>
        <v>2</v>
      </c>
      <c r="U264" s="86"/>
      <c r="V264" s="86"/>
      <c r="W264" s="103">
        <v>0</v>
      </c>
      <c r="AD264" s="107"/>
    </row>
    <row r="265" ht="20.4" spans="1:23">
      <c r="A265" s="33">
        <f>A263</f>
        <v>902</v>
      </c>
      <c r="B265" s="42" t="s">
        <v>678</v>
      </c>
      <c r="C265" s="33" t="s">
        <v>679</v>
      </c>
      <c r="D265" s="43" t="s">
        <v>168</v>
      </c>
      <c r="E265" s="44" t="s">
        <v>680</v>
      </c>
      <c r="F265" s="44" t="s">
        <v>679</v>
      </c>
      <c r="G265" s="47"/>
      <c r="H265" s="19">
        <v>1</v>
      </c>
      <c r="I265" s="19">
        <v>0</v>
      </c>
      <c r="J265" s="19">
        <v>1</v>
      </c>
      <c r="K265" s="19">
        <v>0</v>
      </c>
      <c r="L265" s="84">
        <v>0</v>
      </c>
      <c r="M265" s="84">
        <v>1</v>
      </c>
      <c r="N265" s="19">
        <f t="shared" si="89"/>
        <v>1</v>
      </c>
      <c r="O265" s="19">
        <v>1</v>
      </c>
      <c r="P265" s="19">
        <f t="shared" si="90"/>
        <v>1</v>
      </c>
      <c r="Q265" s="96">
        <f>Q263</f>
        <v>50</v>
      </c>
      <c r="R265" s="96">
        <f>R263</f>
        <v>20</v>
      </c>
      <c r="S265" s="55">
        <v>0</v>
      </c>
      <c r="T265" s="84">
        <f t="shared" si="92"/>
        <v>2</v>
      </c>
      <c r="U265" s="84"/>
      <c r="V265" s="84"/>
      <c r="W265" s="97">
        <v>0</v>
      </c>
    </row>
    <row r="266" s="2" customFormat="1" ht="20.4" spans="1:30">
      <c r="A266" s="36"/>
      <c r="B266" s="37"/>
      <c r="C266" s="36"/>
      <c r="D266" s="38"/>
      <c r="E266" s="39" t="s">
        <v>455</v>
      </c>
      <c r="F266" s="39" t="s">
        <v>681</v>
      </c>
      <c r="G266" s="49"/>
      <c r="H266" s="36">
        <v>1</v>
      </c>
      <c r="I266" s="36"/>
      <c r="J266" s="36">
        <v>1</v>
      </c>
      <c r="K266" s="36"/>
      <c r="L266" s="41">
        <v>0</v>
      </c>
      <c r="M266" s="41">
        <v>1</v>
      </c>
      <c r="N266" s="41">
        <f t="shared" si="89"/>
        <v>1</v>
      </c>
      <c r="O266" s="36"/>
      <c r="P266" s="36">
        <f t="shared" si="90"/>
        <v>1</v>
      </c>
      <c r="Q266" s="94" t="s">
        <v>251</v>
      </c>
      <c r="R266" s="94" t="s">
        <v>251</v>
      </c>
      <c r="S266" s="36" t="s">
        <v>251</v>
      </c>
      <c r="T266" s="41">
        <f t="shared" si="92"/>
        <v>2</v>
      </c>
      <c r="U266" s="41"/>
      <c r="V266" s="41"/>
      <c r="W266" s="95">
        <v>0</v>
      </c>
      <c r="AD266" s="106"/>
    </row>
    <row r="267" ht="20.4" spans="1:23">
      <c r="A267" s="33">
        <f>A265</f>
        <v>902</v>
      </c>
      <c r="B267" s="42" t="s">
        <v>682</v>
      </c>
      <c r="C267" s="33" t="s">
        <v>683</v>
      </c>
      <c r="D267" s="43" t="s">
        <v>168</v>
      </c>
      <c r="E267" s="44" t="s">
        <v>684</v>
      </c>
      <c r="F267" s="44" t="s">
        <v>683</v>
      </c>
      <c r="G267" s="47"/>
      <c r="H267" s="19">
        <v>1</v>
      </c>
      <c r="I267" s="19">
        <v>0</v>
      </c>
      <c r="J267" s="19">
        <v>1</v>
      </c>
      <c r="K267" s="19">
        <v>0</v>
      </c>
      <c r="L267" s="84">
        <v>0</v>
      </c>
      <c r="M267" s="84">
        <v>1</v>
      </c>
      <c r="N267" s="19">
        <f t="shared" si="89"/>
        <v>1</v>
      </c>
      <c r="O267" s="19">
        <v>1</v>
      </c>
      <c r="P267" s="19">
        <f t="shared" si="90"/>
        <v>1</v>
      </c>
      <c r="Q267" s="96">
        <f>Q265</f>
        <v>50</v>
      </c>
      <c r="R267" s="96">
        <f>R265</f>
        <v>20</v>
      </c>
      <c r="S267" s="55">
        <v>0</v>
      </c>
      <c r="T267" s="84">
        <f t="shared" si="92"/>
        <v>2</v>
      </c>
      <c r="U267" s="84"/>
      <c r="V267" s="84"/>
      <c r="W267" s="97">
        <v>0</v>
      </c>
    </row>
    <row r="268" s="18" customFormat="1" ht="31.2" spans="1:30">
      <c r="A268" s="55">
        <f>A4</f>
        <v>902</v>
      </c>
      <c r="B268" s="59" t="s">
        <v>685</v>
      </c>
      <c r="C268" s="55" t="s">
        <v>686</v>
      </c>
      <c r="D268" s="56" t="s">
        <v>168</v>
      </c>
      <c r="E268" s="57" t="s">
        <v>687</v>
      </c>
      <c r="F268" s="220" t="s">
        <v>686</v>
      </c>
      <c r="G268" s="221" t="s">
        <v>454</v>
      </c>
      <c r="H268" s="121">
        <v>1</v>
      </c>
      <c r="I268" s="121">
        <v>0</v>
      </c>
      <c r="J268" s="121">
        <v>1</v>
      </c>
      <c r="K268" s="121">
        <v>0</v>
      </c>
      <c r="L268" s="85">
        <v>0</v>
      </c>
      <c r="M268" s="85">
        <v>1</v>
      </c>
      <c r="N268" s="121">
        <f t="shared" si="89"/>
        <v>1</v>
      </c>
      <c r="O268" s="121">
        <v>1</v>
      </c>
      <c r="P268" s="121">
        <f t="shared" si="90"/>
        <v>1</v>
      </c>
      <c r="Q268" s="96">
        <v>50</v>
      </c>
      <c r="R268" s="96">
        <v>20</v>
      </c>
      <c r="S268" s="55">
        <v>0</v>
      </c>
      <c r="T268" s="85">
        <f t="shared" si="92"/>
        <v>2</v>
      </c>
      <c r="U268" s="85"/>
      <c r="V268" s="85"/>
      <c r="W268" s="97">
        <v>0</v>
      </c>
      <c r="AD268" s="215"/>
    </row>
    <row r="269" ht="20.4" spans="1:23">
      <c r="A269" s="33">
        <f>A267</f>
        <v>902</v>
      </c>
      <c r="B269" s="42" t="s">
        <v>688</v>
      </c>
      <c r="C269" s="33"/>
      <c r="D269" s="43"/>
      <c r="E269" s="44"/>
      <c r="F269" s="44"/>
      <c r="G269" s="222"/>
      <c r="H269" s="19"/>
      <c r="I269" s="19"/>
      <c r="J269" s="19"/>
      <c r="K269" s="19"/>
      <c r="L269" s="84"/>
      <c r="M269" s="84"/>
      <c r="N269" s="19"/>
      <c r="O269" s="19"/>
      <c r="P269" s="19"/>
      <c r="Q269" s="96">
        <v>50</v>
      </c>
      <c r="R269" s="96">
        <v>20</v>
      </c>
      <c r="S269" s="55">
        <v>0</v>
      </c>
      <c r="T269" s="84"/>
      <c r="U269" s="84"/>
      <c r="V269" s="84"/>
      <c r="W269" s="97">
        <v>0</v>
      </c>
    </row>
    <row r="270" s="6" customFormat="1" ht="20.4" spans="1:30">
      <c r="A270" s="60"/>
      <c r="B270" s="61"/>
      <c r="C270" s="60"/>
      <c r="D270" s="62"/>
      <c r="E270" s="63"/>
      <c r="F270" s="63" t="s">
        <v>689</v>
      </c>
      <c r="G270" s="223"/>
      <c r="H270" s="224">
        <v>1</v>
      </c>
      <c r="I270" s="224"/>
      <c r="J270" s="224">
        <v>1</v>
      </c>
      <c r="K270" s="224"/>
      <c r="L270" s="233">
        <v>0</v>
      </c>
      <c r="M270" s="233">
        <v>1</v>
      </c>
      <c r="N270" s="86">
        <f>H270+I270*2</f>
        <v>1</v>
      </c>
      <c r="O270" s="224"/>
      <c r="P270" s="224">
        <f t="shared" si="90"/>
        <v>1</v>
      </c>
      <c r="Q270" s="102" t="s">
        <v>251</v>
      </c>
      <c r="R270" s="102" t="s">
        <v>251</v>
      </c>
      <c r="S270" s="60" t="s">
        <v>251</v>
      </c>
      <c r="T270" s="86">
        <f>L270+M270*2</f>
        <v>2</v>
      </c>
      <c r="U270" s="86"/>
      <c r="V270" s="86"/>
      <c r="W270" s="103">
        <v>0</v>
      </c>
      <c r="AD270" s="107"/>
    </row>
    <row r="271" ht="20.4" spans="1:23">
      <c r="A271" s="33">
        <f>A269</f>
        <v>902</v>
      </c>
      <c r="B271" s="42" t="s">
        <v>690</v>
      </c>
      <c r="C271" s="33" t="s">
        <v>691</v>
      </c>
      <c r="D271" s="43" t="s">
        <v>168</v>
      </c>
      <c r="E271" s="44" t="s">
        <v>692</v>
      </c>
      <c r="F271" s="44" t="s">
        <v>691</v>
      </c>
      <c r="G271" s="225"/>
      <c r="H271" s="226">
        <v>1</v>
      </c>
      <c r="I271" s="226">
        <v>0</v>
      </c>
      <c r="J271" s="226">
        <v>1</v>
      </c>
      <c r="K271" s="226">
        <v>0</v>
      </c>
      <c r="L271" s="234">
        <v>0</v>
      </c>
      <c r="M271" s="234">
        <v>1</v>
      </c>
      <c r="N271" s="19">
        <f>H271+I271*2</f>
        <v>1</v>
      </c>
      <c r="O271" s="226">
        <v>1</v>
      </c>
      <c r="P271" s="19">
        <f t="shared" si="90"/>
        <v>1</v>
      </c>
      <c r="Q271" s="96">
        <f>Q269</f>
        <v>50</v>
      </c>
      <c r="R271" s="96">
        <f>R269</f>
        <v>20</v>
      </c>
      <c r="S271" s="55">
        <v>0</v>
      </c>
      <c r="T271" s="84">
        <f>L271+M271*2</f>
        <v>2</v>
      </c>
      <c r="U271" s="84"/>
      <c r="V271" s="84"/>
      <c r="W271" s="97">
        <v>0</v>
      </c>
    </row>
    <row r="272" ht="20.4" spans="1:23">
      <c r="A272" s="51">
        <f>A271</f>
        <v>902</v>
      </c>
      <c r="B272" s="42" t="s">
        <v>690</v>
      </c>
      <c r="C272" s="33" t="s">
        <v>691</v>
      </c>
      <c r="D272" s="43" t="s">
        <v>180</v>
      </c>
      <c r="E272" s="44" t="s">
        <v>693</v>
      </c>
      <c r="F272" s="44" t="s">
        <v>694</v>
      </c>
      <c r="G272" s="225"/>
      <c r="H272" s="19">
        <v>1</v>
      </c>
      <c r="I272" s="19">
        <v>0</v>
      </c>
      <c r="J272" s="19">
        <v>1</v>
      </c>
      <c r="K272" s="19">
        <v>0</v>
      </c>
      <c r="L272" s="84">
        <v>0</v>
      </c>
      <c r="M272" s="84">
        <v>1</v>
      </c>
      <c r="N272" s="19">
        <f>H272+I272*2</f>
        <v>1</v>
      </c>
      <c r="O272" s="19">
        <v>1</v>
      </c>
      <c r="P272" s="19">
        <f t="shared" si="90"/>
        <v>1</v>
      </c>
      <c r="Q272" s="96">
        <f>Q271</f>
        <v>50</v>
      </c>
      <c r="R272" s="96">
        <f>R271</f>
        <v>20</v>
      </c>
      <c r="S272" s="55">
        <v>0</v>
      </c>
      <c r="T272" s="84">
        <f>L272+M272*2</f>
        <v>2</v>
      </c>
      <c r="U272" s="84"/>
      <c r="V272" s="84"/>
      <c r="W272" s="97">
        <v>0</v>
      </c>
    </row>
    <row r="273" s="10" customFormat="1" ht="20.4" spans="1:30">
      <c r="A273" s="111"/>
      <c r="B273" s="70"/>
      <c r="C273" s="69" t="s">
        <v>695</v>
      </c>
      <c r="D273" s="71"/>
      <c r="E273" s="72" t="s">
        <v>696</v>
      </c>
      <c r="F273" s="72" t="s">
        <v>695</v>
      </c>
      <c r="G273" s="227" t="s">
        <v>697</v>
      </c>
      <c r="H273" s="74">
        <v>1</v>
      </c>
      <c r="I273" s="74" t="s">
        <v>251</v>
      </c>
      <c r="J273" s="74" t="s">
        <v>251</v>
      </c>
      <c r="K273" s="74" t="s">
        <v>251</v>
      </c>
      <c r="L273" s="74" t="s">
        <v>251</v>
      </c>
      <c r="M273" s="74" t="s">
        <v>251</v>
      </c>
      <c r="N273" s="74" t="s">
        <v>251</v>
      </c>
      <c r="O273" s="74" t="s">
        <v>251</v>
      </c>
      <c r="P273" s="74" t="s">
        <v>251</v>
      </c>
      <c r="Q273" s="74" t="s">
        <v>251</v>
      </c>
      <c r="R273" s="74" t="s">
        <v>251</v>
      </c>
      <c r="S273" s="74" t="s">
        <v>251</v>
      </c>
      <c r="T273" s="74" t="s">
        <v>251</v>
      </c>
      <c r="U273" s="74"/>
      <c r="V273" s="74"/>
      <c r="W273" s="235">
        <v>0</v>
      </c>
      <c r="AD273" s="110"/>
    </row>
    <row r="274" ht="20.4" spans="1:23">
      <c r="A274" s="51">
        <f>A4</f>
        <v>902</v>
      </c>
      <c r="B274" s="42" t="s">
        <v>698</v>
      </c>
      <c r="C274" s="33" t="s">
        <v>695</v>
      </c>
      <c r="D274" s="43" t="s">
        <v>168</v>
      </c>
      <c r="E274" s="44" t="s">
        <v>696</v>
      </c>
      <c r="F274" s="44" t="s">
        <v>695</v>
      </c>
      <c r="G274" s="225"/>
      <c r="H274" s="226">
        <v>1</v>
      </c>
      <c r="I274" s="226">
        <v>0</v>
      </c>
      <c r="J274" s="226">
        <v>1</v>
      </c>
      <c r="K274" s="226">
        <v>0</v>
      </c>
      <c r="L274" s="234">
        <v>0</v>
      </c>
      <c r="M274" s="234">
        <v>1</v>
      </c>
      <c r="N274" s="19">
        <f>H274+I274*2</f>
        <v>1</v>
      </c>
      <c r="O274" s="226">
        <v>1</v>
      </c>
      <c r="P274" s="19">
        <f t="shared" ref="P274:P275" si="93">J274+K274*2</f>
        <v>1</v>
      </c>
      <c r="Q274" s="96">
        <f>Q272</f>
        <v>50</v>
      </c>
      <c r="R274" s="96">
        <f>R272</f>
        <v>20</v>
      </c>
      <c r="S274" s="55">
        <v>0</v>
      </c>
      <c r="T274" s="84">
        <f>L274+M274*2</f>
        <v>2</v>
      </c>
      <c r="U274" s="84"/>
      <c r="V274" s="84"/>
      <c r="W274" s="97">
        <v>0</v>
      </c>
    </row>
    <row r="275" ht="20.4" spans="1:23">
      <c r="A275" s="51">
        <f>A272</f>
        <v>902</v>
      </c>
      <c r="B275" s="42" t="s">
        <v>699</v>
      </c>
      <c r="C275" s="33" t="s">
        <v>700</v>
      </c>
      <c r="D275" s="43" t="s">
        <v>168</v>
      </c>
      <c r="E275" s="44" t="s">
        <v>701</v>
      </c>
      <c r="F275" s="44" t="s">
        <v>700</v>
      </c>
      <c r="G275" s="225"/>
      <c r="H275" s="19">
        <v>1</v>
      </c>
      <c r="I275" s="19">
        <v>0</v>
      </c>
      <c r="J275" s="19">
        <v>1</v>
      </c>
      <c r="K275" s="19">
        <v>0</v>
      </c>
      <c r="L275" s="84">
        <v>0</v>
      </c>
      <c r="M275" s="84">
        <v>1</v>
      </c>
      <c r="N275" s="19">
        <f>H275+I275*2</f>
        <v>1</v>
      </c>
      <c r="O275" s="19">
        <v>1</v>
      </c>
      <c r="P275" s="19">
        <f t="shared" si="93"/>
        <v>1</v>
      </c>
      <c r="Q275" s="96">
        <f>Q272</f>
        <v>50</v>
      </c>
      <c r="R275" s="96">
        <f>R272</f>
        <v>20</v>
      </c>
      <c r="S275" s="55">
        <v>0</v>
      </c>
      <c r="T275" s="84">
        <f>L275+M275*2</f>
        <v>2</v>
      </c>
      <c r="U275" s="84"/>
      <c r="V275" s="84"/>
      <c r="W275" s="97">
        <v>0</v>
      </c>
    </row>
    <row r="276" s="6" customFormat="1" ht="20.4" spans="1:30">
      <c r="A276" s="65"/>
      <c r="B276" s="61"/>
      <c r="C276" s="60"/>
      <c r="D276" s="62"/>
      <c r="E276" s="62" t="s">
        <v>702</v>
      </c>
      <c r="F276" s="63"/>
      <c r="G276" s="223"/>
      <c r="H276" s="224"/>
      <c r="I276" s="224"/>
      <c r="J276" s="224"/>
      <c r="K276" s="224"/>
      <c r="L276" s="233"/>
      <c r="M276" s="233"/>
      <c r="N276" s="86"/>
      <c r="O276" s="224"/>
      <c r="P276" s="224"/>
      <c r="Q276" s="102"/>
      <c r="R276" s="102"/>
      <c r="S276" s="60"/>
      <c r="T276" s="86"/>
      <c r="U276" s="86"/>
      <c r="V276" s="86"/>
      <c r="W276" s="103">
        <v>0</v>
      </c>
      <c r="AD276" s="107"/>
    </row>
    <row r="277" ht="20.4" spans="1:23">
      <c r="A277" s="51">
        <f>A272</f>
        <v>902</v>
      </c>
      <c r="B277" s="42" t="s">
        <v>703</v>
      </c>
      <c r="C277" s="33" t="s">
        <v>704</v>
      </c>
      <c r="D277" s="43" t="s">
        <v>168</v>
      </c>
      <c r="E277" s="44" t="s">
        <v>705</v>
      </c>
      <c r="F277" s="44" t="s">
        <v>704</v>
      </c>
      <c r="G277" s="47"/>
      <c r="H277" s="19">
        <v>1</v>
      </c>
      <c r="I277" s="19">
        <v>0</v>
      </c>
      <c r="J277" s="19">
        <v>1</v>
      </c>
      <c r="K277" s="19">
        <v>0</v>
      </c>
      <c r="L277" s="84">
        <v>0</v>
      </c>
      <c r="M277" s="84">
        <v>1</v>
      </c>
      <c r="N277" s="19">
        <f t="shared" ref="N277:N280" si="94">H277+I277*2</f>
        <v>1</v>
      </c>
      <c r="O277" s="19">
        <v>1</v>
      </c>
      <c r="P277" s="19">
        <f t="shared" ref="P277:P280" si="95">J277+K277*2</f>
        <v>1</v>
      </c>
      <c r="Q277" s="96">
        <f>Q272</f>
        <v>50</v>
      </c>
      <c r="R277" s="96">
        <f>R272</f>
        <v>20</v>
      </c>
      <c r="S277" s="55">
        <v>0</v>
      </c>
      <c r="T277" s="84">
        <f>L277+M277*2</f>
        <v>2</v>
      </c>
      <c r="U277" s="84"/>
      <c r="V277" s="84"/>
      <c r="W277" s="97">
        <v>0</v>
      </c>
    </row>
    <row r="278" s="6" customFormat="1" ht="20.4" spans="1:30">
      <c r="A278" s="65"/>
      <c r="B278" s="61"/>
      <c r="C278" s="60"/>
      <c r="D278" s="62"/>
      <c r="E278" s="62" t="s">
        <v>702</v>
      </c>
      <c r="F278" s="63"/>
      <c r="G278" s="223"/>
      <c r="H278" s="224"/>
      <c r="I278" s="224"/>
      <c r="J278" s="224"/>
      <c r="K278" s="224"/>
      <c r="L278" s="233"/>
      <c r="M278" s="233"/>
      <c r="N278" s="86"/>
      <c r="O278" s="224"/>
      <c r="P278" s="224"/>
      <c r="Q278" s="102"/>
      <c r="R278" s="102"/>
      <c r="S278" s="60"/>
      <c r="T278" s="86"/>
      <c r="U278" s="86"/>
      <c r="V278" s="86"/>
      <c r="W278" s="103">
        <v>0</v>
      </c>
      <c r="AD278" s="107"/>
    </row>
    <row r="279" s="21" customFormat="1" ht="20.4" spans="1:30">
      <c r="A279" s="228">
        <f>A277</f>
        <v>902</v>
      </c>
      <c r="B279" s="229" t="s">
        <v>709</v>
      </c>
      <c r="C279" s="228" t="s">
        <v>710</v>
      </c>
      <c r="D279" s="230" t="s">
        <v>168</v>
      </c>
      <c r="E279" s="231" t="s">
        <v>711</v>
      </c>
      <c r="F279" s="231" t="s">
        <v>710</v>
      </c>
      <c r="G279" s="47"/>
      <c r="H279" s="226">
        <v>1</v>
      </c>
      <c r="I279" s="226">
        <v>0</v>
      </c>
      <c r="J279" s="226">
        <v>1</v>
      </c>
      <c r="K279" s="226">
        <v>0</v>
      </c>
      <c r="L279" s="234">
        <v>0</v>
      </c>
      <c r="M279" s="234">
        <v>1</v>
      </c>
      <c r="N279" s="226">
        <f t="shared" si="94"/>
        <v>1</v>
      </c>
      <c r="O279" s="226">
        <v>1</v>
      </c>
      <c r="P279" s="226">
        <f t="shared" si="95"/>
        <v>1</v>
      </c>
      <c r="Q279" s="236">
        <f>Q277</f>
        <v>50</v>
      </c>
      <c r="R279" s="236">
        <f>R277</f>
        <v>20</v>
      </c>
      <c r="S279" s="237">
        <v>0</v>
      </c>
      <c r="T279" s="234">
        <f>L279+M279*2</f>
        <v>2</v>
      </c>
      <c r="U279" s="234"/>
      <c r="V279" s="234"/>
      <c r="W279" s="238">
        <v>0</v>
      </c>
      <c r="AD279" s="239"/>
    </row>
    <row r="280" spans="1:30">
      <c r="A280" s="6"/>
      <c r="B280" s="8"/>
      <c r="C280" s="8"/>
      <c r="D280" s="8"/>
      <c r="E280" s="62" t="s">
        <v>712</v>
      </c>
      <c r="F280" s="8"/>
      <c r="G280" s="232" t="s">
        <v>713</v>
      </c>
      <c r="H280" s="8">
        <v>0</v>
      </c>
      <c r="I280" s="8">
        <v>0</v>
      </c>
      <c r="J280" s="8">
        <v>1</v>
      </c>
      <c r="K280" s="8">
        <v>0</v>
      </c>
      <c r="L280" s="86">
        <v>0</v>
      </c>
      <c r="M280" s="86">
        <v>1</v>
      </c>
      <c r="N280" s="8">
        <f t="shared" si="94"/>
        <v>0</v>
      </c>
      <c r="O280" s="8">
        <v>1</v>
      </c>
      <c r="P280" s="8">
        <f t="shared" si="95"/>
        <v>1</v>
      </c>
      <c r="Q280" s="102">
        <f>Q279</f>
        <v>50</v>
      </c>
      <c r="R280" s="102">
        <f>R279</f>
        <v>20</v>
      </c>
      <c r="S280" s="60">
        <v>0</v>
      </c>
      <c r="T280" s="86">
        <f>L280+M280*2</f>
        <v>2</v>
      </c>
      <c r="U280" s="86"/>
      <c r="V280" s="86"/>
      <c r="W280" s="103">
        <v>0</v>
      </c>
      <c r="AD280" s="27"/>
    </row>
    <row r="281" ht="20.4" spans="1:23">
      <c r="A281" s="33">
        <f>A279</f>
        <v>902</v>
      </c>
      <c r="B281" s="42">
        <v>124</v>
      </c>
      <c r="C281" s="33" t="s">
        <v>714</v>
      </c>
      <c r="D281" s="43" t="s">
        <v>168</v>
      </c>
      <c r="E281" s="44" t="s">
        <v>715</v>
      </c>
      <c r="F281" s="44" t="s">
        <v>714</v>
      </c>
      <c r="G281" s="47"/>
      <c r="H281" s="19">
        <v>0</v>
      </c>
      <c r="I281" s="19">
        <v>0</v>
      </c>
      <c r="J281" s="19">
        <v>1</v>
      </c>
      <c r="K281" s="19">
        <v>0</v>
      </c>
      <c r="L281" s="84">
        <v>0</v>
      </c>
      <c r="M281" s="84">
        <v>1</v>
      </c>
      <c r="N281" s="19">
        <f t="shared" ref="N281:N283" si="96">H281+I281*2</f>
        <v>0</v>
      </c>
      <c r="O281" s="19">
        <v>1</v>
      </c>
      <c r="P281" s="19">
        <f t="shared" ref="P281:P283" si="97">J281+K281*2</f>
        <v>1</v>
      </c>
      <c r="Q281" s="96">
        <f>Q279</f>
        <v>50</v>
      </c>
      <c r="R281" s="96">
        <f>R279</f>
        <v>20</v>
      </c>
      <c r="S281" s="55">
        <v>0</v>
      </c>
      <c r="T281" s="84">
        <f>L281+M281*2</f>
        <v>2</v>
      </c>
      <c r="U281" s="84"/>
      <c r="V281" s="84"/>
      <c r="W281" s="97">
        <v>0</v>
      </c>
    </row>
    <row r="282" s="22" customFormat="1" ht="20.4" spans="1:30">
      <c r="A282" s="169"/>
      <c r="B282" s="37"/>
      <c r="C282" s="52"/>
      <c r="D282" s="38"/>
      <c r="E282" s="52" t="s">
        <v>716</v>
      </c>
      <c r="F282" s="157"/>
      <c r="G282" s="49"/>
      <c r="H282" s="52">
        <v>1</v>
      </c>
      <c r="I282" s="52">
        <v>0</v>
      </c>
      <c r="J282" s="52">
        <v>1</v>
      </c>
      <c r="K282" s="52">
        <v>0</v>
      </c>
      <c r="L282" s="52">
        <v>0</v>
      </c>
      <c r="M282" s="52">
        <v>1</v>
      </c>
      <c r="N282" s="52">
        <f t="shared" si="96"/>
        <v>1</v>
      </c>
      <c r="O282" s="52">
        <v>1</v>
      </c>
      <c r="P282" s="52">
        <f t="shared" si="97"/>
        <v>1</v>
      </c>
      <c r="Q282" s="52">
        <v>50</v>
      </c>
      <c r="R282" s="52">
        <v>20</v>
      </c>
      <c r="S282" s="52">
        <v>0</v>
      </c>
      <c r="T282" s="52">
        <f t="shared" ref="T282:T283" si="98">L282+M282*2</f>
        <v>2</v>
      </c>
      <c r="U282" s="52"/>
      <c r="V282" s="52"/>
      <c r="W282" s="98">
        <v>0</v>
      </c>
      <c r="AD282" s="240"/>
    </row>
    <row r="283" s="12" customFormat="1" ht="20.4" spans="1:30">
      <c r="A283" s="9">
        <f>A4</f>
        <v>902</v>
      </c>
      <c r="B283" s="116" t="s">
        <v>721</v>
      </c>
      <c r="C283" s="9" t="s">
        <v>722</v>
      </c>
      <c r="D283" s="117" t="s">
        <v>168</v>
      </c>
      <c r="E283" s="9" t="s">
        <v>723</v>
      </c>
      <c r="F283" s="9" t="s">
        <v>722</v>
      </c>
      <c r="G283" s="47"/>
      <c r="H283" s="9">
        <v>1</v>
      </c>
      <c r="I283" s="9">
        <v>0</v>
      </c>
      <c r="J283" s="9">
        <v>1</v>
      </c>
      <c r="K283" s="9">
        <v>0</v>
      </c>
      <c r="L283" s="9">
        <v>0</v>
      </c>
      <c r="M283" s="9">
        <v>1</v>
      </c>
      <c r="N283" s="9">
        <f t="shared" si="96"/>
        <v>1</v>
      </c>
      <c r="O283" s="9">
        <v>1</v>
      </c>
      <c r="P283" s="9">
        <f t="shared" si="97"/>
        <v>1</v>
      </c>
      <c r="Q283" s="121">
        <v>50</v>
      </c>
      <c r="R283" s="121">
        <f>R281</f>
        <v>20</v>
      </c>
      <c r="S283" s="121">
        <v>0</v>
      </c>
      <c r="T283" s="9">
        <f t="shared" si="98"/>
        <v>2</v>
      </c>
      <c r="U283" s="9"/>
      <c r="V283" s="9"/>
      <c r="W283" s="138">
        <v>0</v>
      </c>
      <c r="AD283" s="141"/>
    </row>
  </sheetData>
  <autoFilter ref="B1:S283">
    <extLst/>
  </autoFilter>
  <dataValidations count="1">
    <dataValidation type="whole" operator="between" allowBlank="1" showInputMessage="1" showErrorMessage="1" sqref="H157 H246 H248 H250 H277 H20:H70 H75:H76 H80:H130 H132:H136 H140:H146 H148:H156 H158:H181 H183:H192 H194:H226 H229:H234 H236:H244 H253:H255 H260:H262 H265:H268 H279:H280 H282:H283">
      <formula1>0</formula1>
      <formula2>65535</formula2>
    </dataValidation>
  </dataValidations>
  <pageMargins left="0.75" right="0.75" top="1" bottom="1" header="0.5" footer="0.5"/>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A283"/>
  <sheetViews>
    <sheetView zoomScale="85" zoomScaleNormal="85" workbookViewId="0">
      <pane ySplit="2" topLeftCell="A274" activePane="bottomLeft" state="frozen"/>
      <selection/>
      <selection pane="bottomLeft" activeCell="A5" sqref="A5"/>
    </sheetView>
  </sheetViews>
  <sheetFormatPr defaultColWidth="9" defaultRowHeight="15.6"/>
  <cols>
    <col min="1" max="1" width="15" style="19" customWidth="1"/>
    <col min="2" max="2" width="7.5" style="19" customWidth="1"/>
    <col min="3" max="4" width="15" style="19" customWidth="1"/>
    <col min="5" max="5" width="23.4" style="19" customWidth="1"/>
    <col min="6" max="6" width="23.1" style="19" customWidth="1"/>
    <col min="7" max="7" width="18.2" style="140" customWidth="1"/>
    <col min="8" max="21" width="9" style="27"/>
    <col min="22" max="22" width="9" style="28"/>
    <col min="23" max="16384" width="9" style="27"/>
  </cols>
  <sheetData>
    <row r="1" s="1" customFormat="1" ht="41.4" spans="1:22">
      <c r="A1" s="29" t="s">
        <v>124</v>
      </c>
      <c r="B1" s="29" t="s">
        <v>125</v>
      </c>
      <c r="C1" s="29" t="s">
        <v>126</v>
      </c>
      <c r="D1" s="29" t="s">
        <v>127</v>
      </c>
      <c r="E1" s="33" t="s">
        <v>128</v>
      </c>
      <c r="F1" s="33" t="s">
        <v>129</v>
      </c>
      <c r="G1" s="84" t="s">
        <v>130</v>
      </c>
      <c r="H1" s="258" t="s">
        <v>131</v>
      </c>
      <c r="I1" s="256" t="s">
        <v>132</v>
      </c>
      <c r="J1" s="256" t="s">
        <v>133</v>
      </c>
      <c r="K1" s="256" t="s">
        <v>134</v>
      </c>
      <c r="L1" s="256" t="s">
        <v>135</v>
      </c>
      <c r="M1" s="256" t="s">
        <v>136</v>
      </c>
      <c r="N1" s="256" t="s">
        <v>137</v>
      </c>
      <c r="O1" s="256" t="s">
        <v>138</v>
      </c>
      <c r="P1" s="256" t="s">
        <v>139</v>
      </c>
      <c r="Q1" s="256" t="s">
        <v>140</v>
      </c>
      <c r="R1" s="256" t="s">
        <v>141</v>
      </c>
      <c r="S1" s="256" t="s">
        <v>142</v>
      </c>
      <c r="V1" s="105"/>
    </row>
    <row r="2" s="1" customFormat="1" ht="46.95" customHeight="1" spans="1:22">
      <c r="A2" s="29"/>
      <c r="B2" s="29"/>
      <c r="C2" s="29"/>
      <c r="D2" s="29"/>
      <c r="E2" s="33"/>
      <c r="F2" s="33"/>
      <c r="G2" s="19"/>
      <c r="H2" s="258" t="s">
        <v>143</v>
      </c>
      <c r="I2" s="256" t="s">
        <v>144</v>
      </c>
      <c r="J2" s="258" t="s">
        <v>145</v>
      </c>
      <c r="K2" s="256" t="s">
        <v>144</v>
      </c>
      <c r="L2" s="258" t="s">
        <v>146</v>
      </c>
      <c r="M2" s="258" t="s">
        <v>147</v>
      </c>
      <c r="N2" s="258" t="s">
        <v>148</v>
      </c>
      <c r="O2" s="258" t="s">
        <v>149</v>
      </c>
      <c r="P2" s="258" t="s">
        <v>150</v>
      </c>
      <c r="Q2" s="258" t="s">
        <v>151</v>
      </c>
      <c r="R2" s="258" t="s">
        <v>152</v>
      </c>
      <c r="S2" s="258" t="s">
        <v>153</v>
      </c>
      <c r="V2" s="105"/>
    </row>
    <row r="3" s="1" customFormat="1" ht="46.8" spans="1:22">
      <c r="A3" s="650" t="s">
        <v>154</v>
      </c>
      <c r="B3" s="29"/>
      <c r="C3" s="29"/>
      <c r="D3" s="29"/>
      <c r="E3" s="33"/>
      <c r="F3" s="164"/>
      <c r="G3" s="164" t="s">
        <v>155</v>
      </c>
      <c r="H3" s="366">
        <v>1</v>
      </c>
      <c r="I3" s="92">
        <v>1</v>
      </c>
      <c r="J3" s="366">
        <v>1</v>
      </c>
      <c r="K3" s="92">
        <v>1</v>
      </c>
      <c r="L3" s="92">
        <v>0.1</v>
      </c>
      <c r="M3" s="92">
        <v>0.1</v>
      </c>
      <c r="N3" s="92">
        <v>0.01</v>
      </c>
      <c r="O3" s="92">
        <v>0.01</v>
      </c>
      <c r="P3" s="92">
        <v>0.1</v>
      </c>
      <c r="Q3" s="92">
        <v>0.1</v>
      </c>
      <c r="R3" s="92">
        <v>0.01</v>
      </c>
      <c r="S3" s="92">
        <v>0.01</v>
      </c>
      <c r="V3" s="105"/>
    </row>
    <row r="4" ht="31.2" spans="1:19">
      <c r="A4" s="29">
        <v>902</v>
      </c>
      <c r="B4" s="29"/>
      <c r="C4" s="29"/>
      <c r="D4" s="29"/>
      <c r="E4" s="33" t="s">
        <v>156</v>
      </c>
      <c r="F4" s="33"/>
      <c r="G4" s="164" t="s">
        <v>157</v>
      </c>
      <c r="H4" s="114" t="s">
        <v>158</v>
      </c>
      <c r="I4" s="653" t="s">
        <v>159</v>
      </c>
      <c r="J4" s="114" t="s">
        <v>158</v>
      </c>
      <c r="K4" s="653" t="s">
        <v>159</v>
      </c>
      <c r="L4" s="114" t="s">
        <v>160</v>
      </c>
      <c r="M4" s="114" t="s">
        <v>160</v>
      </c>
      <c r="N4" s="114" t="s">
        <v>161</v>
      </c>
      <c r="O4" s="114" t="s">
        <v>161</v>
      </c>
      <c r="P4" s="114" t="s">
        <v>160</v>
      </c>
      <c r="Q4" s="114" t="s">
        <v>160</v>
      </c>
      <c r="R4" s="114" t="s">
        <v>161</v>
      </c>
      <c r="S4" s="114" t="s">
        <v>161</v>
      </c>
    </row>
    <row r="5" s="2" customFormat="1" ht="15" customHeight="1" spans="1:22">
      <c r="A5" s="482"/>
      <c r="B5" s="37"/>
      <c r="C5" s="36"/>
      <c r="D5" s="38"/>
      <c r="E5" s="39"/>
      <c r="F5" s="39"/>
      <c r="G5" s="40" t="s">
        <v>162</v>
      </c>
      <c r="H5" s="486" t="s">
        <v>163</v>
      </c>
      <c r="I5" s="424" t="s">
        <v>164</v>
      </c>
      <c r="J5" s="654" t="s">
        <v>163</v>
      </c>
      <c r="K5" s="424" t="s">
        <v>164</v>
      </c>
      <c r="L5" s="486" t="s">
        <v>165</v>
      </c>
      <c r="M5" s="486" t="s">
        <v>166</v>
      </c>
      <c r="N5" s="486">
        <v>50.1</v>
      </c>
      <c r="O5" s="486">
        <v>47.5</v>
      </c>
      <c r="P5" s="486" t="s">
        <v>167</v>
      </c>
      <c r="Q5" s="486" t="s">
        <v>166</v>
      </c>
      <c r="R5" s="486">
        <v>50.1</v>
      </c>
      <c r="S5" s="486">
        <v>47.5</v>
      </c>
      <c r="V5" s="651"/>
    </row>
    <row r="6" customFormat="1" customHeight="1" spans="1:22">
      <c r="A6" s="51">
        <f>A4</f>
        <v>902</v>
      </c>
      <c r="B6" s="42" t="s">
        <v>168</v>
      </c>
      <c r="C6" s="33" t="s">
        <v>169</v>
      </c>
      <c r="D6" s="43" t="s">
        <v>168</v>
      </c>
      <c r="E6" s="44" t="s">
        <v>170</v>
      </c>
      <c r="F6" s="44" t="s">
        <v>171</v>
      </c>
      <c r="G6" s="173"/>
      <c r="H6" s="114">
        <v>60</v>
      </c>
      <c r="I6" s="127">
        <v>8</v>
      </c>
      <c r="J6" s="127">
        <v>60</v>
      </c>
      <c r="K6" s="127">
        <v>8</v>
      </c>
      <c r="L6" s="127">
        <v>253</v>
      </c>
      <c r="M6" s="127">
        <v>195.5</v>
      </c>
      <c r="N6" s="268">
        <v>50.1</v>
      </c>
      <c r="O6" s="114">
        <v>47.5</v>
      </c>
      <c r="P6" s="127">
        <v>253</v>
      </c>
      <c r="Q6" s="127">
        <v>195.5</v>
      </c>
      <c r="R6" s="268">
        <v>50.1</v>
      </c>
      <c r="S6" s="114">
        <v>47.5</v>
      </c>
      <c r="T6" s="12"/>
      <c r="U6" s="12"/>
      <c r="V6" s="288"/>
    </row>
    <row r="7" s="2" customFormat="1" ht="15" customHeight="1" spans="1:22">
      <c r="A7" s="48"/>
      <c r="B7" s="37"/>
      <c r="C7" s="36"/>
      <c r="D7" s="38"/>
      <c r="E7" s="39"/>
      <c r="F7" s="39"/>
      <c r="G7" s="40" t="s">
        <v>172</v>
      </c>
      <c r="H7" s="486">
        <v>300</v>
      </c>
      <c r="I7" s="424">
        <v>0.3</v>
      </c>
      <c r="J7" s="453">
        <v>300</v>
      </c>
      <c r="K7" s="424">
        <v>0.3</v>
      </c>
      <c r="L7" s="486" t="s">
        <v>173</v>
      </c>
      <c r="M7" s="486" t="s">
        <v>174</v>
      </c>
      <c r="N7" s="486" t="s">
        <v>175</v>
      </c>
      <c r="O7" s="486" t="s">
        <v>176</v>
      </c>
      <c r="P7" s="486" t="s">
        <v>173</v>
      </c>
      <c r="Q7" s="486" t="s">
        <v>177</v>
      </c>
      <c r="R7" s="486" t="s">
        <v>178</v>
      </c>
      <c r="S7" s="486" t="s">
        <v>179</v>
      </c>
      <c r="V7" s="651"/>
    </row>
    <row r="8" customFormat="1" ht="15" customHeight="1" spans="1:22">
      <c r="A8" s="51">
        <f>A4</f>
        <v>902</v>
      </c>
      <c r="B8" s="42" t="s">
        <v>168</v>
      </c>
      <c r="C8" s="33" t="s">
        <v>169</v>
      </c>
      <c r="D8" s="43" t="s">
        <v>180</v>
      </c>
      <c r="E8" s="44" t="s">
        <v>181</v>
      </c>
      <c r="F8" s="44" t="s">
        <v>182</v>
      </c>
      <c r="G8" s="47"/>
      <c r="H8" s="114">
        <v>300</v>
      </c>
      <c r="I8" s="127">
        <v>30</v>
      </c>
      <c r="J8" s="114">
        <v>300</v>
      </c>
      <c r="K8" s="127">
        <v>30</v>
      </c>
      <c r="L8" s="127">
        <v>253</v>
      </c>
      <c r="M8" s="127">
        <v>207</v>
      </c>
      <c r="N8" s="114">
        <v>50.2</v>
      </c>
      <c r="O8" s="114">
        <v>47.5</v>
      </c>
      <c r="P8" s="127">
        <v>253</v>
      </c>
      <c r="Q8" s="127">
        <v>218.5</v>
      </c>
      <c r="R8" s="114">
        <v>50.1</v>
      </c>
      <c r="S8" s="114">
        <v>49.9</v>
      </c>
      <c r="T8" s="12"/>
      <c r="U8" s="12"/>
      <c r="V8" s="288"/>
    </row>
    <row r="9" s="2" customFormat="1" ht="15" customHeight="1" spans="1:22">
      <c r="A9" s="48"/>
      <c r="B9" s="37"/>
      <c r="C9" s="36"/>
      <c r="D9" s="38"/>
      <c r="E9" s="39"/>
      <c r="F9" s="39"/>
      <c r="G9" s="40" t="s">
        <v>183</v>
      </c>
      <c r="H9" s="486" t="s">
        <v>163</v>
      </c>
      <c r="I9" s="424" t="s">
        <v>164</v>
      </c>
      <c r="J9" s="453" t="s">
        <v>163</v>
      </c>
      <c r="K9" s="424" t="s">
        <v>164</v>
      </c>
      <c r="L9" s="486" t="s">
        <v>173</v>
      </c>
      <c r="M9" s="486" t="s">
        <v>184</v>
      </c>
      <c r="N9" s="486" t="s">
        <v>185</v>
      </c>
      <c r="O9" s="486" t="s">
        <v>186</v>
      </c>
      <c r="P9" s="486" t="s">
        <v>173</v>
      </c>
      <c r="Q9" s="486" t="s">
        <v>184</v>
      </c>
      <c r="R9" s="486" t="s">
        <v>185</v>
      </c>
      <c r="S9" s="486" t="s">
        <v>186</v>
      </c>
      <c r="V9" s="651"/>
    </row>
    <row r="10" customFormat="1" customHeight="1" spans="1:22">
      <c r="A10" s="51">
        <f t="shared" ref="A10" si="0">A4</f>
        <v>902</v>
      </c>
      <c r="B10" s="42" t="s">
        <v>168</v>
      </c>
      <c r="C10" s="33" t="s">
        <v>169</v>
      </c>
      <c r="D10" s="43" t="s">
        <v>187</v>
      </c>
      <c r="E10" s="44" t="s">
        <v>188</v>
      </c>
      <c r="F10" s="44" t="s">
        <v>189</v>
      </c>
      <c r="G10" s="47"/>
      <c r="H10" s="114">
        <v>60</v>
      </c>
      <c r="I10" s="127">
        <v>8</v>
      </c>
      <c r="J10" s="114">
        <v>60</v>
      </c>
      <c r="K10" s="127">
        <v>8</v>
      </c>
      <c r="L10" s="127">
        <v>253</v>
      </c>
      <c r="M10" s="127">
        <v>195.5</v>
      </c>
      <c r="N10" s="127">
        <v>50.05</v>
      </c>
      <c r="O10" s="127">
        <v>47.55</v>
      </c>
      <c r="P10" s="127">
        <v>253</v>
      </c>
      <c r="Q10" s="127">
        <v>195.5</v>
      </c>
      <c r="R10" s="114">
        <v>50.04</v>
      </c>
      <c r="S10" s="114">
        <v>47.6</v>
      </c>
      <c r="T10" s="12"/>
      <c r="U10" s="12"/>
      <c r="V10" s="288"/>
    </row>
    <row r="11" customFormat="1" customHeight="1" spans="1:22">
      <c r="A11" s="48"/>
      <c r="B11" s="37"/>
      <c r="C11" s="36"/>
      <c r="D11" s="38"/>
      <c r="E11" s="39"/>
      <c r="F11" s="39"/>
      <c r="G11" s="49"/>
      <c r="H11" s="250"/>
      <c r="I11" s="133"/>
      <c r="J11" s="250"/>
      <c r="K11" s="133"/>
      <c r="L11" s="133"/>
      <c r="M11" s="133"/>
      <c r="N11" s="133"/>
      <c r="O11" s="133"/>
      <c r="P11" s="133"/>
      <c r="Q11" s="133"/>
      <c r="R11" s="250"/>
      <c r="S11" s="250"/>
      <c r="T11" s="2"/>
      <c r="U11" s="2"/>
      <c r="V11" s="288"/>
    </row>
    <row r="12" customFormat="1" customHeight="1" spans="1:22">
      <c r="A12" s="51">
        <f>A4</f>
        <v>902</v>
      </c>
      <c r="B12" s="42"/>
      <c r="C12" s="33" t="s">
        <v>169</v>
      </c>
      <c r="D12" s="43" t="s">
        <v>190</v>
      </c>
      <c r="E12" s="44" t="s">
        <v>191</v>
      </c>
      <c r="F12" s="44" t="s">
        <v>192</v>
      </c>
      <c r="G12" s="47"/>
      <c r="H12" s="114"/>
      <c r="I12" s="127"/>
      <c r="J12" s="114"/>
      <c r="K12" s="127"/>
      <c r="L12" s="127"/>
      <c r="M12" s="127"/>
      <c r="N12" s="127"/>
      <c r="O12" s="127"/>
      <c r="P12" s="127"/>
      <c r="Q12" s="127"/>
      <c r="R12" s="114"/>
      <c r="S12" s="114"/>
      <c r="T12" s="12"/>
      <c r="U12" s="12"/>
      <c r="V12" s="288"/>
    </row>
    <row r="13" customFormat="1" customHeight="1" spans="1:22">
      <c r="A13" s="48"/>
      <c r="B13" s="37"/>
      <c r="C13" s="36"/>
      <c r="D13" s="38"/>
      <c r="E13" s="39"/>
      <c r="F13" s="39"/>
      <c r="G13" s="49"/>
      <c r="H13" s="250"/>
      <c r="I13" s="133"/>
      <c r="J13" s="250"/>
      <c r="K13" s="133"/>
      <c r="L13" s="133"/>
      <c r="M13" s="133"/>
      <c r="N13" s="133"/>
      <c r="O13" s="133"/>
      <c r="P13" s="133"/>
      <c r="Q13" s="133"/>
      <c r="R13" s="250"/>
      <c r="S13" s="250"/>
      <c r="T13" s="2"/>
      <c r="U13" s="2"/>
      <c r="V13" s="651"/>
    </row>
    <row r="14" customFormat="1" customHeight="1" spans="1:22">
      <c r="A14" s="51">
        <f>A4</f>
        <v>902</v>
      </c>
      <c r="B14" s="42"/>
      <c r="C14" s="33" t="s">
        <v>169</v>
      </c>
      <c r="D14" s="43" t="s">
        <v>193</v>
      </c>
      <c r="E14" s="44" t="s">
        <v>194</v>
      </c>
      <c r="F14" s="44" t="s">
        <v>195</v>
      </c>
      <c r="G14" s="47"/>
      <c r="H14" s="114"/>
      <c r="I14" s="127"/>
      <c r="J14" s="114"/>
      <c r="K14" s="127"/>
      <c r="L14" s="127"/>
      <c r="M14" s="127"/>
      <c r="N14" s="127"/>
      <c r="O14" s="127"/>
      <c r="P14" s="127"/>
      <c r="Q14" s="127"/>
      <c r="R14" s="114"/>
      <c r="S14" s="114"/>
      <c r="T14" s="12"/>
      <c r="U14" s="12"/>
      <c r="V14" s="288"/>
    </row>
    <row r="15" customFormat="1" customHeight="1" spans="1:22">
      <c r="A15" s="651"/>
      <c r="B15" s="651"/>
      <c r="C15" s="651"/>
      <c r="D15" s="651"/>
      <c r="E15" s="651"/>
      <c r="F15" s="651"/>
      <c r="G15" s="652" t="s">
        <v>196</v>
      </c>
      <c r="H15" s="651">
        <v>300</v>
      </c>
      <c r="I15" s="655">
        <v>0.3</v>
      </c>
      <c r="J15" s="651">
        <v>300</v>
      </c>
      <c r="K15" s="655">
        <v>0.3</v>
      </c>
      <c r="L15" s="651" t="s">
        <v>173</v>
      </c>
      <c r="M15" s="651" t="s">
        <v>174</v>
      </c>
      <c r="N15" s="651" t="s">
        <v>175</v>
      </c>
      <c r="O15" s="651" t="s">
        <v>176</v>
      </c>
      <c r="P15" s="651" t="s">
        <v>173</v>
      </c>
      <c r="Q15" s="651" t="s">
        <v>177</v>
      </c>
      <c r="R15" s="651" t="s">
        <v>178</v>
      </c>
      <c r="S15" s="651" t="s">
        <v>179</v>
      </c>
      <c r="T15" s="651"/>
      <c r="U15" s="651"/>
      <c r="V15" s="651"/>
    </row>
    <row r="16" s="648" customFormat="1" customHeight="1" spans="1:22">
      <c r="A16" s="58">
        <f>A4</f>
        <v>902</v>
      </c>
      <c r="B16" s="59" t="s">
        <v>168</v>
      </c>
      <c r="C16" s="55" t="s">
        <v>169</v>
      </c>
      <c r="D16" s="56" t="s">
        <v>197</v>
      </c>
      <c r="E16" s="57" t="s">
        <v>198</v>
      </c>
      <c r="F16" s="57" t="s">
        <v>199</v>
      </c>
      <c r="G16" s="47"/>
      <c r="H16" s="265">
        <v>300</v>
      </c>
      <c r="I16" s="265">
        <v>30</v>
      </c>
      <c r="J16" s="265">
        <v>300</v>
      </c>
      <c r="K16" s="265">
        <v>30</v>
      </c>
      <c r="L16" s="265">
        <v>253</v>
      </c>
      <c r="M16" s="265">
        <v>207</v>
      </c>
      <c r="N16" s="265">
        <v>50.2</v>
      </c>
      <c r="O16" s="265">
        <v>47.5</v>
      </c>
      <c r="P16" s="265">
        <v>253</v>
      </c>
      <c r="Q16" s="265">
        <v>218.5</v>
      </c>
      <c r="R16" s="265">
        <v>50.1</v>
      </c>
      <c r="S16" s="265">
        <v>49.9</v>
      </c>
      <c r="T16" s="656"/>
      <c r="U16" s="265"/>
      <c r="V16" s="658"/>
    </row>
    <row r="17" customFormat="1" customHeight="1" spans="1:22">
      <c r="A17" s="48"/>
      <c r="B17" s="37"/>
      <c r="C17" s="36"/>
      <c r="D17" s="38"/>
      <c r="E17" s="39"/>
      <c r="F17" s="39"/>
      <c r="G17" s="40" t="s">
        <v>200</v>
      </c>
      <c r="H17" s="486">
        <v>300</v>
      </c>
      <c r="I17" s="424">
        <v>0.3</v>
      </c>
      <c r="J17" s="453">
        <v>300</v>
      </c>
      <c r="K17" s="424">
        <v>0.3</v>
      </c>
      <c r="L17" s="486" t="s">
        <v>173</v>
      </c>
      <c r="M17" s="486" t="s">
        <v>174</v>
      </c>
      <c r="N17" s="486" t="s">
        <v>175</v>
      </c>
      <c r="O17" s="486" t="s">
        <v>176</v>
      </c>
      <c r="P17" s="486" t="s">
        <v>173</v>
      </c>
      <c r="Q17" s="486" t="s">
        <v>177</v>
      </c>
      <c r="R17" s="486" t="s">
        <v>178</v>
      </c>
      <c r="S17" s="486" t="s">
        <v>179</v>
      </c>
      <c r="T17" s="12"/>
      <c r="U17" s="12"/>
      <c r="V17" s="288"/>
    </row>
    <row r="18" s="5" customFormat="1" customHeight="1" spans="1:22">
      <c r="A18" s="58">
        <f>A4</f>
        <v>902</v>
      </c>
      <c r="B18" s="59" t="s">
        <v>168</v>
      </c>
      <c r="C18" s="55" t="s">
        <v>169</v>
      </c>
      <c r="D18" s="56" t="s">
        <v>201</v>
      </c>
      <c r="E18" s="57" t="s">
        <v>202</v>
      </c>
      <c r="F18" s="57" t="s">
        <v>203</v>
      </c>
      <c r="G18" s="47"/>
      <c r="H18" s="265">
        <v>300</v>
      </c>
      <c r="I18" s="344">
        <v>30</v>
      </c>
      <c r="J18" s="265">
        <v>300</v>
      </c>
      <c r="K18" s="344">
        <v>30</v>
      </c>
      <c r="L18" s="344">
        <v>253</v>
      </c>
      <c r="M18" s="344">
        <v>207</v>
      </c>
      <c r="N18" s="344">
        <v>50.2</v>
      </c>
      <c r="O18" s="344">
        <v>47.5</v>
      </c>
      <c r="P18" s="344">
        <v>253</v>
      </c>
      <c r="Q18" s="344">
        <v>218.5</v>
      </c>
      <c r="R18" s="265">
        <v>50.1</v>
      </c>
      <c r="S18" s="265">
        <v>49.9</v>
      </c>
      <c r="T18" s="18"/>
      <c r="U18" s="18"/>
      <c r="V18" s="658"/>
    </row>
    <row r="19" s="2" customFormat="1" customHeight="1" spans="1:22">
      <c r="A19" s="48"/>
      <c r="B19" s="37"/>
      <c r="C19" s="36"/>
      <c r="D19" s="38"/>
      <c r="E19" s="39"/>
      <c r="F19" s="39"/>
      <c r="G19" s="40" t="s">
        <v>204</v>
      </c>
      <c r="H19" s="486" t="s">
        <v>205</v>
      </c>
      <c r="I19" s="486" t="s">
        <v>206</v>
      </c>
      <c r="J19" s="486" t="s">
        <v>207</v>
      </c>
      <c r="K19" s="486" t="s">
        <v>206</v>
      </c>
      <c r="L19" s="133" t="s">
        <v>173</v>
      </c>
      <c r="M19" s="486" t="s">
        <v>184</v>
      </c>
      <c r="N19" s="486" t="s">
        <v>208</v>
      </c>
      <c r="O19" s="453" t="s">
        <v>209</v>
      </c>
      <c r="P19" s="133" t="s">
        <v>173</v>
      </c>
      <c r="Q19" s="486" t="s">
        <v>184</v>
      </c>
      <c r="R19" s="486" t="s">
        <v>208</v>
      </c>
      <c r="S19" s="453" t="s">
        <v>209</v>
      </c>
      <c r="V19" s="651"/>
    </row>
    <row r="20" customFormat="1" customHeight="1" spans="1:22">
      <c r="A20" s="51">
        <f>A4</f>
        <v>902</v>
      </c>
      <c r="B20" s="42" t="s">
        <v>180</v>
      </c>
      <c r="C20" s="33" t="s">
        <v>210</v>
      </c>
      <c r="D20" s="43" t="s">
        <v>168</v>
      </c>
      <c r="E20" s="44" t="s">
        <v>211</v>
      </c>
      <c r="F20" s="44" t="s">
        <v>212</v>
      </c>
      <c r="G20" s="47"/>
      <c r="H20" s="140">
        <v>300</v>
      </c>
      <c r="I20" s="127">
        <v>8</v>
      </c>
      <c r="J20" s="114">
        <v>300</v>
      </c>
      <c r="K20" s="127">
        <v>8</v>
      </c>
      <c r="L20" s="127">
        <v>253</v>
      </c>
      <c r="M20" s="127">
        <v>195.5</v>
      </c>
      <c r="N20" s="114">
        <v>50.1</v>
      </c>
      <c r="O20" s="114">
        <v>49.9</v>
      </c>
      <c r="P20" s="127">
        <v>253</v>
      </c>
      <c r="Q20" s="127">
        <v>195.5</v>
      </c>
      <c r="R20" s="114">
        <v>50.1</v>
      </c>
      <c r="S20" s="114">
        <v>49.9</v>
      </c>
      <c r="T20" s="12"/>
      <c r="U20" s="12"/>
      <c r="V20" s="288"/>
    </row>
    <row r="21" s="2" customFormat="1" ht="14.25" customHeight="1" spans="1:22">
      <c r="A21" s="48"/>
      <c r="B21" s="37"/>
      <c r="C21" s="36"/>
      <c r="D21" s="38"/>
      <c r="E21" s="39"/>
      <c r="F21" s="39"/>
      <c r="G21" s="40" t="s">
        <v>213</v>
      </c>
      <c r="H21" s="486" t="s">
        <v>205</v>
      </c>
      <c r="I21" s="424" t="s">
        <v>214</v>
      </c>
      <c r="J21" s="486" t="s">
        <v>207</v>
      </c>
      <c r="K21" s="424" t="s">
        <v>215</v>
      </c>
      <c r="L21" s="133" t="s">
        <v>173</v>
      </c>
      <c r="M21" s="453" t="s">
        <v>174</v>
      </c>
      <c r="N21" s="250">
        <v>50.1</v>
      </c>
      <c r="O21" s="250">
        <v>49.9</v>
      </c>
      <c r="P21" s="133" t="s">
        <v>173</v>
      </c>
      <c r="Q21" s="453" t="s">
        <v>174</v>
      </c>
      <c r="R21" s="250">
        <v>50.1</v>
      </c>
      <c r="S21" s="250">
        <v>49.9</v>
      </c>
      <c r="V21" s="651"/>
    </row>
    <row r="22" customFormat="1" customHeight="1" spans="1:22">
      <c r="A22" s="51">
        <f>A4</f>
        <v>902</v>
      </c>
      <c r="B22" s="42" t="s">
        <v>180</v>
      </c>
      <c r="C22" s="33" t="s">
        <v>210</v>
      </c>
      <c r="D22" s="43" t="s">
        <v>180</v>
      </c>
      <c r="E22" s="44" t="s">
        <v>216</v>
      </c>
      <c r="F22" s="44" t="s">
        <v>217</v>
      </c>
      <c r="G22" s="47"/>
      <c r="H22" s="140">
        <v>300</v>
      </c>
      <c r="I22" s="344">
        <v>8</v>
      </c>
      <c r="J22" s="265">
        <v>300</v>
      </c>
      <c r="K22" s="344">
        <v>8</v>
      </c>
      <c r="L22" s="127">
        <v>253</v>
      </c>
      <c r="M22" s="127">
        <v>207</v>
      </c>
      <c r="N22" s="114">
        <v>50.1</v>
      </c>
      <c r="O22" s="114">
        <v>49.9</v>
      </c>
      <c r="P22" s="127">
        <v>253</v>
      </c>
      <c r="Q22" s="636">
        <v>207</v>
      </c>
      <c r="R22" s="114">
        <v>50.1</v>
      </c>
      <c r="S22" s="114">
        <v>49.9</v>
      </c>
      <c r="T22" s="12"/>
      <c r="U22" s="12"/>
      <c r="V22" s="288"/>
    </row>
    <row r="23" s="2" customFormat="1" customHeight="1" spans="1:22">
      <c r="A23" s="48"/>
      <c r="B23" s="37"/>
      <c r="C23" s="36"/>
      <c r="D23" s="38"/>
      <c r="E23" s="39"/>
      <c r="F23" s="39"/>
      <c r="G23" s="40" t="s">
        <v>218</v>
      </c>
      <c r="H23" s="585" t="s">
        <v>207</v>
      </c>
      <c r="I23" s="585" t="s">
        <v>206</v>
      </c>
      <c r="J23" s="585" t="s">
        <v>207</v>
      </c>
      <c r="K23" s="585" t="s">
        <v>206</v>
      </c>
      <c r="L23" s="133" t="s">
        <v>173</v>
      </c>
      <c r="M23" s="486" t="s">
        <v>184</v>
      </c>
      <c r="N23" s="250">
        <v>50.1</v>
      </c>
      <c r="O23" s="250">
        <v>49.9</v>
      </c>
      <c r="P23" s="133" t="s">
        <v>173</v>
      </c>
      <c r="Q23" s="486" t="s">
        <v>184</v>
      </c>
      <c r="R23" s="250">
        <v>50.1</v>
      </c>
      <c r="S23" s="250">
        <v>49.9</v>
      </c>
      <c r="V23" s="651"/>
    </row>
    <row r="24" customFormat="1" customHeight="1" spans="1:22">
      <c r="A24" s="51">
        <f>A4</f>
        <v>902</v>
      </c>
      <c r="B24" s="42" t="s">
        <v>180</v>
      </c>
      <c r="C24" s="33" t="s">
        <v>210</v>
      </c>
      <c r="D24" s="43" t="s">
        <v>187</v>
      </c>
      <c r="E24" s="44" t="s">
        <v>219</v>
      </c>
      <c r="F24" s="44" t="s">
        <v>220</v>
      </c>
      <c r="G24" s="47"/>
      <c r="H24" s="114">
        <v>300</v>
      </c>
      <c r="I24" s="127">
        <v>8</v>
      </c>
      <c r="J24" s="114">
        <v>300</v>
      </c>
      <c r="K24" s="127">
        <v>8</v>
      </c>
      <c r="L24" s="127">
        <v>253</v>
      </c>
      <c r="M24" s="127">
        <v>195.5</v>
      </c>
      <c r="N24" s="114">
        <v>50.1</v>
      </c>
      <c r="O24" s="114">
        <v>49.9</v>
      </c>
      <c r="P24" s="127">
        <v>253</v>
      </c>
      <c r="Q24" s="127">
        <v>195.5</v>
      </c>
      <c r="R24" s="114">
        <v>50.1</v>
      </c>
      <c r="S24" s="114">
        <v>49.9</v>
      </c>
      <c r="T24" s="12"/>
      <c r="U24" s="12"/>
      <c r="V24" s="288"/>
    </row>
    <row r="25" s="2" customFormat="1" customHeight="1" spans="1:22">
      <c r="A25" s="48"/>
      <c r="B25" s="37"/>
      <c r="C25" s="36"/>
      <c r="D25" s="38"/>
      <c r="E25" s="39"/>
      <c r="F25" s="39"/>
      <c r="G25" s="40" t="s">
        <v>221</v>
      </c>
      <c r="H25" s="453" t="s">
        <v>207</v>
      </c>
      <c r="I25" s="453" t="s">
        <v>164</v>
      </c>
      <c r="J25" s="453" t="s">
        <v>207</v>
      </c>
      <c r="K25" s="453" t="s">
        <v>164</v>
      </c>
      <c r="L25" s="133" t="s">
        <v>173</v>
      </c>
      <c r="M25" s="486" t="s">
        <v>184</v>
      </c>
      <c r="N25" s="250">
        <v>50.1</v>
      </c>
      <c r="O25" s="250">
        <v>49.9</v>
      </c>
      <c r="P25" s="133" t="s">
        <v>173</v>
      </c>
      <c r="Q25" s="486" t="s">
        <v>184</v>
      </c>
      <c r="R25" s="250">
        <v>50.1</v>
      </c>
      <c r="S25" s="250">
        <v>49.9</v>
      </c>
      <c r="V25" s="651"/>
    </row>
    <row r="26" customFormat="1" customHeight="1" spans="1:22">
      <c r="A26" s="51">
        <f>A4</f>
        <v>902</v>
      </c>
      <c r="B26" s="42" t="s">
        <v>180</v>
      </c>
      <c r="C26" s="33" t="s">
        <v>210</v>
      </c>
      <c r="D26" s="43" t="s">
        <v>190</v>
      </c>
      <c r="E26" s="44" t="s">
        <v>222</v>
      </c>
      <c r="F26" s="44" t="s">
        <v>223</v>
      </c>
      <c r="G26" s="47"/>
      <c r="H26" s="114">
        <v>300</v>
      </c>
      <c r="I26" s="127">
        <v>8</v>
      </c>
      <c r="J26" s="114">
        <v>300</v>
      </c>
      <c r="K26" s="127">
        <v>8</v>
      </c>
      <c r="L26" s="127">
        <v>253</v>
      </c>
      <c r="M26" s="127">
        <v>195.5</v>
      </c>
      <c r="N26" s="114">
        <v>50.1</v>
      </c>
      <c r="O26" s="114">
        <v>49.9</v>
      </c>
      <c r="P26" s="127">
        <v>253</v>
      </c>
      <c r="Q26" s="127">
        <v>195.5</v>
      </c>
      <c r="R26" s="114">
        <v>50.1</v>
      </c>
      <c r="S26" s="114">
        <v>49.9</v>
      </c>
      <c r="T26" s="12"/>
      <c r="U26" s="12"/>
      <c r="V26" s="288"/>
    </row>
    <row r="27" customFormat="1" customHeight="1" spans="1:22">
      <c r="A27" s="51"/>
      <c r="B27" s="42"/>
      <c r="C27" s="33"/>
      <c r="D27" s="43"/>
      <c r="E27" s="44"/>
      <c r="F27" s="44"/>
      <c r="G27" s="47"/>
      <c r="H27" s="114"/>
      <c r="I27" s="127"/>
      <c r="J27" s="114"/>
      <c r="K27" s="127"/>
      <c r="L27" s="127"/>
      <c r="M27" s="127"/>
      <c r="N27" s="114"/>
      <c r="O27" s="114"/>
      <c r="P27" s="127"/>
      <c r="Q27" s="127"/>
      <c r="R27" s="114"/>
      <c r="S27" s="114"/>
      <c r="T27" s="12"/>
      <c r="U27" s="12"/>
      <c r="V27" s="288"/>
    </row>
    <row r="28" customFormat="1" customHeight="1" spans="1:22">
      <c r="A28" s="51">
        <f>A4</f>
        <v>902</v>
      </c>
      <c r="B28" s="42"/>
      <c r="C28" s="55" t="s">
        <v>210</v>
      </c>
      <c r="D28" s="56" t="s">
        <v>193</v>
      </c>
      <c r="E28" s="57" t="s">
        <v>224</v>
      </c>
      <c r="F28" s="57" t="s">
        <v>225</v>
      </c>
      <c r="G28" s="47"/>
      <c r="H28" s="114"/>
      <c r="I28" s="127"/>
      <c r="J28" s="114"/>
      <c r="K28" s="127"/>
      <c r="L28" s="127"/>
      <c r="M28" s="127"/>
      <c r="N28" s="114"/>
      <c r="O28" s="114"/>
      <c r="P28" s="127"/>
      <c r="Q28" s="127"/>
      <c r="R28" s="114"/>
      <c r="S28" s="114"/>
      <c r="T28" s="12"/>
      <c r="U28" s="12"/>
      <c r="V28" s="288"/>
    </row>
    <row r="29" s="3" customFormat="1" customHeight="1" spans="1:22">
      <c r="A29" s="48"/>
      <c r="B29" s="37"/>
      <c r="C29" s="36"/>
      <c r="D29" s="38"/>
      <c r="E29" s="39"/>
      <c r="F29" s="39"/>
      <c r="G29" s="49"/>
      <c r="H29" s="486" t="s">
        <v>207</v>
      </c>
      <c r="I29" s="424" t="s">
        <v>164</v>
      </c>
      <c r="J29" s="486" t="s">
        <v>207</v>
      </c>
      <c r="K29" s="424" t="s">
        <v>164</v>
      </c>
      <c r="L29" s="133" t="s">
        <v>173</v>
      </c>
      <c r="M29" s="486" t="s">
        <v>174</v>
      </c>
      <c r="N29" s="250">
        <v>50.1</v>
      </c>
      <c r="O29" s="250">
        <v>49.9</v>
      </c>
      <c r="P29" s="133" t="s">
        <v>173</v>
      </c>
      <c r="Q29" s="486" t="s">
        <v>174</v>
      </c>
      <c r="R29" s="250">
        <v>50.1</v>
      </c>
      <c r="S29" s="250">
        <v>49.9</v>
      </c>
      <c r="T29" s="2"/>
      <c r="U29" s="2"/>
      <c r="V29" s="651"/>
    </row>
    <row r="30" s="5" customFormat="1" customHeight="1" spans="1:22">
      <c r="A30" s="58">
        <f>A6</f>
        <v>902</v>
      </c>
      <c r="B30" s="59" t="s">
        <v>180</v>
      </c>
      <c r="C30" s="55" t="s">
        <v>210</v>
      </c>
      <c r="D30" s="56" t="s">
        <v>197</v>
      </c>
      <c r="E30" s="57" t="s">
        <v>226</v>
      </c>
      <c r="F30" s="57" t="s">
        <v>227</v>
      </c>
      <c r="G30" s="47"/>
      <c r="H30" s="265">
        <v>300</v>
      </c>
      <c r="I30" s="344">
        <v>8</v>
      </c>
      <c r="J30" s="265">
        <v>300</v>
      </c>
      <c r="K30" s="344">
        <v>8</v>
      </c>
      <c r="L30" s="344">
        <v>342</v>
      </c>
      <c r="M30" s="656">
        <v>280</v>
      </c>
      <c r="N30" s="265">
        <v>50.1</v>
      </c>
      <c r="O30" s="265">
        <v>49.9</v>
      </c>
      <c r="P30" s="344">
        <v>342</v>
      </c>
      <c r="Q30" s="656">
        <v>280</v>
      </c>
      <c r="R30" s="265">
        <v>50.1</v>
      </c>
      <c r="S30" s="265">
        <v>49.9</v>
      </c>
      <c r="T30" s="18"/>
      <c r="U30" s="18"/>
      <c r="V30" s="658"/>
    </row>
    <row r="31" s="3" customFormat="1" customHeight="1" spans="1:22">
      <c r="A31" s="36"/>
      <c r="B31" s="37"/>
      <c r="C31" s="36"/>
      <c r="D31" s="38"/>
      <c r="E31" s="39"/>
      <c r="F31" s="39"/>
      <c r="G31" s="49"/>
      <c r="H31" s="486" t="s">
        <v>207</v>
      </c>
      <c r="I31" s="424" t="s">
        <v>164</v>
      </c>
      <c r="J31" s="486" t="s">
        <v>207</v>
      </c>
      <c r="K31" s="424" t="s">
        <v>164</v>
      </c>
      <c r="L31" s="133" t="s">
        <v>173</v>
      </c>
      <c r="M31" s="486" t="s">
        <v>174</v>
      </c>
      <c r="N31" s="250">
        <v>50.1</v>
      </c>
      <c r="O31" s="250">
        <v>49.9</v>
      </c>
      <c r="P31" s="133" t="s">
        <v>173</v>
      </c>
      <c r="Q31" s="486" t="s">
        <v>174</v>
      </c>
      <c r="R31" s="250">
        <v>50.1</v>
      </c>
      <c r="S31" s="250">
        <v>49.9</v>
      </c>
      <c r="T31" s="2"/>
      <c r="U31" s="2"/>
      <c r="V31" s="651"/>
    </row>
    <row r="32" s="5" customFormat="1" customHeight="1" spans="1:22">
      <c r="A32" s="55">
        <f>A6</f>
        <v>902</v>
      </c>
      <c r="B32" s="59" t="s">
        <v>180</v>
      </c>
      <c r="C32" s="55" t="s">
        <v>210</v>
      </c>
      <c r="D32" s="56" t="s">
        <v>201</v>
      </c>
      <c r="E32" s="57" t="s">
        <v>228</v>
      </c>
      <c r="F32" s="57" t="s">
        <v>229</v>
      </c>
      <c r="G32" s="47"/>
      <c r="H32" s="265">
        <v>300</v>
      </c>
      <c r="I32" s="344">
        <v>8</v>
      </c>
      <c r="J32" s="265">
        <v>300</v>
      </c>
      <c r="K32" s="344">
        <v>8</v>
      </c>
      <c r="L32" s="344">
        <v>316</v>
      </c>
      <c r="M32" s="656">
        <v>259</v>
      </c>
      <c r="N32" s="265">
        <v>50.1</v>
      </c>
      <c r="O32" s="265">
        <v>49.9</v>
      </c>
      <c r="P32" s="344">
        <v>316</v>
      </c>
      <c r="Q32" s="656">
        <v>259</v>
      </c>
      <c r="R32" s="265">
        <v>50.1</v>
      </c>
      <c r="S32" s="265">
        <v>49.9</v>
      </c>
      <c r="T32" s="18"/>
      <c r="U32" s="18"/>
      <c r="V32" s="658"/>
    </row>
    <row r="33" s="2" customFormat="1" customHeight="1" spans="1:22">
      <c r="A33" s="36"/>
      <c r="B33" s="37"/>
      <c r="C33" s="36"/>
      <c r="D33" s="38"/>
      <c r="E33" s="39" t="s">
        <v>230</v>
      </c>
      <c r="F33" s="39" t="s">
        <v>231</v>
      </c>
      <c r="G33" s="49"/>
      <c r="H33" s="250">
        <v>60</v>
      </c>
      <c r="I33" s="133">
        <v>16.67</v>
      </c>
      <c r="J33" s="250">
        <v>60</v>
      </c>
      <c r="K33" s="133">
        <v>16.67</v>
      </c>
      <c r="L33" s="133" t="s">
        <v>173</v>
      </c>
      <c r="M33" s="133" t="s">
        <v>232</v>
      </c>
      <c r="N33" s="250">
        <v>50.15</v>
      </c>
      <c r="O33" s="250">
        <v>47.5</v>
      </c>
      <c r="P33" s="133" t="s">
        <v>173</v>
      </c>
      <c r="Q33" s="133" t="s">
        <v>232</v>
      </c>
      <c r="R33" s="250">
        <v>50.15</v>
      </c>
      <c r="S33" s="250">
        <v>47.5</v>
      </c>
      <c r="V33" s="651"/>
    </row>
    <row r="34" customHeight="1" spans="1:22">
      <c r="A34" s="51">
        <f>A26</f>
        <v>902</v>
      </c>
      <c r="B34" s="42" t="s">
        <v>187</v>
      </c>
      <c r="C34" s="33" t="s">
        <v>233</v>
      </c>
      <c r="D34" s="43" t="s">
        <v>168</v>
      </c>
      <c r="E34" s="44" t="s">
        <v>234</v>
      </c>
      <c r="F34" s="44" t="s">
        <v>231</v>
      </c>
      <c r="G34" s="47"/>
      <c r="H34" s="114">
        <v>60</v>
      </c>
      <c r="I34" s="127">
        <v>16</v>
      </c>
      <c r="J34" s="114">
        <v>60</v>
      </c>
      <c r="K34" s="127">
        <v>16</v>
      </c>
      <c r="L34" s="127">
        <v>253</v>
      </c>
      <c r="M34" s="127">
        <v>205</v>
      </c>
      <c r="N34" s="114">
        <v>50.15</v>
      </c>
      <c r="O34" s="114">
        <v>47.5</v>
      </c>
      <c r="P34" s="127">
        <v>253</v>
      </c>
      <c r="Q34" s="636">
        <v>205</v>
      </c>
      <c r="R34" s="114">
        <v>50.15</v>
      </c>
      <c r="S34" s="114">
        <v>47.5</v>
      </c>
      <c r="V34" s="288"/>
    </row>
    <row r="35" s="2" customFormat="1" customHeight="1" spans="1:22">
      <c r="A35" s="36"/>
      <c r="B35" s="37"/>
      <c r="C35" s="39"/>
      <c r="D35" s="38"/>
      <c r="E35" s="39" t="s">
        <v>230</v>
      </c>
      <c r="F35" s="39"/>
      <c r="G35" s="49"/>
      <c r="H35" s="250" t="s">
        <v>163</v>
      </c>
      <c r="I35" s="133">
        <v>16.67</v>
      </c>
      <c r="J35" s="250" t="s">
        <v>163</v>
      </c>
      <c r="K35" s="133">
        <v>16.67</v>
      </c>
      <c r="L35" s="133" t="s">
        <v>173</v>
      </c>
      <c r="M35" s="133" t="s">
        <v>232</v>
      </c>
      <c r="N35" s="250">
        <v>50.15</v>
      </c>
      <c r="O35" s="250">
        <v>47.5</v>
      </c>
      <c r="P35" s="133" t="s">
        <v>173</v>
      </c>
      <c r="Q35" s="133" t="s">
        <v>232</v>
      </c>
      <c r="R35" s="250">
        <v>50.15</v>
      </c>
      <c r="S35" s="250">
        <v>47.5</v>
      </c>
      <c r="V35" s="651"/>
    </row>
    <row r="36" customHeight="1" spans="1:22">
      <c r="A36" s="51">
        <f>A34</f>
        <v>902</v>
      </c>
      <c r="B36" s="42" t="s">
        <v>187</v>
      </c>
      <c r="C36" s="33" t="s">
        <v>233</v>
      </c>
      <c r="D36" s="43" t="s">
        <v>235</v>
      </c>
      <c r="E36" s="44" t="s">
        <v>236</v>
      </c>
      <c r="F36" s="44" t="s">
        <v>237</v>
      </c>
      <c r="G36" s="47"/>
      <c r="H36" s="114">
        <v>60</v>
      </c>
      <c r="I36" s="127">
        <v>16</v>
      </c>
      <c r="J36" s="114">
        <v>60</v>
      </c>
      <c r="K36" s="127">
        <v>16</v>
      </c>
      <c r="L36" s="127">
        <v>253</v>
      </c>
      <c r="M36" s="127">
        <v>205</v>
      </c>
      <c r="N36" s="114">
        <v>50.15</v>
      </c>
      <c r="O36" s="114">
        <v>47.5</v>
      </c>
      <c r="P36" s="127">
        <v>253</v>
      </c>
      <c r="Q36" s="636">
        <v>205</v>
      </c>
      <c r="R36" s="114">
        <v>50.15</v>
      </c>
      <c r="S36" s="114">
        <v>47.5</v>
      </c>
      <c r="V36" s="288"/>
    </row>
    <row r="37" s="2" customFormat="1" customHeight="1" spans="1:22">
      <c r="A37" s="36"/>
      <c r="B37" s="37"/>
      <c r="C37" s="36"/>
      <c r="D37" s="38"/>
      <c r="E37" s="39" t="s">
        <v>230</v>
      </c>
      <c r="F37" s="39"/>
      <c r="G37" s="49"/>
      <c r="H37" s="250">
        <v>60</v>
      </c>
      <c r="I37" s="133">
        <v>16.67</v>
      </c>
      <c r="J37" s="250">
        <v>60</v>
      </c>
      <c r="K37" s="133">
        <v>16.67</v>
      </c>
      <c r="L37" s="133" t="s">
        <v>173</v>
      </c>
      <c r="M37" s="133" t="s">
        <v>232</v>
      </c>
      <c r="N37" s="250">
        <v>50.15</v>
      </c>
      <c r="O37" s="250">
        <v>47.5</v>
      </c>
      <c r="P37" s="133" t="s">
        <v>173</v>
      </c>
      <c r="Q37" s="133" t="s">
        <v>232</v>
      </c>
      <c r="R37" s="250">
        <v>50.15</v>
      </c>
      <c r="S37" s="250">
        <v>47.5</v>
      </c>
      <c r="V37" s="651"/>
    </row>
    <row r="38" customHeight="1" spans="1:22">
      <c r="A38" s="51">
        <f>A36</f>
        <v>902</v>
      </c>
      <c r="B38" s="42" t="s">
        <v>187</v>
      </c>
      <c r="C38" s="33" t="s">
        <v>233</v>
      </c>
      <c r="D38" s="43" t="s">
        <v>238</v>
      </c>
      <c r="E38" s="44" t="s">
        <v>239</v>
      </c>
      <c r="F38" s="44" t="s">
        <v>240</v>
      </c>
      <c r="G38" s="47"/>
      <c r="H38" s="114">
        <v>60</v>
      </c>
      <c r="I38" s="127">
        <v>16</v>
      </c>
      <c r="J38" s="114">
        <v>60</v>
      </c>
      <c r="K38" s="127">
        <v>16</v>
      </c>
      <c r="L38" s="127">
        <v>253</v>
      </c>
      <c r="M38" s="127">
        <v>205</v>
      </c>
      <c r="N38" s="114">
        <v>50.15</v>
      </c>
      <c r="O38" s="114">
        <v>47.5</v>
      </c>
      <c r="P38" s="127">
        <v>253</v>
      </c>
      <c r="Q38" s="636">
        <v>205</v>
      </c>
      <c r="R38" s="114">
        <v>50.15</v>
      </c>
      <c r="S38" s="114">
        <v>47.5</v>
      </c>
      <c r="V38" s="288"/>
    </row>
    <row r="39" s="3" customFormat="1" customHeight="1" spans="1:22">
      <c r="A39" s="36"/>
      <c r="B39" s="37"/>
      <c r="C39" s="36"/>
      <c r="D39" s="38"/>
      <c r="E39" s="39"/>
      <c r="F39" s="39"/>
      <c r="G39" s="49"/>
      <c r="H39" s="250"/>
      <c r="I39" s="133"/>
      <c r="J39" s="250"/>
      <c r="K39" s="133"/>
      <c r="L39" s="133"/>
      <c r="M39" s="133"/>
      <c r="N39" s="250"/>
      <c r="O39" s="250"/>
      <c r="P39" s="133"/>
      <c r="Q39" s="637"/>
      <c r="R39" s="250"/>
      <c r="S39" s="250"/>
      <c r="T39" s="2"/>
      <c r="U39" s="2"/>
      <c r="V39" s="651"/>
    </row>
    <row r="40" customFormat="1" customHeight="1" spans="1:22">
      <c r="A40" s="51">
        <f>A38</f>
        <v>902</v>
      </c>
      <c r="B40" s="42"/>
      <c r="C40" s="33" t="s">
        <v>233</v>
      </c>
      <c r="D40" s="43" t="s">
        <v>241</v>
      </c>
      <c r="E40" s="44" t="s">
        <v>242</v>
      </c>
      <c r="F40" s="44" t="s">
        <v>243</v>
      </c>
      <c r="G40" s="47"/>
      <c r="H40" s="114"/>
      <c r="I40" s="127"/>
      <c r="J40" s="114"/>
      <c r="K40" s="127"/>
      <c r="L40" s="127"/>
      <c r="M40" s="127"/>
      <c r="N40" s="114"/>
      <c r="O40" s="114"/>
      <c r="P40" s="127"/>
      <c r="Q40" s="636"/>
      <c r="R40" s="114"/>
      <c r="S40" s="114"/>
      <c r="T40" s="12"/>
      <c r="U40" s="12"/>
      <c r="V40" s="288"/>
    </row>
    <row r="41" s="3" customFormat="1" customHeight="1" spans="1:22">
      <c r="A41" s="36"/>
      <c r="B41" s="37"/>
      <c r="C41" s="36"/>
      <c r="D41" s="38"/>
      <c r="E41" s="39"/>
      <c r="F41" s="39"/>
      <c r="G41" s="49"/>
      <c r="H41" s="250"/>
      <c r="I41" s="133"/>
      <c r="J41" s="250"/>
      <c r="K41" s="133"/>
      <c r="L41" s="133"/>
      <c r="M41" s="133"/>
      <c r="N41" s="250"/>
      <c r="O41" s="250"/>
      <c r="P41" s="133"/>
      <c r="Q41" s="637"/>
      <c r="R41" s="250"/>
      <c r="S41" s="250"/>
      <c r="T41" s="2"/>
      <c r="U41" s="2"/>
      <c r="V41" s="651"/>
    </row>
    <row r="42" customFormat="1" customHeight="1" spans="1:22">
      <c r="A42" s="51">
        <f>A40</f>
        <v>902</v>
      </c>
      <c r="B42" s="42"/>
      <c r="C42" s="33" t="s">
        <v>233</v>
      </c>
      <c r="D42" s="43" t="s">
        <v>244</v>
      </c>
      <c r="E42" s="44" t="s">
        <v>245</v>
      </c>
      <c r="F42" s="44" t="s">
        <v>246</v>
      </c>
      <c r="G42" s="47"/>
      <c r="H42" s="114"/>
      <c r="I42" s="127"/>
      <c r="J42" s="114"/>
      <c r="K42" s="127"/>
      <c r="L42" s="127"/>
      <c r="M42" s="127"/>
      <c r="N42" s="114"/>
      <c r="O42" s="114"/>
      <c r="P42" s="127"/>
      <c r="Q42" s="636"/>
      <c r="R42" s="114"/>
      <c r="S42" s="114"/>
      <c r="T42" s="12"/>
      <c r="U42" s="12"/>
      <c r="V42" s="288"/>
    </row>
    <row r="43" s="6" customFormat="1" customHeight="1" spans="1:22">
      <c r="A43" s="65"/>
      <c r="B43" s="61"/>
      <c r="C43" s="63"/>
      <c r="D43" s="62"/>
      <c r="E43" s="63" t="s">
        <v>247</v>
      </c>
      <c r="F43" s="63" t="s">
        <v>248</v>
      </c>
      <c r="G43" s="67" t="s">
        <v>249</v>
      </c>
      <c r="H43" s="266" t="s">
        <v>250</v>
      </c>
      <c r="I43" s="355" t="s">
        <v>251</v>
      </c>
      <c r="J43" s="266" t="s">
        <v>250</v>
      </c>
      <c r="K43" s="355" t="s">
        <v>251</v>
      </c>
      <c r="L43" s="346" t="s">
        <v>173</v>
      </c>
      <c r="M43" s="346" t="s">
        <v>184</v>
      </c>
      <c r="N43" s="267">
        <v>50.5</v>
      </c>
      <c r="O43" s="267">
        <v>48</v>
      </c>
      <c r="P43" s="346" t="s">
        <v>173</v>
      </c>
      <c r="Q43" s="659" t="s">
        <v>184</v>
      </c>
      <c r="R43" s="267">
        <v>50.5</v>
      </c>
      <c r="S43" s="267">
        <v>48</v>
      </c>
      <c r="V43" s="660"/>
    </row>
    <row r="44" customHeight="1" spans="1:22">
      <c r="A44" s="51">
        <f t="shared" ref="A44:A46" si="1">A38</f>
        <v>902</v>
      </c>
      <c r="B44" s="42" t="s">
        <v>190</v>
      </c>
      <c r="C44" s="33" t="s">
        <v>248</v>
      </c>
      <c r="D44" s="43" t="s">
        <v>168</v>
      </c>
      <c r="E44" s="44" t="s">
        <v>252</v>
      </c>
      <c r="F44" s="44" t="s">
        <v>248</v>
      </c>
      <c r="G44" s="47"/>
      <c r="H44" s="114">
        <v>180</v>
      </c>
      <c r="I44" s="127">
        <v>100</v>
      </c>
      <c r="J44" s="114">
        <v>180</v>
      </c>
      <c r="K44" s="127">
        <v>100</v>
      </c>
      <c r="L44" s="127">
        <v>253</v>
      </c>
      <c r="M44" s="127">
        <v>195.5</v>
      </c>
      <c r="N44" s="130">
        <v>50.5</v>
      </c>
      <c r="O44" s="114">
        <v>48</v>
      </c>
      <c r="P44" s="127">
        <v>253</v>
      </c>
      <c r="Q44" s="127">
        <v>195.5</v>
      </c>
      <c r="R44" s="130">
        <v>50.5</v>
      </c>
      <c r="S44" s="114">
        <v>48</v>
      </c>
      <c r="V44" s="288"/>
    </row>
    <row r="45" s="7" customFormat="1" customHeight="1" spans="1:22">
      <c r="A45" s="65"/>
      <c r="B45" s="61"/>
      <c r="C45" s="63"/>
      <c r="D45" s="62"/>
      <c r="E45" s="63"/>
      <c r="F45" s="63"/>
      <c r="G45" s="66"/>
      <c r="H45" s="267"/>
      <c r="I45" s="346"/>
      <c r="J45" s="267"/>
      <c r="K45" s="346"/>
      <c r="L45" s="346"/>
      <c r="M45" s="346"/>
      <c r="N45" s="657"/>
      <c r="O45" s="267"/>
      <c r="P45" s="346"/>
      <c r="Q45" s="346"/>
      <c r="R45" s="657"/>
      <c r="S45" s="267"/>
      <c r="T45" s="6"/>
      <c r="U45" s="6"/>
      <c r="V45" s="660"/>
    </row>
    <row r="46" customFormat="1" customHeight="1" spans="1:22">
      <c r="A46" s="51">
        <f t="shared" si="1"/>
        <v>902</v>
      </c>
      <c r="B46" s="42"/>
      <c r="C46" s="33" t="s">
        <v>248</v>
      </c>
      <c r="D46" s="43" t="s">
        <v>180</v>
      </c>
      <c r="E46" s="44" t="s">
        <v>253</v>
      </c>
      <c r="F46" s="44" t="s">
        <v>254</v>
      </c>
      <c r="G46" s="47"/>
      <c r="H46" s="114"/>
      <c r="I46" s="127"/>
      <c r="J46" s="114"/>
      <c r="K46" s="127"/>
      <c r="L46" s="127"/>
      <c r="M46" s="127"/>
      <c r="N46" s="130"/>
      <c r="O46" s="114"/>
      <c r="P46" s="127"/>
      <c r="Q46" s="127"/>
      <c r="R46" s="130"/>
      <c r="S46" s="114"/>
      <c r="T46" s="12"/>
      <c r="U46" s="12"/>
      <c r="V46" s="288"/>
    </row>
    <row r="47" s="8" customFormat="1" customHeight="1" spans="1:19">
      <c r="A47" s="65"/>
      <c r="B47" s="61"/>
      <c r="C47" s="60"/>
      <c r="D47" s="62"/>
      <c r="E47" s="63" t="s">
        <v>255</v>
      </c>
      <c r="F47" s="63" t="s">
        <v>248</v>
      </c>
      <c r="G47" s="67" t="s">
        <v>256</v>
      </c>
      <c r="H47" s="266" t="s">
        <v>250</v>
      </c>
      <c r="I47" s="355" t="s">
        <v>251</v>
      </c>
      <c r="J47" s="266" t="s">
        <v>250</v>
      </c>
      <c r="K47" s="355" t="s">
        <v>251</v>
      </c>
      <c r="L47" s="346" t="s">
        <v>173</v>
      </c>
      <c r="M47" s="346" t="s">
        <v>184</v>
      </c>
      <c r="N47" s="267">
        <v>50.5</v>
      </c>
      <c r="O47" s="267">
        <v>48</v>
      </c>
      <c r="P47" s="346" t="s">
        <v>173</v>
      </c>
      <c r="Q47" s="659" t="s">
        <v>184</v>
      </c>
      <c r="R47" s="267">
        <v>50.5</v>
      </c>
      <c r="S47" s="267">
        <v>48</v>
      </c>
    </row>
    <row r="48" s="9" customFormat="1" customHeight="1" spans="1:19">
      <c r="A48" s="33">
        <f>A42</f>
        <v>902</v>
      </c>
      <c r="B48" s="42" t="s">
        <v>190</v>
      </c>
      <c r="C48" s="33" t="s">
        <v>248</v>
      </c>
      <c r="D48" s="43" t="s">
        <v>187</v>
      </c>
      <c r="E48" s="44" t="s">
        <v>255</v>
      </c>
      <c r="F48" s="44" t="s">
        <v>257</v>
      </c>
      <c r="G48" s="68"/>
      <c r="H48" s="114">
        <v>180</v>
      </c>
      <c r="I48" s="127">
        <v>100</v>
      </c>
      <c r="J48" s="114">
        <v>180</v>
      </c>
      <c r="K48" s="127">
        <v>100</v>
      </c>
      <c r="L48" s="127">
        <v>253</v>
      </c>
      <c r="M48" s="127">
        <v>195.5</v>
      </c>
      <c r="N48" s="130">
        <v>50.5</v>
      </c>
      <c r="O48" s="114">
        <v>48</v>
      </c>
      <c r="P48" s="127">
        <v>253</v>
      </c>
      <c r="Q48" s="127">
        <v>195.5</v>
      </c>
      <c r="R48" s="130">
        <v>50.5</v>
      </c>
      <c r="S48" s="114">
        <v>48</v>
      </c>
    </row>
    <row r="49" s="9" customFormat="1" customHeight="1" spans="1:22">
      <c r="A49" s="65"/>
      <c r="B49" s="61"/>
      <c r="C49" s="60"/>
      <c r="D49" s="62"/>
      <c r="E49" s="63" t="s">
        <v>258</v>
      </c>
      <c r="F49" s="63" t="s">
        <v>259</v>
      </c>
      <c r="G49" s="67" t="s">
        <v>260</v>
      </c>
      <c r="H49" s="266" t="s">
        <v>250</v>
      </c>
      <c r="I49" s="355" t="s">
        <v>251</v>
      </c>
      <c r="J49" s="266" t="s">
        <v>250</v>
      </c>
      <c r="K49" s="355" t="s">
        <v>251</v>
      </c>
      <c r="L49" s="346" t="s">
        <v>173</v>
      </c>
      <c r="M49" s="346" t="s">
        <v>184</v>
      </c>
      <c r="N49" s="267">
        <v>50.5</v>
      </c>
      <c r="O49" s="267">
        <v>48</v>
      </c>
      <c r="P49" s="346" t="s">
        <v>173</v>
      </c>
      <c r="Q49" s="659" t="s">
        <v>184</v>
      </c>
      <c r="R49" s="267" t="s">
        <v>261</v>
      </c>
      <c r="S49" s="267">
        <v>48</v>
      </c>
      <c r="V49" s="109"/>
    </row>
    <row r="50" s="9" customFormat="1" customHeight="1" spans="1:19">
      <c r="A50" s="33">
        <f>A44</f>
        <v>902</v>
      </c>
      <c r="B50" s="42" t="s">
        <v>190</v>
      </c>
      <c r="C50" s="33" t="s">
        <v>248</v>
      </c>
      <c r="D50" s="43" t="s">
        <v>190</v>
      </c>
      <c r="E50" s="44" t="s">
        <v>258</v>
      </c>
      <c r="F50" s="44" t="s">
        <v>259</v>
      </c>
      <c r="G50" s="68"/>
      <c r="H50" s="114">
        <v>180</v>
      </c>
      <c r="I50" s="127">
        <v>100</v>
      </c>
      <c r="J50" s="114">
        <v>180</v>
      </c>
      <c r="K50" s="127">
        <v>100</v>
      </c>
      <c r="L50" s="127">
        <v>253</v>
      </c>
      <c r="M50" s="127">
        <v>195.5</v>
      </c>
      <c r="N50" s="130">
        <v>50.5</v>
      </c>
      <c r="O50" s="114">
        <v>48</v>
      </c>
      <c r="P50" s="127">
        <v>253</v>
      </c>
      <c r="Q50" s="127">
        <v>195.5</v>
      </c>
      <c r="R50" s="130">
        <v>50</v>
      </c>
      <c r="S50" s="114">
        <v>48</v>
      </c>
    </row>
    <row r="51" s="6" customFormat="1" customHeight="1" spans="1:22">
      <c r="A51" s="60"/>
      <c r="B51" s="61"/>
      <c r="C51" s="60"/>
      <c r="D51" s="62"/>
      <c r="E51" s="63" t="s">
        <v>262</v>
      </c>
      <c r="F51" s="63" t="s">
        <v>263</v>
      </c>
      <c r="G51" s="66"/>
      <c r="H51" s="266" t="s">
        <v>250</v>
      </c>
      <c r="I51" s="355" t="s">
        <v>251</v>
      </c>
      <c r="J51" s="266" t="s">
        <v>250</v>
      </c>
      <c r="K51" s="355" t="s">
        <v>251</v>
      </c>
      <c r="L51" s="346" t="s">
        <v>173</v>
      </c>
      <c r="M51" s="346" t="s">
        <v>184</v>
      </c>
      <c r="N51" s="267">
        <v>50.5</v>
      </c>
      <c r="O51" s="267">
        <v>47.5</v>
      </c>
      <c r="P51" s="346" t="s">
        <v>173</v>
      </c>
      <c r="Q51" s="659" t="s">
        <v>184</v>
      </c>
      <c r="R51" s="267">
        <v>50.5</v>
      </c>
      <c r="S51" s="267">
        <v>47.5</v>
      </c>
      <c r="V51" s="660"/>
    </row>
    <row r="52" s="9" customFormat="1" customHeight="1" spans="1:22">
      <c r="A52" s="33">
        <f>A46</f>
        <v>902</v>
      </c>
      <c r="B52" s="42" t="s">
        <v>190</v>
      </c>
      <c r="C52" s="33" t="s">
        <v>248</v>
      </c>
      <c r="D52" s="43" t="s">
        <v>193</v>
      </c>
      <c r="E52" s="44" t="s">
        <v>262</v>
      </c>
      <c r="F52" s="44" t="s">
        <v>263</v>
      </c>
      <c r="G52" s="47"/>
      <c r="H52" s="114">
        <v>180</v>
      </c>
      <c r="I52" s="127">
        <v>100</v>
      </c>
      <c r="J52" s="114">
        <v>180</v>
      </c>
      <c r="K52" s="127">
        <v>100</v>
      </c>
      <c r="L52" s="127">
        <v>253</v>
      </c>
      <c r="M52" s="127">
        <v>195.5</v>
      </c>
      <c r="N52" s="130">
        <v>50.5</v>
      </c>
      <c r="O52" s="114">
        <v>47.5</v>
      </c>
      <c r="P52" s="127">
        <v>253</v>
      </c>
      <c r="Q52" s="127">
        <v>195.5</v>
      </c>
      <c r="R52" s="130">
        <v>50.5</v>
      </c>
      <c r="S52" s="114">
        <v>47.5</v>
      </c>
      <c r="T52" s="27"/>
      <c r="U52" s="27"/>
      <c r="V52" s="288"/>
    </row>
    <row r="53" s="8" customFormat="1" customHeight="1" spans="1:22">
      <c r="A53" s="60"/>
      <c r="B53" s="61"/>
      <c r="C53" s="60"/>
      <c r="D53" s="62"/>
      <c r="E53" s="63"/>
      <c r="F53" s="63"/>
      <c r="G53" s="67" t="s">
        <v>264</v>
      </c>
      <c r="H53" s="267" t="s">
        <v>265</v>
      </c>
      <c r="I53" s="346" t="s">
        <v>164</v>
      </c>
      <c r="J53" s="267" t="s">
        <v>265</v>
      </c>
      <c r="K53" s="346" t="s">
        <v>164</v>
      </c>
      <c r="L53" s="346" t="s">
        <v>173</v>
      </c>
      <c r="M53" s="346" t="s">
        <v>184</v>
      </c>
      <c r="N53" s="657" t="s">
        <v>208</v>
      </c>
      <c r="O53" s="267" t="s">
        <v>209</v>
      </c>
      <c r="P53" s="346" t="s">
        <v>173</v>
      </c>
      <c r="Q53" s="346" t="s">
        <v>184</v>
      </c>
      <c r="R53" s="657" t="s">
        <v>208</v>
      </c>
      <c r="S53" s="267" t="s">
        <v>209</v>
      </c>
      <c r="T53" s="6"/>
      <c r="U53" s="6"/>
      <c r="V53" s="660"/>
    </row>
    <row r="54" s="9" customFormat="1" customHeight="1" spans="1:22">
      <c r="A54" s="33">
        <f>A4</f>
        <v>902</v>
      </c>
      <c r="B54" s="42" t="s">
        <v>190</v>
      </c>
      <c r="C54" s="33" t="s">
        <v>248</v>
      </c>
      <c r="D54" s="43" t="s">
        <v>197</v>
      </c>
      <c r="E54" s="44" t="s">
        <v>266</v>
      </c>
      <c r="F54" s="44" t="s">
        <v>267</v>
      </c>
      <c r="G54" s="47"/>
      <c r="H54" s="114">
        <v>60</v>
      </c>
      <c r="I54" s="127">
        <v>8</v>
      </c>
      <c r="J54" s="114">
        <v>60</v>
      </c>
      <c r="K54" s="127">
        <v>8</v>
      </c>
      <c r="L54" s="127">
        <v>140</v>
      </c>
      <c r="M54" s="127">
        <v>108</v>
      </c>
      <c r="N54" s="130">
        <v>50.1</v>
      </c>
      <c r="O54" s="114">
        <v>49.9</v>
      </c>
      <c r="P54" s="127">
        <v>140</v>
      </c>
      <c r="Q54" s="127">
        <v>108</v>
      </c>
      <c r="R54" s="130">
        <v>50.1</v>
      </c>
      <c r="S54" s="114">
        <v>49.9</v>
      </c>
      <c r="T54" s="27"/>
      <c r="U54" s="27"/>
      <c r="V54" s="288"/>
    </row>
    <row r="55" s="10" customFormat="1" customHeight="1" spans="1:22">
      <c r="A55" s="111"/>
      <c r="B55" s="70"/>
      <c r="C55" s="69"/>
      <c r="D55" s="71"/>
      <c r="E55" s="72" t="s">
        <v>268</v>
      </c>
      <c r="F55" s="112" t="s">
        <v>269</v>
      </c>
      <c r="G55" s="73"/>
      <c r="H55" s="113" t="s">
        <v>270</v>
      </c>
      <c r="I55" s="125" t="s">
        <v>271</v>
      </c>
      <c r="J55" s="113" t="s">
        <v>270</v>
      </c>
      <c r="K55" s="125" t="s">
        <v>271</v>
      </c>
      <c r="L55" s="125" t="s">
        <v>272</v>
      </c>
      <c r="M55" s="125" t="s">
        <v>273</v>
      </c>
      <c r="N55" s="113" t="s">
        <v>274</v>
      </c>
      <c r="O55" s="113" t="s">
        <v>275</v>
      </c>
      <c r="P55" s="125" t="s">
        <v>272</v>
      </c>
      <c r="Q55" s="125" t="s">
        <v>273</v>
      </c>
      <c r="R55" s="113" t="s">
        <v>276</v>
      </c>
      <c r="S55" s="113" t="s">
        <v>275</v>
      </c>
      <c r="V55" s="287"/>
    </row>
    <row r="56" customHeight="1" spans="1:22">
      <c r="A56" s="51">
        <f>A44</f>
        <v>902</v>
      </c>
      <c r="B56" s="42" t="s">
        <v>193</v>
      </c>
      <c r="C56" s="33" t="s">
        <v>269</v>
      </c>
      <c r="D56" s="43" t="s">
        <v>168</v>
      </c>
      <c r="E56" s="44" t="s">
        <v>277</v>
      </c>
      <c r="F56" s="44" t="s">
        <v>269</v>
      </c>
      <c r="G56" s="47"/>
      <c r="H56" s="114">
        <v>60</v>
      </c>
      <c r="I56" s="127">
        <v>8</v>
      </c>
      <c r="J56" s="114">
        <v>60</v>
      </c>
      <c r="K56" s="127">
        <v>8</v>
      </c>
      <c r="L56" s="127">
        <v>253</v>
      </c>
      <c r="M56" s="127">
        <v>195.5</v>
      </c>
      <c r="N56" s="130">
        <v>50.1</v>
      </c>
      <c r="O56" s="114">
        <v>47.5</v>
      </c>
      <c r="P56" s="127">
        <v>253</v>
      </c>
      <c r="Q56" s="127">
        <v>195.5</v>
      </c>
      <c r="R56" s="130">
        <v>50.2</v>
      </c>
      <c r="S56" s="114">
        <v>47.5</v>
      </c>
      <c r="V56" s="288"/>
    </row>
    <row r="57" s="10" customFormat="1" customHeight="1" spans="1:22">
      <c r="A57" s="111"/>
      <c r="B57" s="70"/>
      <c r="C57" s="69"/>
      <c r="D57" s="71"/>
      <c r="E57" s="72" t="s">
        <v>268</v>
      </c>
      <c r="F57" s="112" t="s">
        <v>278</v>
      </c>
      <c r="G57" s="73"/>
      <c r="H57" s="113" t="s">
        <v>270</v>
      </c>
      <c r="I57" s="125" t="s">
        <v>271</v>
      </c>
      <c r="J57" s="113" t="s">
        <v>270</v>
      </c>
      <c r="K57" s="125" t="s">
        <v>271</v>
      </c>
      <c r="L57" s="468" t="s">
        <v>272</v>
      </c>
      <c r="M57" s="468" t="s">
        <v>273</v>
      </c>
      <c r="N57" s="113" t="s">
        <v>274</v>
      </c>
      <c r="O57" s="113" t="s">
        <v>275</v>
      </c>
      <c r="P57" s="468" t="s">
        <v>272</v>
      </c>
      <c r="Q57" s="468" t="s">
        <v>273</v>
      </c>
      <c r="R57" s="113" t="s">
        <v>276</v>
      </c>
      <c r="S57" s="113" t="s">
        <v>275</v>
      </c>
      <c r="V57" s="287"/>
    </row>
    <row r="58" customHeight="1" spans="1:22">
      <c r="A58" s="51">
        <f>A56</f>
        <v>902</v>
      </c>
      <c r="B58" s="42" t="s">
        <v>197</v>
      </c>
      <c r="C58" s="33" t="s">
        <v>278</v>
      </c>
      <c r="D58" s="43" t="s">
        <v>168</v>
      </c>
      <c r="E58" s="44" t="s">
        <v>279</v>
      </c>
      <c r="F58" s="44" t="s">
        <v>278</v>
      </c>
      <c r="G58" s="47"/>
      <c r="H58" s="114">
        <v>60</v>
      </c>
      <c r="I58" s="127">
        <v>8</v>
      </c>
      <c r="J58" s="114">
        <v>60</v>
      </c>
      <c r="K58" s="127">
        <v>8</v>
      </c>
      <c r="L58" s="127">
        <v>253</v>
      </c>
      <c r="M58" s="127">
        <v>195.5</v>
      </c>
      <c r="N58" s="130">
        <v>50.1</v>
      </c>
      <c r="O58" s="114">
        <v>47.5</v>
      </c>
      <c r="P58" s="127">
        <v>253</v>
      </c>
      <c r="Q58" s="127">
        <v>195.5</v>
      </c>
      <c r="R58" s="130">
        <v>50.2</v>
      </c>
      <c r="S58" s="114">
        <v>47.5</v>
      </c>
      <c r="V58" s="288"/>
    </row>
    <row r="59" s="6" customFormat="1" customHeight="1" spans="1:22">
      <c r="A59" s="65"/>
      <c r="B59" s="61"/>
      <c r="C59" s="60"/>
      <c r="D59" s="62"/>
      <c r="E59" s="63" t="s">
        <v>280</v>
      </c>
      <c r="F59" s="63"/>
      <c r="G59" s="218" t="s">
        <v>281</v>
      </c>
      <c r="H59" s="267" t="s">
        <v>250</v>
      </c>
      <c r="I59" s="346" t="s">
        <v>282</v>
      </c>
      <c r="J59" s="267" t="s">
        <v>250</v>
      </c>
      <c r="K59" s="346" t="s">
        <v>282</v>
      </c>
      <c r="L59" s="346" t="s">
        <v>173</v>
      </c>
      <c r="M59" s="346" t="s">
        <v>184</v>
      </c>
      <c r="N59" s="657">
        <v>50.1</v>
      </c>
      <c r="O59" s="267">
        <v>49.9</v>
      </c>
      <c r="P59" s="346" t="s">
        <v>173</v>
      </c>
      <c r="Q59" s="346" t="s">
        <v>184</v>
      </c>
      <c r="R59" s="657">
        <v>50.1</v>
      </c>
      <c r="S59" s="267">
        <v>49.9</v>
      </c>
      <c r="V59" s="660"/>
    </row>
    <row r="60" customHeight="1" spans="1:22">
      <c r="A60" s="51">
        <f>A58</f>
        <v>902</v>
      </c>
      <c r="B60" s="42" t="s">
        <v>197</v>
      </c>
      <c r="C60" s="33" t="s">
        <v>278</v>
      </c>
      <c r="D60" s="43" t="s">
        <v>180</v>
      </c>
      <c r="E60" s="44" t="s">
        <v>283</v>
      </c>
      <c r="F60" s="44" t="s">
        <v>284</v>
      </c>
      <c r="G60" s="47"/>
      <c r="H60" s="114">
        <v>180</v>
      </c>
      <c r="I60" s="127">
        <v>8</v>
      </c>
      <c r="J60" s="114">
        <v>180</v>
      </c>
      <c r="K60" s="127">
        <v>8</v>
      </c>
      <c r="L60" s="127">
        <v>253</v>
      </c>
      <c r="M60" s="127">
        <v>195.5</v>
      </c>
      <c r="N60" s="130">
        <v>50.1</v>
      </c>
      <c r="O60" s="114">
        <v>49.9</v>
      </c>
      <c r="P60" s="127">
        <v>253</v>
      </c>
      <c r="Q60" s="127">
        <v>195.5</v>
      </c>
      <c r="R60" s="130">
        <v>50.1</v>
      </c>
      <c r="S60" s="114">
        <v>49.9</v>
      </c>
      <c r="V60" s="288"/>
    </row>
    <row r="61" s="7" customFormat="1" customHeight="1" spans="1:22">
      <c r="A61" s="65"/>
      <c r="B61" s="61"/>
      <c r="C61" s="60"/>
      <c r="D61" s="62"/>
      <c r="E61" s="63" t="s">
        <v>268</v>
      </c>
      <c r="F61" s="76"/>
      <c r="G61" s="66"/>
      <c r="H61" s="267" t="s">
        <v>285</v>
      </c>
      <c r="I61" s="346" t="s">
        <v>286</v>
      </c>
      <c r="J61" s="267" t="s">
        <v>285</v>
      </c>
      <c r="K61" s="346" t="s">
        <v>286</v>
      </c>
      <c r="L61" s="346" t="s">
        <v>173</v>
      </c>
      <c r="M61" s="346" t="s">
        <v>184</v>
      </c>
      <c r="N61" s="267">
        <v>50.2</v>
      </c>
      <c r="O61" s="267">
        <v>47.5</v>
      </c>
      <c r="P61" s="346" t="s">
        <v>173</v>
      </c>
      <c r="Q61" s="346" t="s">
        <v>184</v>
      </c>
      <c r="R61" s="267">
        <v>50.2</v>
      </c>
      <c r="S61" s="267">
        <v>47.5</v>
      </c>
      <c r="V61" s="660"/>
    </row>
    <row r="62" s="5" customFormat="1" customHeight="1" spans="1:22">
      <c r="A62" s="58">
        <f>A60</f>
        <v>902</v>
      </c>
      <c r="B62" s="59" t="s">
        <v>197</v>
      </c>
      <c r="C62" s="55" t="s">
        <v>278</v>
      </c>
      <c r="D62" s="56" t="s">
        <v>187</v>
      </c>
      <c r="E62" s="57" t="s">
        <v>287</v>
      </c>
      <c r="F62" s="77" t="s">
        <v>288</v>
      </c>
      <c r="G62" s="47"/>
      <c r="H62" s="265">
        <v>180</v>
      </c>
      <c r="I62" s="344">
        <v>8</v>
      </c>
      <c r="J62" s="265">
        <v>180</v>
      </c>
      <c r="K62" s="344">
        <v>8</v>
      </c>
      <c r="L62" s="344">
        <v>253</v>
      </c>
      <c r="M62" s="344">
        <v>195.5</v>
      </c>
      <c r="N62" s="265">
        <v>50.2</v>
      </c>
      <c r="O62" s="265">
        <v>47.5</v>
      </c>
      <c r="P62" s="344">
        <v>253</v>
      </c>
      <c r="Q62" s="344">
        <v>195.5</v>
      </c>
      <c r="R62" s="265">
        <v>50.2</v>
      </c>
      <c r="S62" s="265">
        <v>47.5</v>
      </c>
      <c r="V62" s="658"/>
    </row>
    <row r="63" s="7" customFormat="1" customHeight="1" spans="1:22">
      <c r="A63" s="65"/>
      <c r="B63" s="61"/>
      <c r="C63" s="60"/>
      <c r="D63" s="62"/>
      <c r="E63" s="63" t="s">
        <v>268</v>
      </c>
      <c r="F63" s="76"/>
      <c r="G63" s="66"/>
      <c r="H63" s="267" t="s">
        <v>285</v>
      </c>
      <c r="I63" s="346" t="s">
        <v>286</v>
      </c>
      <c r="J63" s="267" t="s">
        <v>285</v>
      </c>
      <c r="K63" s="346" t="s">
        <v>286</v>
      </c>
      <c r="L63" s="346" t="s">
        <v>173</v>
      </c>
      <c r="M63" s="346" t="s">
        <v>184</v>
      </c>
      <c r="N63" s="267">
        <v>50.5</v>
      </c>
      <c r="O63" s="267">
        <v>47.5</v>
      </c>
      <c r="P63" s="346" t="s">
        <v>173</v>
      </c>
      <c r="Q63" s="346" t="s">
        <v>184</v>
      </c>
      <c r="R63" s="267">
        <v>50.5</v>
      </c>
      <c r="S63" s="267">
        <v>47.5</v>
      </c>
      <c r="V63" s="660"/>
    </row>
    <row r="64" s="5" customFormat="1" customHeight="1" spans="1:22">
      <c r="A64" s="58">
        <f>A60</f>
        <v>902</v>
      </c>
      <c r="B64" s="59" t="s">
        <v>197</v>
      </c>
      <c r="C64" s="55" t="s">
        <v>278</v>
      </c>
      <c r="D64" s="56" t="s">
        <v>190</v>
      </c>
      <c r="E64" s="57" t="s">
        <v>289</v>
      </c>
      <c r="F64" s="77" t="s">
        <v>290</v>
      </c>
      <c r="G64" s="47"/>
      <c r="H64" s="265">
        <v>180</v>
      </c>
      <c r="I64" s="344">
        <v>8</v>
      </c>
      <c r="J64" s="265">
        <v>180</v>
      </c>
      <c r="K64" s="344">
        <v>8</v>
      </c>
      <c r="L64" s="344">
        <v>253</v>
      </c>
      <c r="M64" s="344">
        <v>195.5</v>
      </c>
      <c r="N64" s="265">
        <v>50.5</v>
      </c>
      <c r="O64" s="265">
        <v>47.5</v>
      </c>
      <c r="P64" s="344">
        <v>253</v>
      </c>
      <c r="Q64" s="344">
        <v>195.5</v>
      </c>
      <c r="R64" s="265">
        <v>50.5</v>
      </c>
      <c r="S64" s="265">
        <v>47.5</v>
      </c>
      <c r="V64" s="658"/>
    </row>
    <row r="65" s="6" customFormat="1" customHeight="1" spans="1:22">
      <c r="A65" s="65"/>
      <c r="B65" s="61"/>
      <c r="C65" s="60"/>
      <c r="D65" s="62"/>
      <c r="E65" s="63" t="s">
        <v>291</v>
      </c>
      <c r="F65" s="76"/>
      <c r="G65" s="66"/>
      <c r="H65" s="267" t="s">
        <v>292</v>
      </c>
      <c r="I65" s="346" t="s">
        <v>293</v>
      </c>
      <c r="J65" s="267" t="s">
        <v>292</v>
      </c>
      <c r="K65" s="346" t="s">
        <v>293</v>
      </c>
      <c r="L65" s="346" t="s">
        <v>294</v>
      </c>
      <c r="M65" s="346" t="s">
        <v>295</v>
      </c>
      <c r="N65" s="267" t="s">
        <v>296</v>
      </c>
      <c r="O65" s="267" t="s">
        <v>297</v>
      </c>
      <c r="P65" s="346" t="s">
        <v>294</v>
      </c>
      <c r="Q65" s="346" t="s">
        <v>295</v>
      </c>
      <c r="R65" s="267" t="s">
        <v>296</v>
      </c>
      <c r="S65" s="267" t="s">
        <v>297</v>
      </c>
      <c r="V65" s="660"/>
    </row>
    <row r="66" customHeight="1" spans="1:22">
      <c r="A66" s="51">
        <f>A60</f>
        <v>902</v>
      </c>
      <c r="B66" s="42" t="s">
        <v>201</v>
      </c>
      <c r="C66" s="33" t="s">
        <v>298</v>
      </c>
      <c r="D66" s="43" t="s">
        <v>168</v>
      </c>
      <c r="E66" s="44" t="s">
        <v>299</v>
      </c>
      <c r="F66" s="44" t="s">
        <v>298</v>
      </c>
      <c r="G66" s="47"/>
      <c r="H66" s="114">
        <v>180</v>
      </c>
      <c r="I66" s="127">
        <v>8</v>
      </c>
      <c r="J66" s="114">
        <v>180</v>
      </c>
      <c r="K66" s="127">
        <v>8</v>
      </c>
      <c r="L66" s="127">
        <v>253</v>
      </c>
      <c r="M66" s="636">
        <v>184</v>
      </c>
      <c r="N66" s="130">
        <v>50.05</v>
      </c>
      <c r="O66" s="114">
        <v>47.5</v>
      </c>
      <c r="P66" s="127">
        <v>253</v>
      </c>
      <c r="Q66" s="636">
        <v>184</v>
      </c>
      <c r="R66" s="130">
        <v>50.05</v>
      </c>
      <c r="S66" s="114">
        <v>47.5</v>
      </c>
      <c r="V66" s="288"/>
    </row>
    <row r="67" s="6" customFormat="1" customHeight="1" spans="1:22">
      <c r="A67" s="65"/>
      <c r="B67" s="61"/>
      <c r="C67" s="60"/>
      <c r="D67" s="62"/>
      <c r="E67" s="63" t="s">
        <v>300</v>
      </c>
      <c r="F67" s="76"/>
      <c r="G67" s="66"/>
      <c r="H67" s="267" t="s">
        <v>292</v>
      </c>
      <c r="I67" s="346" t="s">
        <v>293</v>
      </c>
      <c r="J67" s="267" t="s">
        <v>292</v>
      </c>
      <c r="K67" s="346" t="s">
        <v>293</v>
      </c>
      <c r="L67" s="346" t="s">
        <v>294</v>
      </c>
      <c r="M67" s="346" t="s">
        <v>295</v>
      </c>
      <c r="N67" s="267" t="s">
        <v>296</v>
      </c>
      <c r="O67" s="267" t="s">
        <v>297</v>
      </c>
      <c r="P67" s="346" t="s">
        <v>294</v>
      </c>
      <c r="Q67" s="346" t="s">
        <v>295</v>
      </c>
      <c r="R67" s="267" t="s">
        <v>296</v>
      </c>
      <c r="S67" s="267" t="s">
        <v>297</v>
      </c>
      <c r="V67" s="660"/>
    </row>
    <row r="68" customHeight="1" spans="1:22">
      <c r="A68" s="51">
        <f t="shared" ref="A68:A72" si="2">A66</f>
        <v>902</v>
      </c>
      <c r="B68" s="42" t="s">
        <v>201</v>
      </c>
      <c r="C68" s="33" t="s">
        <v>298</v>
      </c>
      <c r="D68" s="43" t="s">
        <v>180</v>
      </c>
      <c r="E68" s="44" t="s">
        <v>301</v>
      </c>
      <c r="F68" s="44" t="s">
        <v>302</v>
      </c>
      <c r="G68" s="47"/>
      <c r="H68" s="114">
        <v>180</v>
      </c>
      <c r="I68" s="127">
        <v>8</v>
      </c>
      <c r="J68" s="114">
        <v>180</v>
      </c>
      <c r="K68" s="127">
        <v>8</v>
      </c>
      <c r="L68" s="127">
        <v>253</v>
      </c>
      <c r="M68" s="636">
        <v>184</v>
      </c>
      <c r="N68" s="130">
        <v>50.05</v>
      </c>
      <c r="O68" s="114">
        <v>47.5</v>
      </c>
      <c r="P68" s="127">
        <v>253</v>
      </c>
      <c r="Q68" s="636">
        <v>184</v>
      </c>
      <c r="R68" s="130">
        <v>50.05</v>
      </c>
      <c r="S68" s="114">
        <v>47.5</v>
      </c>
      <c r="V68" s="288"/>
    </row>
    <row r="69" s="10" customFormat="1" customHeight="1" spans="1:22">
      <c r="A69" s="111"/>
      <c r="B69" s="70"/>
      <c r="C69" s="69"/>
      <c r="D69" s="71"/>
      <c r="E69" s="72" t="s">
        <v>268</v>
      </c>
      <c r="F69" s="112" t="s">
        <v>303</v>
      </c>
      <c r="G69" s="73"/>
      <c r="H69" s="113" t="s">
        <v>292</v>
      </c>
      <c r="I69" s="125" t="s">
        <v>293</v>
      </c>
      <c r="J69" s="113" t="s">
        <v>292</v>
      </c>
      <c r="K69" s="125" t="s">
        <v>293</v>
      </c>
      <c r="L69" s="125" t="s">
        <v>294</v>
      </c>
      <c r="M69" s="125" t="s">
        <v>295</v>
      </c>
      <c r="N69" s="113" t="s">
        <v>304</v>
      </c>
      <c r="O69" s="113" t="s">
        <v>305</v>
      </c>
      <c r="P69" s="125" t="s">
        <v>294</v>
      </c>
      <c r="Q69" s="125" t="s">
        <v>295</v>
      </c>
      <c r="R69" s="113" t="s">
        <v>304</v>
      </c>
      <c r="S69" s="113" t="s">
        <v>305</v>
      </c>
      <c r="V69" s="287"/>
    </row>
    <row r="70" customHeight="1" spans="1:22">
      <c r="A70" s="51">
        <f t="shared" si="2"/>
        <v>902</v>
      </c>
      <c r="B70" s="42" t="s">
        <v>306</v>
      </c>
      <c r="C70" s="33" t="s">
        <v>303</v>
      </c>
      <c r="D70" s="43" t="s">
        <v>168</v>
      </c>
      <c r="E70" s="44" t="s">
        <v>307</v>
      </c>
      <c r="F70" s="44" t="s">
        <v>303</v>
      </c>
      <c r="G70" s="47"/>
      <c r="H70" s="114">
        <v>60</v>
      </c>
      <c r="I70" s="127">
        <v>8</v>
      </c>
      <c r="J70" s="114">
        <v>60</v>
      </c>
      <c r="K70" s="127">
        <v>8</v>
      </c>
      <c r="L70" s="127">
        <v>253</v>
      </c>
      <c r="M70" s="127">
        <v>195.5</v>
      </c>
      <c r="N70" s="127">
        <v>50.1</v>
      </c>
      <c r="O70" s="114">
        <v>48</v>
      </c>
      <c r="P70" s="127">
        <v>253</v>
      </c>
      <c r="Q70" s="127">
        <v>195.5</v>
      </c>
      <c r="R70" s="127">
        <v>50.1</v>
      </c>
      <c r="S70" s="114">
        <v>48</v>
      </c>
      <c r="V70" s="288"/>
    </row>
    <row r="71" s="11" customFormat="1" customHeight="1" spans="1:22">
      <c r="A71" s="111"/>
      <c r="B71" s="70"/>
      <c r="C71" s="69"/>
      <c r="D71" s="71"/>
      <c r="E71" s="72"/>
      <c r="F71" s="112"/>
      <c r="G71" s="73"/>
      <c r="H71" s="113"/>
      <c r="I71" s="125"/>
      <c r="J71" s="113"/>
      <c r="K71" s="125"/>
      <c r="L71" s="125"/>
      <c r="M71" s="125"/>
      <c r="N71" s="125"/>
      <c r="O71" s="113"/>
      <c r="P71" s="125"/>
      <c r="Q71" s="125"/>
      <c r="R71" s="125"/>
      <c r="S71" s="113"/>
      <c r="T71" s="10"/>
      <c r="U71" s="10"/>
      <c r="V71" s="287"/>
    </row>
    <row r="72" customFormat="1" customHeight="1" spans="1:22">
      <c r="A72" s="51">
        <f t="shared" si="2"/>
        <v>902</v>
      </c>
      <c r="B72" s="42"/>
      <c r="C72" s="33" t="s">
        <v>303</v>
      </c>
      <c r="D72" s="43" t="s">
        <v>180</v>
      </c>
      <c r="E72" s="44" t="s">
        <v>308</v>
      </c>
      <c r="F72" s="44" t="s">
        <v>309</v>
      </c>
      <c r="G72" s="47"/>
      <c r="H72" s="114"/>
      <c r="I72" s="127"/>
      <c r="J72" s="114"/>
      <c r="K72" s="127"/>
      <c r="L72" s="127"/>
      <c r="M72" s="127"/>
      <c r="N72" s="127"/>
      <c r="O72" s="114"/>
      <c r="P72" s="127"/>
      <c r="Q72" s="127"/>
      <c r="R72" s="127"/>
      <c r="S72" s="114"/>
      <c r="T72" s="12"/>
      <c r="U72" s="12"/>
      <c r="V72" s="288"/>
    </row>
    <row r="73" s="11" customFormat="1" customHeight="1" spans="1:22">
      <c r="A73" s="111"/>
      <c r="B73" s="70"/>
      <c r="C73" s="69"/>
      <c r="D73" s="71"/>
      <c r="E73" s="72"/>
      <c r="F73" s="112"/>
      <c r="G73" s="73"/>
      <c r="H73" s="113"/>
      <c r="I73" s="125"/>
      <c r="J73" s="113"/>
      <c r="K73" s="125"/>
      <c r="L73" s="125"/>
      <c r="M73" s="125"/>
      <c r="N73" s="125"/>
      <c r="O73" s="113"/>
      <c r="P73" s="125"/>
      <c r="Q73" s="125"/>
      <c r="R73" s="125"/>
      <c r="S73" s="113"/>
      <c r="T73" s="10"/>
      <c r="U73" s="10"/>
      <c r="V73" s="287"/>
    </row>
    <row r="74" customFormat="1" customHeight="1" spans="1:22">
      <c r="A74" s="51">
        <f>A72</f>
        <v>902</v>
      </c>
      <c r="B74" s="42"/>
      <c r="C74" s="33" t="s">
        <v>303</v>
      </c>
      <c r="D74" s="43" t="s">
        <v>187</v>
      </c>
      <c r="E74" s="44" t="s">
        <v>310</v>
      </c>
      <c r="F74" s="44" t="s">
        <v>311</v>
      </c>
      <c r="G74" s="47"/>
      <c r="H74" s="114"/>
      <c r="I74" s="127"/>
      <c r="J74" s="114"/>
      <c r="K74" s="127"/>
      <c r="L74" s="127"/>
      <c r="M74" s="127"/>
      <c r="N74" s="127"/>
      <c r="O74" s="114"/>
      <c r="P74" s="127"/>
      <c r="Q74" s="127"/>
      <c r="R74" s="127"/>
      <c r="S74" s="114"/>
      <c r="T74" s="12"/>
      <c r="U74" s="12"/>
      <c r="V74" s="288"/>
    </row>
    <row r="75" s="10" customFormat="1" customHeight="1" spans="1:22">
      <c r="A75" s="111"/>
      <c r="B75" s="70"/>
      <c r="C75" s="69"/>
      <c r="D75" s="71"/>
      <c r="E75" s="72" t="s">
        <v>312</v>
      </c>
      <c r="F75" s="72" t="s">
        <v>313</v>
      </c>
      <c r="G75" s="73"/>
      <c r="H75" s="468" t="s">
        <v>163</v>
      </c>
      <c r="I75" s="468" t="s">
        <v>164</v>
      </c>
      <c r="J75" s="468" t="s">
        <v>163</v>
      </c>
      <c r="K75" s="468" t="s">
        <v>164</v>
      </c>
      <c r="L75" s="125" t="s">
        <v>173</v>
      </c>
      <c r="M75" s="125" t="s">
        <v>184</v>
      </c>
      <c r="N75" s="113" t="s">
        <v>208</v>
      </c>
      <c r="O75" s="113" t="s">
        <v>209</v>
      </c>
      <c r="P75" s="125" t="s">
        <v>173</v>
      </c>
      <c r="Q75" s="125" t="s">
        <v>184</v>
      </c>
      <c r="R75" s="113" t="s">
        <v>208</v>
      </c>
      <c r="S75" s="113" t="s">
        <v>209</v>
      </c>
      <c r="V75" s="287"/>
    </row>
    <row r="76" customHeight="1" spans="1:22">
      <c r="A76" s="51">
        <f>A70</f>
        <v>902</v>
      </c>
      <c r="B76" s="42" t="s">
        <v>235</v>
      </c>
      <c r="C76" s="33" t="s">
        <v>313</v>
      </c>
      <c r="D76" s="43" t="s">
        <v>168</v>
      </c>
      <c r="E76" s="44" t="s">
        <v>314</v>
      </c>
      <c r="F76" s="44" t="s">
        <v>313</v>
      </c>
      <c r="G76" s="47"/>
      <c r="H76" s="114">
        <v>60</v>
      </c>
      <c r="I76" s="127">
        <v>8</v>
      </c>
      <c r="J76" s="114">
        <v>60</v>
      </c>
      <c r="K76" s="127">
        <v>8</v>
      </c>
      <c r="L76" s="127">
        <v>253</v>
      </c>
      <c r="M76" s="127">
        <v>195.5</v>
      </c>
      <c r="N76" s="130">
        <v>50.1</v>
      </c>
      <c r="O76" s="114">
        <v>49.9</v>
      </c>
      <c r="P76" s="127">
        <v>253</v>
      </c>
      <c r="Q76" s="127">
        <v>195.5</v>
      </c>
      <c r="R76" s="130">
        <v>50.1</v>
      </c>
      <c r="S76" s="114">
        <v>49.9</v>
      </c>
      <c r="V76" s="288"/>
    </row>
    <row r="77" s="11" customFormat="1" customHeight="1" spans="1:22">
      <c r="A77" s="111"/>
      <c r="B77" s="70"/>
      <c r="C77" s="69"/>
      <c r="D77" s="71"/>
      <c r="E77" s="72"/>
      <c r="F77" s="72"/>
      <c r="G77" s="73"/>
      <c r="H77" s="113"/>
      <c r="I77" s="125"/>
      <c r="J77" s="113"/>
      <c r="K77" s="125"/>
      <c r="L77" s="125"/>
      <c r="M77" s="125"/>
      <c r="N77" s="129"/>
      <c r="O77" s="113"/>
      <c r="P77" s="125"/>
      <c r="Q77" s="125"/>
      <c r="R77" s="129"/>
      <c r="S77" s="113"/>
      <c r="T77" s="10"/>
      <c r="U77" s="10"/>
      <c r="V77" s="287"/>
    </row>
    <row r="78" customFormat="1" customHeight="1" spans="1:22">
      <c r="A78" s="51">
        <f>A72</f>
        <v>902</v>
      </c>
      <c r="B78" s="42"/>
      <c r="C78" s="33" t="s">
        <v>313</v>
      </c>
      <c r="D78" s="43" t="s">
        <v>180</v>
      </c>
      <c r="E78" s="44" t="s">
        <v>315</v>
      </c>
      <c r="F78" s="44" t="s">
        <v>316</v>
      </c>
      <c r="G78" s="47"/>
      <c r="H78" s="114"/>
      <c r="I78" s="127"/>
      <c r="J78" s="114"/>
      <c r="K78" s="127"/>
      <c r="L78" s="127"/>
      <c r="M78" s="127"/>
      <c r="N78" s="130"/>
      <c r="O78" s="114"/>
      <c r="P78" s="127"/>
      <c r="Q78" s="127"/>
      <c r="R78" s="130"/>
      <c r="S78" s="114"/>
      <c r="T78" s="12"/>
      <c r="U78" s="12"/>
      <c r="V78" s="288"/>
    </row>
    <row r="79" s="11" customFormat="1" customHeight="1" spans="1:22">
      <c r="A79" s="568"/>
      <c r="B79" s="70"/>
      <c r="C79" s="74"/>
      <c r="D79" s="71"/>
      <c r="E79" s="72"/>
      <c r="F79" s="72"/>
      <c r="G79" s="115" t="s">
        <v>264</v>
      </c>
      <c r="H79" s="279" t="s">
        <v>163</v>
      </c>
      <c r="I79" s="126" t="s">
        <v>164</v>
      </c>
      <c r="J79" s="113" t="s">
        <v>163</v>
      </c>
      <c r="K79" s="126" t="s">
        <v>164</v>
      </c>
      <c r="L79" s="125" t="s">
        <v>173</v>
      </c>
      <c r="M79" s="125" t="s">
        <v>184</v>
      </c>
      <c r="N79" s="129" t="s">
        <v>208</v>
      </c>
      <c r="O79" s="113" t="s">
        <v>209</v>
      </c>
      <c r="P79" s="125" t="s">
        <v>173</v>
      </c>
      <c r="Q79" s="125" t="s">
        <v>184</v>
      </c>
      <c r="R79" s="129" t="s">
        <v>208</v>
      </c>
      <c r="S79" s="113" t="s">
        <v>209</v>
      </c>
      <c r="T79" s="10"/>
      <c r="U79" s="10"/>
      <c r="V79" s="287"/>
    </row>
    <row r="80" s="4" customFormat="1" customHeight="1" spans="1:22">
      <c r="A80" s="32">
        <f>A78</f>
        <v>902</v>
      </c>
      <c r="B80" s="42" t="s">
        <v>235</v>
      </c>
      <c r="C80" s="33" t="s">
        <v>313</v>
      </c>
      <c r="D80" s="43" t="s">
        <v>187</v>
      </c>
      <c r="E80" s="44" t="s">
        <v>317</v>
      </c>
      <c r="F80" s="44" t="s">
        <v>318</v>
      </c>
      <c r="G80" s="47"/>
      <c r="H80" s="289">
        <v>60</v>
      </c>
      <c r="I80" s="350">
        <v>8</v>
      </c>
      <c r="J80" s="140">
        <v>60</v>
      </c>
      <c r="K80" s="350">
        <v>8</v>
      </c>
      <c r="L80" s="186">
        <v>140</v>
      </c>
      <c r="M80" s="186">
        <v>108</v>
      </c>
      <c r="N80" s="661">
        <v>50.1</v>
      </c>
      <c r="O80" s="140">
        <v>49.9</v>
      </c>
      <c r="P80" s="186">
        <v>140</v>
      </c>
      <c r="Q80" s="186">
        <v>108</v>
      </c>
      <c r="R80" s="661">
        <v>50.1</v>
      </c>
      <c r="S80" s="140">
        <v>49.9</v>
      </c>
      <c r="T80" s="27"/>
      <c r="U80" s="27"/>
      <c r="V80" s="288"/>
    </row>
    <row r="81" s="2" customFormat="1" customHeight="1" spans="1:22">
      <c r="A81" s="119"/>
      <c r="B81" s="37"/>
      <c r="C81" s="52"/>
      <c r="D81" s="38"/>
      <c r="E81" s="39" t="s">
        <v>319</v>
      </c>
      <c r="F81" s="39"/>
      <c r="G81" s="49"/>
      <c r="H81" s="275" t="s">
        <v>320</v>
      </c>
      <c r="I81" s="132" t="s">
        <v>251</v>
      </c>
      <c r="J81" s="250" t="s">
        <v>320</v>
      </c>
      <c r="K81" s="132" t="s">
        <v>251</v>
      </c>
      <c r="L81" s="133" t="s">
        <v>321</v>
      </c>
      <c r="M81" s="133" t="s">
        <v>184</v>
      </c>
      <c r="N81" s="662">
        <v>52</v>
      </c>
      <c r="O81" s="250">
        <v>47.5</v>
      </c>
      <c r="P81" s="133" t="s">
        <v>321</v>
      </c>
      <c r="Q81" s="133" t="s">
        <v>184</v>
      </c>
      <c r="R81" s="662">
        <v>52</v>
      </c>
      <c r="S81" s="250">
        <v>47.5</v>
      </c>
      <c r="V81" s="651"/>
    </row>
    <row r="82" s="12" customFormat="1" customHeight="1" spans="1:22">
      <c r="A82" s="120">
        <f>A76</f>
        <v>902</v>
      </c>
      <c r="B82" s="116" t="s">
        <v>238</v>
      </c>
      <c r="C82" s="9" t="s">
        <v>322</v>
      </c>
      <c r="D82" s="117" t="s">
        <v>168</v>
      </c>
      <c r="E82" s="118" t="s">
        <v>323</v>
      </c>
      <c r="F82" s="118" t="s">
        <v>324</v>
      </c>
      <c r="G82" s="47"/>
      <c r="H82" s="114">
        <v>60</v>
      </c>
      <c r="I82" s="127">
        <v>100</v>
      </c>
      <c r="J82" s="114">
        <v>60</v>
      </c>
      <c r="K82" s="127">
        <v>100</v>
      </c>
      <c r="L82" s="127">
        <v>262.2</v>
      </c>
      <c r="M82" s="186">
        <v>195.5</v>
      </c>
      <c r="N82" s="130">
        <v>52</v>
      </c>
      <c r="O82" s="114">
        <v>47.5</v>
      </c>
      <c r="P82" s="127">
        <v>262.2</v>
      </c>
      <c r="Q82" s="186">
        <v>195.5</v>
      </c>
      <c r="R82" s="130">
        <v>52</v>
      </c>
      <c r="S82" s="114">
        <v>47.5</v>
      </c>
      <c r="V82" s="667"/>
    </row>
    <row r="83" s="2" customFormat="1" customHeight="1" spans="1:22">
      <c r="A83" s="119"/>
      <c r="B83" s="37"/>
      <c r="C83" s="52"/>
      <c r="D83" s="38"/>
      <c r="E83" s="39" t="s">
        <v>325</v>
      </c>
      <c r="F83" s="39"/>
      <c r="G83" s="49"/>
      <c r="H83" s="250" t="s">
        <v>320</v>
      </c>
      <c r="I83" s="132" t="s">
        <v>251</v>
      </c>
      <c r="J83" s="250" t="s">
        <v>320</v>
      </c>
      <c r="K83" s="132" t="s">
        <v>251</v>
      </c>
      <c r="L83" s="133" t="s">
        <v>321</v>
      </c>
      <c r="M83" s="133" t="s">
        <v>184</v>
      </c>
      <c r="N83" s="662">
        <v>52</v>
      </c>
      <c r="O83" s="250">
        <v>47.5</v>
      </c>
      <c r="P83" s="133" t="s">
        <v>321</v>
      </c>
      <c r="Q83" s="133" t="s">
        <v>184</v>
      </c>
      <c r="R83" s="662">
        <v>52</v>
      </c>
      <c r="S83" s="250">
        <v>47.5</v>
      </c>
      <c r="V83" s="651"/>
    </row>
    <row r="84" s="12" customFormat="1" customHeight="1" spans="1:22">
      <c r="A84" s="120">
        <f>A82</f>
        <v>902</v>
      </c>
      <c r="B84" s="116" t="s">
        <v>238</v>
      </c>
      <c r="C84" s="9" t="s">
        <v>322</v>
      </c>
      <c r="D84" s="117" t="s">
        <v>180</v>
      </c>
      <c r="E84" s="118" t="s">
        <v>326</v>
      </c>
      <c r="F84" s="118" t="s">
        <v>327</v>
      </c>
      <c r="G84" s="47"/>
      <c r="H84" s="114">
        <v>60</v>
      </c>
      <c r="I84" s="127">
        <v>100</v>
      </c>
      <c r="J84" s="114">
        <v>60</v>
      </c>
      <c r="K84" s="127">
        <v>100</v>
      </c>
      <c r="L84" s="127">
        <v>262.2</v>
      </c>
      <c r="M84" s="186">
        <v>195.5</v>
      </c>
      <c r="N84" s="130">
        <v>52</v>
      </c>
      <c r="O84" s="114">
        <v>47.5</v>
      </c>
      <c r="P84" s="127">
        <v>262.2</v>
      </c>
      <c r="Q84" s="186">
        <v>195.5</v>
      </c>
      <c r="R84" s="130">
        <v>52</v>
      </c>
      <c r="S84" s="114">
        <v>47.5</v>
      </c>
      <c r="V84" s="667"/>
    </row>
    <row r="85" s="2" customFormat="1" customHeight="1" spans="1:22">
      <c r="A85" s="119"/>
      <c r="B85" s="37"/>
      <c r="C85" s="52"/>
      <c r="D85" s="38"/>
      <c r="E85" s="39"/>
      <c r="F85" s="39"/>
      <c r="G85" s="49"/>
      <c r="H85" s="250"/>
      <c r="I85" s="133"/>
      <c r="J85" s="250"/>
      <c r="K85" s="133"/>
      <c r="L85" s="133"/>
      <c r="M85" s="133"/>
      <c r="N85" s="662"/>
      <c r="O85" s="250"/>
      <c r="P85" s="133"/>
      <c r="Q85" s="133"/>
      <c r="R85" s="662"/>
      <c r="S85" s="250"/>
      <c r="V85" s="651"/>
    </row>
    <row r="86" s="12" customFormat="1" customHeight="1" spans="1:22">
      <c r="A86" s="120">
        <f>A84</f>
        <v>902</v>
      </c>
      <c r="B86" s="116"/>
      <c r="C86" s="9" t="s">
        <v>322</v>
      </c>
      <c r="D86" s="117" t="s">
        <v>187</v>
      </c>
      <c r="E86" s="118" t="s">
        <v>328</v>
      </c>
      <c r="F86" s="118" t="s">
        <v>329</v>
      </c>
      <c r="G86" s="47"/>
      <c r="H86" s="114"/>
      <c r="I86" s="127"/>
      <c r="J86" s="114"/>
      <c r="K86" s="127"/>
      <c r="L86" s="127"/>
      <c r="M86" s="127"/>
      <c r="N86" s="130"/>
      <c r="O86" s="114"/>
      <c r="P86" s="127"/>
      <c r="Q86" s="127"/>
      <c r="R86" s="130"/>
      <c r="S86" s="114"/>
      <c r="V86" s="667"/>
    </row>
    <row r="87" s="2" customFormat="1" customHeight="1" spans="1:22">
      <c r="A87" s="48"/>
      <c r="B87" s="37"/>
      <c r="C87" s="36"/>
      <c r="D87" s="38"/>
      <c r="E87" s="39" t="s">
        <v>330</v>
      </c>
      <c r="F87" s="39" t="s">
        <v>331</v>
      </c>
      <c r="G87" s="49"/>
      <c r="H87" s="250" t="s">
        <v>332</v>
      </c>
      <c r="I87" s="132" t="s">
        <v>164</v>
      </c>
      <c r="J87" s="250" t="s">
        <v>332</v>
      </c>
      <c r="K87" s="133" t="s">
        <v>164</v>
      </c>
      <c r="L87" s="133" t="s">
        <v>173</v>
      </c>
      <c r="M87" s="133" t="s">
        <v>184</v>
      </c>
      <c r="N87" s="663" t="s">
        <v>333</v>
      </c>
      <c r="O87" s="250">
        <v>49.5</v>
      </c>
      <c r="P87" s="133" t="s">
        <v>173</v>
      </c>
      <c r="Q87" s="133" t="s">
        <v>184</v>
      </c>
      <c r="R87" s="662" t="s">
        <v>333</v>
      </c>
      <c r="S87" s="250">
        <v>49.5</v>
      </c>
      <c r="V87" s="651"/>
    </row>
    <row r="88" customHeight="1" spans="1:22">
      <c r="A88" s="51">
        <f>A84</f>
        <v>902</v>
      </c>
      <c r="B88" s="42" t="s">
        <v>241</v>
      </c>
      <c r="C88" s="33" t="s">
        <v>334</v>
      </c>
      <c r="D88" s="43" t="s">
        <v>168</v>
      </c>
      <c r="E88" s="44" t="s">
        <v>335</v>
      </c>
      <c r="F88" s="44" t="s">
        <v>334</v>
      </c>
      <c r="G88" s="47"/>
      <c r="H88" s="114">
        <v>60</v>
      </c>
      <c r="I88" s="127">
        <v>8</v>
      </c>
      <c r="J88" s="114">
        <v>60</v>
      </c>
      <c r="K88" s="127">
        <v>8</v>
      </c>
      <c r="L88" s="186">
        <v>253</v>
      </c>
      <c r="M88" s="186">
        <v>195.5</v>
      </c>
      <c r="N88" s="661">
        <v>50.2</v>
      </c>
      <c r="O88" s="140">
        <v>49.5</v>
      </c>
      <c r="P88" s="186">
        <v>253</v>
      </c>
      <c r="Q88" s="186">
        <v>195.5</v>
      </c>
      <c r="R88" s="661">
        <v>50.2</v>
      </c>
      <c r="S88" s="140">
        <v>49.5</v>
      </c>
      <c r="V88" s="288"/>
    </row>
    <row r="89" s="2" customFormat="1" customHeight="1" spans="1:22">
      <c r="A89" s="48"/>
      <c r="B89" s="37"/>
      <c r="C89" s="37"/>
      <c r="D89" s="36"/>
      <c r="E89" s="39" t="s">
        <v>336</v>
      </c>
      <c r="F89" s="39"/>
      <c r="G89" s="49"/>
      <c r="H89" s="250" t="s">
        <v>332</v>
      </c>
      <c r="I89" s="132" t="s">
        <v>251</v>
      </c>
      <c r="J89" s="250" t="s">
        <v>332</v>
      </c>
      <c r="K89" s="132" t="s">
        <v>251</v>
      </c>
      <c r="L89" s="132" t="s">
        <v>251</v>
      </c>
      <c r="M89" s="132" t="s">
        <v>251</v>
      </c>
      <c r="N89" s="664" t="s">
        <v>251</v>
      </c>
      <c r="O89" s="275" t="s">
        <v>251</v>
      </c>
      <c r="P89" s="132" t="s">
        <v>251</v>
      </c>
      <c r="Q89" s="132" t="s">
        <v>251</v>
      </c>
      <c r="R89" s="664" t="s">
        <v>251</v>
      </c>
      <c r="S89" s="275" t="s">
        <v>251</v>
      </c>
      <c r="V89" s="651"/>
    </row>
    <row r="90" customHeight="1" spans="1:22">
      <c r="A90" s="51">
        <f>A88</f>
        <v>902</v>
      </c>
      <c r="B90" s="42" t="s">
        <v>241</v>
      </c>
      <c r="C90" s="33" t="s">
        <v>334</v>
      </c>
      <c r="D90" s="43" t="s">
        <v>180</v>
      </c>
      <c r="E90" s="44" t="s">
        <v>337</v>
      </c>
      <c r="F90" s="44" t="s">
        <v>338</v>
      </c>
      <c r="G90" s="47"/>
      <c r="H90" s="114">
        <v>300</v>
      </c>
      <c r="I90" s="127">
        <v>100</v>
      </c>
      <c r="J90" s="114">
        <v>300</v>
      </c>
      <c r="K90" s="127">
        <v>100</v>
      </c>
      <c r="L90" s="127">
        <v>242</v>
      </c>
      <c r="M90" s="636">
        <v>187</v>
      </c>
      <c r="N90" s="130">
        <v>61</v>
      </c>
      <c r="O90" s="114">
        <v>59</v>
      </c>
      <c r="P90" s="127">
        <v>242</v>
      </c>
      <c r="Q90" s="636">
        <v>187</v>
      </c>
      <c r="R90" s="130">
        <v>61</v>
      </c>
      <c r="S90" s="114">
        <v>59</v>
      </c>
      <c r="V90" s="288"/>
    </row>
    <row r="91" s="2" customFormat="1" customHeight="1" spans="1:22">
      <c r="A91" s="48"/>
      <c r="B91" s="37"/>
      <c r="C91" s="36"/>
      <c r="D91" s="38"/>
      <c r="E91" s="39" t="s">
        <v>330</v>
      </c>
      <c r="F91" s="39"/>
      <c r="G91" s="49"/>
      <c r="H91" s="250"/>
      <c r="I91" s="132"/>
      <c r="J91" s="250"/>
      <c r="K91" s="133"/>
      <c r="L91" s="133"/>
      <c r="M91" s="133"/>
      <c r="N91" s="662"/>
      <c r="O91" s="250"/>
      <c r="P91" s="133"/>
      <c r="Q91" s="133"/>
      <c r="R91" s="662"/>
      <c r="S91" s="250"/>
      <c r="V91" s="651"/>
    </row>
    <row r="92" customHeight="1" spans="1:22">
      <c r="A92" s="51">
        <f>A90</f>
        <v>902</v>
      </c>
      <c r="B92" s="42" t="s">
        <v>241</v>
      </c>
      <c r="C92" s="33" t="s">
        <v>334</v>
      </c>
      <c r="D92" s="43" t="s">
        <v>187</v>
      </c>
      <c r="E92" s="44" t="s">
        <v>339</v>
      </c>
      <c r="F92" s="44" t="s">
        <v>340</v>
      </c>
      <c r="G92" s="47"/>
      <c r="H92" s="114">
        <v>60</v>
      </c>
      <c r="I92" s="127">
        <v>8</v>
      </c>
      <c r="J92" s="114">
        <v>60</v>
      </c>
      <c r="K92" s="127">
        <v>8</v>
      </c>
      <c r="L92" s="127">
        <v>285</v>
      </c>
      <c r="M92" s="127">
        <v>160</v>
      </c>
      <c r="N92" s="130">
        <v>52</v>
      </c>
      <c r="O92" s="114">
        <v>47</v>
      </c>
      <c r="P92" s="127">
        <v>285</v>
      </c>
      <c r="Q92" s="127">
        <v>160</v>
      </c>
      <c r="R92" s="130">
        <v>52</v>
      </c>
      <c r="S92" s="114">
        <v>47</v>
      </c>
      <c r="V92" s="288"/>
    </row>
    <row r="93" s="2" customFormat="1" customHeight="1" spans="1:22">
      <c r="A93" s="48"/>
      <c r="B93" s="37"/>
      <c r="C93" s="36"/>
      <c r="D93" s="38"/>
      <c r="E93" s="39"/>
      <c r="F93" s="39"/>
      <c r="G93" s="49"/>
      <c r="H93" s="250"/>
      <c r="I93" s="132"/>
      <c r="J93" s="250"/>
      <c r="K93" s="133"/>
      <c r="L93" s="133"/>
      <c r="M93" s="133"/>
      <c r="N93" s="662"/>
      <c r="O93" s="250"/>
      <c r="P93" s="133"/>
      <c r="Q93" s="133"/>
      <c r="R93" s="662"/>
      <c r="S93" s="250"/>
      <c r="V93" s="651"/>
    </row>
    <row r="94" customHeight="1" spans="1:22">
      <c r="A94" s="51">
        <f>A92</f>
        <v>902</v>
      </c>
      <c r="B94" s="42" t="s">
        <v>241</v>
      </c>
      <c r="C94" s="33" t="s">
        <v>334</v>
      </c>
      <c r="D94" s="43" t="s">
        <v>190</v>
      </c>
      <c r="E94" s="44" t="s">
        <v>341</v>
      </c>
      <c r="F94" s="44" t="s">
        <v>342</v>
      </c>
      <c r="G94" s="47"/>
      <c r="H94" s="114">
        <v>60</v>
      </c>
      <c r="I94" s="127">
        <v>8</v>
      </c>
      <c r="J94" s="114">
        <v>60</v>
      </c>
      <c r="K94" s="127">
        <v>8</v>
      </c>
      <c r="L94" s="127">
        <v>242</v>
      </c>
      <c r="M94" s="127">
        <v>154</v>
      </c>
      <c r="N94" s="130">
        <v>51.01</v>
      </c>
      <c r="O94" s="114">
        <v>48.49</v>
      </c>
      <c r="P94" s="127">
        <v>242</v>
      </c>
      <c r="Q94" s="127">
        <v>154</v>
      </c>
      <c r="R94" s="130">
        <v>51.01</v>
      </c>
      <c r="S94" s="114">
        <v>48.49</v>
      </c>
      <c r="V94" s="288"/>
    </row>
    <row r="95" s="2" customFormat="1" customHeight="1" spans="1:22">
      <c r="A95" s="48"/>
      <c r="B95" s="37"/>
      <c r="C95" s="36"/>
      <c r="D95" s="38"/>
      <c r="E95" s="39" t="s">
        <v>330</v>
      </c>
      <c r="F95" s="39"/>
      <c r="G95" s="49"/>
      <c r="H95" s="250">
        <v>60</v>
      </c>
      <c r="I95" s="133">
        <v>8</v>
      </c>
      <c r="J95" s="250">
        <v>60</v>
      </c>
      <c r="K95" s="133">
        <v>8</v>
      </c>
      <c r="L95" s="133">
        <v>290</v>
      </c>
      <c r="M95" s="133">
        <v>195.5</v>
      </c>
      <c r="N95" s="662">
        <v>50.2</v>
      </c>
      <c r="O95" s="250">
        <v>49.5</v>
      </c>
      <c r="P95" s="133">
        <v>290</v>
      </c>
      <c r="Q95" s="133">
        <v>195.5</v>
      </c>
      <c r="R95" s="662">
        <v>50.2</v>
      </c>
      <c r="S95" s="250">
        <v>49.5</v>
      </c>
      <c r="V95" s="651"/>
    </row>
    <row r="96" customHeight="1" spans="1:22">
      <c r="A96" s="51">
        <f>A94</f>
        <v>902</v>
      </c>
      <c r="B96" s="42" t="s">
        <v>241</v>
      </c>
      <c r="C96" s="33" t="s">
        <v>334</v>
      </c>
      <c r="D96" s="43" t="s">
        <v>193</v>
      </c>
      <c r="E96" s="44" t="s">
        <v>343</v>
      </c>
      <c r="F96" s="44" t="s">
        <v>344</v>
      </c>
      <c r="G96" s="47"/>
      <c r="H96" s="114">
        <v>60</v>
      </c>
      <c r="I96" s="127">
        <v>8</v>
      </c>
      <c r="J96" s="114">
        <v>60</v>
      </c>
      <c r="K96" s="127">
        <v>8</v>
      </c>
      <c r="L96" s="127">
        <v>290</v>
      </c>
      <c r="M96" s="127">
        <v>195.5</v>
      </c>
      <c r="N96" s="661">
        <v>50.2</v>
      </c>
      <c r="O96" s="140">
        <v>49.5</v>
      </c>
      <c r="P96" s="127">
        <v>290</v>
      </c>
      <c r="Q96" s="127">
        <v>195.5</v>
      </c>
      <c r="R96" s="661">
        <v>50.2</v>
      </c>
      <c r="S96" s="140">
        <v>49.5</v>
      </c>
      <c r="V96" s="288"/>
    </row>
    <row r="97" s="2" customFormat="1" customHeight="1" spans="1:22">
      <c r="A97" s="48"/>
      <c r="B97" s="37"/>
      <c r="C97" s="36"/>
      <c r="D97" s="38"/>
      <c r="E97" s="39" t="s">
        <v>330</v>
      </c>
      <c r="F97" s="39" t="s">
        <v>331</v>
      </c>
      <c r="G97" s="49"/>
      <c r="H97" s="250" t="s">
        <v>332</v>
      </c>
      <c r="I97" s="132" t="s">
        <v>164</v>
      </c>
      <c r="J97" s="250" t="s">
        <v>332</v>
      </c>
      <c r="K97" s="133" t="s">
        <v>164</v>
      </c>
      <c r="L97" s="133" t="s">
        <v>173</v>
      </c>
      <c r="M97" s="133" t="s">
        <v>184</v>
      </c>
      <c r="N97" s="663" t="s">
        <v>333</v>
      </c>
      <c r="O97" s="250">
        <v>49.5</v>
      </c>
      <c r="P97" s="133" t="s">
        <v>173</v>
      </c>
      <c r="Q97" s="133" t="s">
        <v>184</v>
      </c>
      <c r="R97" s="662" t="s">
        <v>333</v>
      </c>
      <c r="S97" s="250">
        <v>49.5</v>
      </c>
      <c r="V97" s="651"/>
    </row>
    <row r="98" customHeight="1" spans="1:22">
      <c r="A98" s="51">
        <f t="shared" ref="A98:A102" si="3">A96</f>
        <v>902</v>
      </c>
      <c r="B98" s="42" t="s">
        <v>241</v>
      </c>
      <c r="C98" s="33" t="s">
        <v>334</v>
      </c>
      <c r="D98" s="43" t="s">
        <v>197</v>
      </c>
      <c r="E98" s="44" t="s">
        <v>345</v>
      </c>
      <c r="F98" s="44" t="s">
        <v>346</v>
      </c>
      <c r="G98" s="47"/>
      <c r="H98" s="114">
        <v>60</v>
      </c>
      <c r="I98" s="127">
        <v>8</v>
      </c>
      <c r="J98" s="114">
        <v>60</v>
      </c>
      <c r="K98" s="127">
        <v>8</v>
      </c>
      <c r="L98" s="186">
        <v>253</v>
      </c>
      <c r="M98" s="186">
        <v>195.5</v>
      </c>
      <c r="N98" s="661">
        <v>50.2</v>
      </c>
      <c r="O98" s="140">
        <v>49.5</v>
      </c>
      <c r="P98" s="186">
        <v>253</v>
      </c>
      <c r="Q98" s="186">
        <v>195.5</v>
      </c>
      <c r="R98" s="661">
        <v>50.2</v>
      </c>
      <c r="S98" s="140">
        <v>49.5</v>
      </c>
      <c r="V98" s="288"/>
    </row>
    <row r="99" s="2" customFormat="1" customHeight="1" spans="1:22">
      <c r="A99" s="48"/>
      <c r="B99" s="37"/>
      <c r="C99" s="36"/>
      <c r="D99" s="38"/>
      <c r="E99" s="39" t="s">
        <v>330</v>
      </c>
      <c r="F99" s="39"/>
      <c r="G99" s="49"/>
      <c r="H99" s="250"/>
      <c r="I99" s="132"/>
      <c r="J99" s="250"/>
      <c r="K99" s="133"/>
      <c r="L99" s="133"/>
      <c r="M99" s="133"/>
      <c r="N99" s="662"/>
      <c r="O99" s="250"/>
      <c r="P99" s="133"/>
      <c r="Q99" s="133"/>
      <c r="R99" s="662"/>
      <c r="S99" s="250"/>
      <c r="V99" s="651"/>
    </row>
    <row r="100" customHeight="1" spans="1:22">
      <c r="A100" s="51">
        <f t="shared" si="3"/>
        <v>902</v>
      </c>
      <c r="B100" s="42" t="s">
        <v>241</v>
      </c>
      <c r="C100" s="33" t="s">
        <v>334</v>
      </c>
      <c r="D100" s="43" t="s">
        <v>201</v>
      </c>
      <c r="E100" s="44" t="s">
        <v>347</v>
      </c>
      <c r="F100" s="44" t="s">
        <v>348</v>
      </c>
      <c r="G100" s="47"/>
      <c r="H100" s="114">
        <v>60</v>
      </c>
      <c r="I100" s="127">
        <v>8</v>
      </c>
      <c r="J100" s="114">
        <v>60</v>
      </c>
      <c r="K100" s="127">
        <v>8</v>
      </c>
      <c r="L100" s="127">
        <v>275</v>
      </c>
      <c r="M100" s="127">
        <v>195.5</v>
      </c>
      <c r="N100" s="661">
        <v>50.2</v>
      </c>
      <c r="O100" s="114">
        <v>49.5</v>
      </c>
      <c r="P100" s="127">
        <v>275</v>
      </c>
      <c r="Q100" s="127">
        <v>195.5</v>
      </c>
      <c r="R100" s="661">
        <v>50.2</v>
      </c>
      <c r="S100" s="114">
        <v>49.5</v>
      </c>
      <c r="V100" s="288"/>
    </row>
    <row r="101" s="3" customFormat="1" customHeight="1" spans="1:22">
      <c r="A101" s="48"/>
      <c r="B101" s="37"/>
      <c r="C101" s="36"/>
      <c r="D101" s="38"/>
      <c r="E101" s="39"/>
      <c r="F101" s="39"/>
      <c r="G101" s="49"/>
      <c r="H101" s="250"/>
      <c r="I101" s="133"/>
      <c r="J101" s="250"/>
      <c r="K101" s="133"/>
      <c r="L101" s="133"/>
      <c r="M101" s="133"/>
      <c r="N101" s="662"/>
      <c r="O101" s="250"/>
      <c r="P101" s="133"/>
      <c r="Q101" s="133"/>
      <c r="R101" s="662"/>
      <c r="S101" s="250"/>
      <c r="T101" s="2"/>
      <c r="U101" s="2"/>
      <c r="V101" s="651"/>
    </row>
    <row r="102" customFormat="1" customHeight="1" spans="1:22">
      <c r="A102" s="51">
        <f t="shared" si="3"/>
        <v>902</v>
      </c>
      <c r="B102" s="42"/>
      <c r="C102" s="33" t="s">
        <v>334</v>
      </c>
      <c r="D102" s="43" t="s">
        <v>306</v>
      </c>
      <c r="E102" s="44" t="s">
        <v>349</v>
      </c>
      <c r="F102" s="44" t="s">
        <v>350</v>
      </c>
      <c r="G102" s="47"/>
      <c r="H102" s="114"/>
      <c r="I102" s="127"/>
      <c r="J102" s="114"/>
      <c r="K102" s="127"/>
      <c r="L102" s="127"/>
      <c r="M102" s="127"/>
      <c r="N102" s="130"/>
      <c r="O102" s="114"/>
      <c r="P102" s="127"/>
      <c r="Q102" s="127"/>
      <c r="R102" s="130"/>
      <c r="S102" s="114"/>
      <c r="T102" s="12"/>
      <c r="U102" s="12"/>
      <c r="V102" s="288"/>
    </row>
    <row r="103" s="3" customFormat="1" customHeight="1" spans="1:22">
      <c r="A103" s="48"/>
      <c r="B103" s="37"/>
      <c r="C103" s="36"/>
      <c r="D103" s="38"/>
      <c r="E103" s="39"/>
      <c r="F103" s="39"/>
      <c r="G103" s="49"/>
      <c r="H103" s="250"/>
      <c r="I103" s="133"/>
      <c r="J103" s="250"/>
      <c r="K103" s="133"/>
      <c r="L103" s="133"/>
      <c r="M103" s="133"/>
      <c r="N103" s="662"/>
      <c r="O103" s="250"/>
      <c r="P103" s="133"/>
      <c r="Q103" s="133"/>
      <c r="R103" s="662"/>
      <c r="S103" s="250"/>
      <c r="T103" s="2"/>
      <c r="U103" s="2"/>
      <c r="V103" s="651"/>
    </row>
    <row r="104" customFormat="1" customHeight="1" spans="1:22">
      <c r="A104" s="51">
        <f>A102</f>
        <v>902</v>
      </c>
      <c r="B104" s="42"/>
      <c r="C104" s="33" t="s">
        <v>334</v>
      </c>
      <c r="D104" s="43" t="s">
        <v>235</v>
      </c>
      <c r="E104" s="44" t="s">
        <v>351</v>
      </c>
      <c r="F104" s="44" t="s">
        <v>352</v>
      </c>
      <c r="G104" s="47"/>
      <c r="H104" s="114"/>
      <c r="I104" s="127"/>
      <c r="J104" s="114"/>
      <c r="K104" s="127"/>
      <c r="L104" s="127"/>
      <c r="M104" s="127"/>
      <c r="N104" s="130"/>
      <c r="O104" s="114"/>
      <c r="P104" s="127"/>
      <c r="Q104" s="127"/>
      <c r="R104" s="130"/>
      <c r="S104" s="114"/>
      <c r="T104" s="12"/>
      <c r="U104" s="12"/>
      <c r="V104" s="288"/>
    </row>
    <row r="105" s="2" customFormat="1" customHeight="1" spans="1:22">
      <c r="A105" s="48"/>
      <c r="B105" s="37"/>
      <c r="C105" s="36"/>
      <c r="D105" s="38"/>
      <c r="E105" s="39" t="s">
        <v>330</v>
      </c>
      <c r="F105" s="39" t="s">
        <v>353</v>
      </c>
      <c r="G105" s="49"/>
      <c r="H105" s="250" t="s">
        <v>332</v>
      </c>
      <c r="I105" s="132" t="s">
        <v>164</v>
      </c>
      <c r="J105" s="250" t="s">
        <v>354</v>
      </c>
      <c r="K105" s="133" t="s">
        <v>164</v>
      </c>
      <c r="L105" s="133" t="s">
        <v>173</v>
      </c>
      <c r="M105" s="133" t="s">
        <v>174</v>
      </c>
      <c r="N105" s="665" t="s">
        <v>355</v>
      </c>
      <c r="O105" s="250">
        <v>48.5</v>
      </c>
      <c r="P105" s="133" t="s">
        <v>173</v>
      </c>
      <c r="Q105" s="133" t="s">
        <v>174</v>
      </c>
      <c r="R105" s="665" t="s">
        <v>355</v>
      </c>
      <c r="S105" s="250">
        <v>48.5</v>
      </c>
      <c r="V105" s="651"/>
    </row>
    <row r="106" customFormat="1" customHeight="1" spans="1:22">
      <c r="A106" s="33">
        <f>A100</f>
        <v>902</v>
      </c>
      <c r="B106" s="42" t="s">
        <v>241</v>
      </c>
      <c r="C106" s="33" t="s">
        <v>334</v>
      </c>
      <c r="D106" s="43" t="s">
        <v>238</v>
      </c>
      <c r="E106" s="44" t="s">
        <v>356</v>
      </c>
      <c r="F106" s="44" t="s">
        <v>334</v>
      </c>
      <c r="G106" s="47"/>
      <c r="H106" s="114">
        <v>60</v>
      </c>
      <c r="I106" s="127">
        <v>8</v>
      </c>
      <c r="J106" s="114">
        <v>60</v>
      </c>
      <c r="K106" s="127">
        <v>8</v>
      </c>
      <c r="L106" s="344">
        <v>253</v>
      </c>
      <c r="M106" s="186">
        <v>207</v>
      </c>
      <c r="N106" s="661">
        <v>50.5</v>
      </c>
      <c r="O106" s="140">
        <v>48.5</v>
      </c>
      <c r="P106" s="344">
        <v>253</v>
      </c>
      <c r="Q106" s="186">
        <v>207</v>
      </c>
      <c r="R106" s="661">
        <v>50.5</v>
      </c>
      <c r="S106" s="140">
        <v>48.5</v>
      </c>
      <c r="T106" s="27"/>
      <c r="U106" s="27"/>
      <c r="V106" s="288"/>
    </row>
    <row r="107" s="3" customFormat="1" customHeight="1" spans="1:22">
      <c r="A107" s="48"/>
      <c r="B107" s="37"/>
      <c r="C107" s="36"/>
      <c r="D107" s="38"/>
      <c r="E107" s="39"/>
      <c r="F107" s="39" t="s">
        <v>331</v>
      </c>
      <c r="G107" s="49"/>
      <c r="H107" s="250" t="s">
        <v>332</v>
      </c>
      <c r="I107" s="132" t="s">
        <v>164</v>
      </c>
      <c r="J107" s="250" t="s">
        <v>332</v>
      </c>
      <c r="K107" s="133" t="s">
        <v>164</v>
      </c>
      <c r="L107" s="133">
        <v>280</v>
      </c>
      <c r="M107" s="133">
        <v>195.5</v>
      </c>
      <c r="N107" s="663" t="s">
        <v>333</v>
      </c>
      <c r="O107" s="250">
        <v>49.5</v>
      </c>
      <c r="P107" s="133">
        <v>280</v>
      </c>
      <c r="Q107" s="133">
        <v>195.5</v>
      </c>
      <c r="R107" s="662" t="s">
        <v>333</v>
      </c>
      <c r="S107" s="250">
        <v>49.5</v>
      </c>
      <c r="T107" s="2"/>
      <c r="U107" s="2"/>
      <c r="V107" s="651"/>
    </row>
    <row r="108" customFormat="1" customHeight="1" spans="1:22">
      <c r="A108" s="33">
        <f>A106</f>
        <v>902</v>
      </c>
      <c r="B108" s="42" t="s">
        <v>241</v>
      </c>
      <c r="C108" s="33" t="s">
        <v>334</v>
      </c>
      <c r="D108" s="43" t="s">
        <v>241</v>
      </c>
      <c r="E108" s="44" t="s">
        <v>357</v>
      </c>
      <c r="F108" s="44" t="s">
        <v>358</v>
      </c>
      <c r="G108" s="47"/>
      <c r="H108" s="114">
        <v>60</v>
      </c>
      <c r="I108" s="127">
        <v>8</v>
      </c>
      <c r="J108" s="114">
        <v>60</v>
      </c>
      <c r="K108" s="127">
        <v>8</v>
      </c>
      <c r="L108" s="344">
        <v>280</v>
      </c>
      <c r="M108" s="186">
        <v>195.5</v>
      </c>
      <c r="N108" s="661">
        <v>50.2</v>
      </c>
      <c r="O108" s="140">
        <v>49.5</v>
      </c>
      <c r="P108" s="344">
        <v>280</v>
      </c>
      <c r="Q108" s="186">
        <v>195.5</v>
      </c>
      <c r="R108" s="661">
        <v>50.2</v>
      </c>
      <c r="S108" s="140">
        <v>49.5</v>
      </c>
      <c r="T108" s="27"/>
      <c r="U108" s="27"/>
      <c r="V108" s="288"/>
    </row>
    <row r="109" s="3" customFormat="1" customHeight="1" spans="1:22">
      <c r="A109" s="36"/>
      <c r="B109" s="37"/>
      <c r="C109" s="52"/>
      <c r="D109" s="38"/>
      <c r="E109" s="39"/>
      <c r="F109" s="39"/>
      <c r="G109" s="49"/>
      <c r="H109" s="250"/>
      <c r="I109" s="133"/>
      <c r="J109" s="250"/>
      <c r="K109" s="133"/>
      <c r="L109" s="133"/>
      <c r="M109" s="637"/>
      <c r="N109" s="662"/>
      <c r="O109" s="250"/>
      <c r="P109" s="133"/>
      <c r="Q109" s="637"/>
      <c r="R109" s="662"/>
      <c r="S109" s="250"/>
      <c r="T109" s="2"/>
      <c r="U109" s="2"/>
      <c r="V109" s="651"/>
    </row>
    <row r="110" s="4" customFormat="1" customHeight="1" spans="1:22">
      <c r="A110" s="33">
        <f>A108</f>
        <v>902</v>
      </c>
      <c r="B110" s="42" t="s">
        <v>241</v>
      </c>
      <c r="C110" s="33" t="s">
        <v>334</v>
      </c>
      <c r="D110" s="43" t="s">
        <v>244</v>
      </c>
      <c r="E110" s="44" t="s">
        <v>359</v>
      </c>
      <c r="F110" s="44" t="s">
        <v>360</v>
      </c>
      <c r="G110" s="47"/>
      <c r="H110" s="114">
        <v>60</v>
      </c>
      <c r="I110" s="127">
        <v>8</v>
      </c>
      <c r="J110" s="114">
        <v>60</v>
      </c>
      <c r="K110" s="127">
        <v>8</v>
      </c>
      <c r="L110" s="127">
        <v>285</v>
      </c>
      <c r="M110" s="127">
        <v>160</v>
      </c>
      <c r="N110" s="130">
        <v>52</v>
      </c>
      <c r="O110" s="114">
        <v>47</v>
      </c>
      <c r="P110" s="127">
        <v>285</v>
      </c>
      <c r="Q110" s="127">
        <v>160</v>
      </c>
      <c r="R110" s="130">
        <v>52</v>
      </c>
      <c r="S110" s="114">
        <v>47</v>
      </c>
      <c r="T110" s="27"/>
      <c r="U110" s="27"/>
      <c r="V110" s="288"/>
    </row>
    <row r="111" s="3" customFormat="1" customHeight="1" spans="1:22">
      <c r="A111" s="36"/>
      <c r="B111" s="37"/>
      <c r="C111" s="52"/>
      <c r="D111" s="38"/>
      <c r="E111" s="39"/>
      <c r="F111" s="39" t="s">
        <v>331</v>
      </c>
      <c r="G111" s="49"/>
      <c r="H111" s="250">
        <v>60</v>
      </c>
      <c r="I111" s="133">
        <v>8</v>
      </c>
      <c r="J111" s="250">
        <v>60</v>
      </c>
      <c r="K111" s="133">
        <v>8</v>
      </c>
      <c r="L111" s="52" t="s">
        <v>361</v>
      </c>
      <c r="M111" s="133" t="s">
        <v>184</v>
      </c>
      <c r="N111" s="662">
        <v>50.2</v>
      </c>
      <c r="O111" s="250">
        <v>49.5</v>
      </c>
      <c r="P111" s="52" t="s">
        <v>361</v>
      </c>
      <c r="Q111" s="133" t="s">
        <v>184</v>
      </c>
      <c r="R111" s="662">
        <v>50.2</v>
      </c>
      <c r="S111" s="250">
        <v>49.5</v>
      </c>
      <c r="T111" s="2"/>
      <c r="U111" s="2"/>
      <c r="V111" s="651"/>
    </row>
    <row r="112" s="4" customFormat="1" customHeight="1" spans="1:22">
      <c r="A112" s="33">
        <f>A110</f>
        <v>902</v>
      </c>
      <c r="B112" s="42" t="s">
        <v>241</v>
      </c>
      <c r="C112" s="33" t="s">
        <v>334</v>
      </c>
      <c r="D112" s="43" t="s">
        <v>362</v>
      </c>
      <c r="E112" s="44" t="s">
        <v>363</v>
      </c>
      <c r="F112" s="44" t="s">
        <v>364</v>
      </c>
      <c r="G112" s="47"/>
      <c r="H112" s="114">
        <v>60</v>
      </c>
      <c r="I112" s="127">
        <v>8</v>
      </c>
      <c r="J112" s="114">
        <v>60</v>
      </c>
      <c r="K112" s="127">
        <v>8</v>
      </c>
      <c r="L112" s="268">
        <v>286</v>
      </c>
      <c r="M112" s="186">
        <v>195.5</v>
      </c>
      <c r="N112" s="661">
        <v>50.2</v>
      </c>
      <c r="O112" s="140">
        <v>49.5</v>
      </c>
      <c r="P112" s="268">
        <v>286</v>
      </c>
      <c r="Q112" s="186">
        <v>195.5</v>
      </c>
      <c r="R112" s="661">
        <v>50.2</v>
      </c>
      <c r="S112" s="140">
        <v>49.5</v>
      </c>
      <c r="T112" s="27"/>
      <c r="U112" s="27"/>
      <c r="V112" s="288"/>
    </row>
    <row r="113" s="2" customFormat="1" customHeight="1" spans="1:22">
      <c r="A113" s="36"/>
      <c r="B113" s="37"/>
      <c r="C113" s="52"/>
      <c r="D113" s="38"/>
      <c r="E113" s="39" t="s">
        <v>365</v>
      </c>
      <c r="F113" s="39" t="s">
        <v>366</v>
      </c>
      <c r="G113" s="40" t="s">
        <v>367</v>
      </c>
      <c r="H113" s="250" t="s">
        <v>368</v>
      </c>
      <c r="I113" s="133" t="s">
        <v>369</v>
      </c>
      <c r="J113" s="250" t="s">
        <v>368</v>
      </c>
      <c r="K113" s="133" t="s">
        <v>369</v>
      </c>
      <c r="L113" s="133" t="s">
        <v>173</v>
      </c>
      <c r="M113" s="637" t="s">
        <v>184</v>
      </c>
      <c r="N113" s="662">
        <v>50.05</v>
      </c>
      <c r="O113" s="250">
        <v>47.5</v>
      </c>
      <c r="P113" s="133" t="s">
        <v>173</v>
      </c>
      <c r="Q113" s="637" t="s">
        <v>184</v>
      </c>
      <c r="R113" s="662">
        <v>50.05</v>
      </c>
      <c r="S113" s="250">
        <v>47.5</v>
      </c>
      <c r="V113" s="651"/>
    </row>
    <row r="114" customHeight="1" spans="1:22">
      <c r="A114" s="55">
        <f>A110</f>
        <v>902</v>
      </c>
      <c r="B114" s="59" t="s">
        <v>244</v>
      </c>
      <c r="C114" s="121" t="s">
        <v>370</v>
      </c>
      <c r="D114" s="56" t="s">
        <v>168</v>
      </c>
      <c r="E114" s="57" t="s">
        <v>365</v>
      </c>
      <c r="F114" s="57" t="s">
        <v>370</v>
      </c>
      <c r="G114" s="47"/>
      <c r="H114" s="114">
        <v>60</v>
      </c>
      <c r="I114" s="127">
        <v>8</v>
      </c>
      <c r="J114" s="114">
        <v>60</v>
      </c>
      <c r="K114" s="127">
        <v>8</v>
      </c>
      <c r="L114" s="127">
        <v>253</v>
      </c>
      <c r="M114" s="127">
        <v>195.5</v>
      </c>
      <c r="N114" s="130">
        <v>50.05</v>
      </c>
      <c r="O114" s="114">
        <v>47.5</v>
      </c>
      <c r="P114" s="127">
        <v>253</v>
      </c>
      <c r="Q114" s="127">
        <v>195.5</v>
      </c>
      <c r="R114" s="130">
        <v>50.05</v>
      </c>
      <c r="S114" s="114">
        <v>47.5</v>
      </c>
      <c r="V114" s="288"/>
    </row>
    <row r="115" s="2" customFormat="1" customHeight="1" spans="1:22">
      <c r="A115" s="36"/>
      <c r="B115" s="37"/>
      <c r="C115" s="52"/>
      <c r="D115" s="38"/>
      <c r="E115" s="39" t="s">
        <v>371</v>
      </c>
      <c r="F115" s="39" t="s">
        <v>372</v>
      </c>
      <c r="G115" s="49"/>
      <c r="H115" s="250" t="s">
        <v>251</v>
      </c>
      <c r="I115" s="250" t="s">
        <v>373</v>
      </c>
      <c r="J115" s="250" t="s">
        <v>251</v>
      </c>
      <c r="K115" s="250" t="s">
        <v>373</v>
      </c>
      <c r="L115" s="250" t="s">
        <v>251</v>
      </c>
      <c r="M115" s="250" t="s">
        <v>251</v>
      </c>
      <c r="N115" s="250" t="s">
        <v>251</v>
      </c>
      <c r="O115" s="250" t="s">
        <v>251</v>
      </c>
      <c r="P115" s="250" t="s">
        <v>251</v>
      </c>
      <c r="Q115" s="250" t="s">
        <v>251</v>
      </c>
      <c r="R115" s="250" t="s">
        <v>251</v>
      </c>
      <c r="S115" s="250" t="s">
        <v>251</v>
      </c>
      <c r="V115" s="651"/>
    </row>
    <row r="116" customHeight="1" spans="1:22">
      <c r="A116" s="33">
        <f>A92</f>
        <v>902</v>
      </c>
      <c r="B116" s="42" t="s">
        <v>244</v>
      </c>
      <c r="C116" s="33" t="s">
        <v>370</v>
      </c>
      <c r="D116" s="43" t="s">
        <v>180</v>
      </c>
      <c r="E116" s="44" t="s">
        <v>371</v>
      </c>
      <c r="F116" s="44" t="s">
        <v>372</v>
      </c>
      <c r="G116" s="47"/>
      <c r="H116" s="114">
        <v>60</v>
      </c>
      <c r="I116" s="127">
        <v>8</v>
      </c>
      <c r="J116" s="114">
        <v>60</v>
      </c>
      <c r="K116" s="127">
        <v>8</v>
      </c>
      <c r="L116" s="127">
        <v>253</v>
      </c>
      <c r="M116" s="127">
        <v>195.5</v>
      </c>
      <c r="N116" s="130">
        <v>50.1</v>
      </c>
      <c r="O116" s="114">
        <v>47.5</v>
      </c>
      <c r="P116" s="127">
        <v>253</v>
      </c>
      <c r="Q116" s="127">
        <v>195.5</v>
      </c>
      <c r="R116" s="130">
        <v>50.1</v>
      </c>
      <c r="S116" s="114">
        <v>47.5</v>
      </c>
      <c r="V116" s="288"/>
    </row>
    <row r="117" s="3" customFormat="1" customHeight="1" spans="1:22">
      <c r="A117" s="36"/>
      <c r="B117" s="37"/>
      <c r="C117" s="52"/>
      <c r="D117" s="38"/>
      <c r="E117" s="39"/>
      <c r="F117" s="39"/>
      <c r="G117" s="49"/>
      <c r="H117" s="250"/>
      <c r="I117" s="133"/>
      <c r="J117" s="250"/>
      <c r="K117" s="133"/>
      <c r="L117" s="133"/>
      <c r="M117" s="133"/>
      <c r="N117" s="662"/>
      <c r="O117" s="250"/>
      <c r="P117" s="133"/>
      <c r="Q117" s="133"/>
      <c r="R117" s="662"/>
      <c r="S117" s="250"/>
      <c r="T117" s="2"/>
      <c r="U117" s="2"/>
      <c r="V117" s="651"/>
    </row>
    <row r="118" customFormat="1" customHeight="1" spans="1:22">
      <c r="A118" s="33">
        <f>A94</f>
        <v>902</v>
      </c>
      <c r="B118" s="42"/>
      <c r="C118" s="33" t="s">
        <v>370</v>
      </c>
      <c r="D118" s="43" t="s">
        <v>187</v>
      </c>
      <c r="E118" s="44" t="s">
        <v>374</v>
      </c>
      <c r="F118" s="44" t="s">
        <v>375</v>
      </c>
      <c r="G118" s="47"/>
      <c r="H118" s="114"/>
      <c r="I118" s="127"/>
      <c r="J118" s="114"/>
      <c r="K118" s="127"/>
      <c r="L118" s="127"/>
      <c r="M118" s="127"/>
      <c r="N118" s="130"/>
      <c r="O118" s="114"/>
      <c r="P118" s="127"/>
      <c r="Q118" s="127"/>
      <c r="R118" s="130"/>
      <c r="S118" s="114"/>
      <c r="T118" s="12"/>
      <c r="U118" s="12"/>
      <c r="V118" s="288"/>
    </row>
    <row r="119" s="2" customFormat="1" customHeight="1" spans="1:22">
      <c r="A119" s="36"/>
      <c r="B119" s="37"/>
      <c r="C119" s="52"/>
      <c r="D119" s="38"/>
      <c r="E119" s="39" t="s">
        <v>376</v>
      </c>
      <c r="F119" s="39" t="s">
        <v>377</v>
      </c>
      <c r="G119" s="49"/>
      <c r="H119" s="250" t="s">
        <v>368</v>
      </c>
      <c r="I119" s="133" t="s">
        <v>369</v>
      </c>
      <c r="J119" s="250" t="s">
        <v>368</v>
      </c>
      <c r="K119" s="133" t="s">
        <v>369</v>
      </c>
      <c r="L119" s="133" t="s">
        <v>173</v>
      </c>
      <c r="M119" s="637" t="s">
        <v>184</v>
      </c>
      <c r="N119" s="637">
        <v>51.5</v>
      </c>
      <c r="O119" s="250">
        <v>47.5</v>
      </c>
      <c r="P119" s="133" t="s">
        <v>173</v>
      </c>
      <c r="Q119" s="637" t="s">
        <v>184</v>
      </c>
      <c r="R119" s="637">
        <v>51.5</v>
      </c>
      <c r="S119" s="250">
        <v>47.5</v>
      </c>
      <c r="V119" s="651"/>
    </row>
    <row r="120" customFormat="1" customHeight="1" spans="1:22">
      <c r="A120" s="55">
        <f>A100</f>
        <v>902</v>
      </c>
      <c r="B120" s="59" t="s">
        <v>244</v>
      </c>
      <c r="C120" s="121" t="s">
        <v>370</v>
      </c>
      <c r="D120" s="56" t="s">
        <v>190</v>
      </c>
      <c r="E120" s="57" t="s">
        <v>376</v>
      </c>
      <c r="F120" s="57" t="s">
        <v>377</v>
      </c>
      <c r="G120" s="47"/>
      <c r="H120" s="114">
        <v>60</v>
      </c>
      <c r="I120" s="127">
        <v>8</v>
      </c>
      <c r="J120" s="114">
        <v>60</v>
      </c>
      <c r="K120" s="127">
        <v>8</v>
      </c>
      <c r="L120" s="127">
        <v>253</v>
      </c>
      <c r="M120" s="127">
        <v>195.5</v>
      </c>
      <c r="N120" s="114">
        <v>51.5</v>
      </c>
      <c r="O120" s="114">
        <v>47.5</v>
      </c>
      <c r="P120" s="127">
        <v>253</v>
      </c>
      <c r="Q120" s="127">
        <v>195.5</v>
      </c>
      <c r="R120" s="114">
        <v>51.5</v>
      </c>
      <c r="S120" s="114">
        <v>47.5</v>
      </c>
      <c r="T120" s="27"/>
      <c r="U120" s="27"/>
      <c r="V120" s="288"/>
    </row>
    <row r="121" s="2" customFormat="1" customHeight="1" spans="1:22">
      <c r="A121" s="36"/>
      <c r="B121" s="37"/>
      <c r="C121" s="52"/>
      <c r="D121" s="38"/>
      <c r="E121" s="39" t="s">
        <v>365</v>
      </c>
      <c r="F121" s="39" t="s">
        <v>366</v>
      </c>
      <c r="G121" s="40" t="s">
        <v>378</v>
      </c>
      <c r="H121" s="250" t="s">
        <v>368</v>
      </c>
      <c r="I121" s="133" t="s">
        <v>369</v>
      </c>
      <c r="J121" s="250" t="s">
        <v>368</v>
      </c>
      <c r="K121" s="133" t="s">
        <v>369</v>
      </c>
      <c r="L121" s="133" t="s">
        <v>173</v>
      </c>
      <c r="M121" s="637" t="s">
        <v>184</v>
      </c>
      <c r="N121" s="662">
        <v>50.05</v>
      </c>
      <c r="O121" s="250">
        <v>47.5</v>
      </c>
      <c r="P121" s="133" t="s">
        <v>173</v>
      </c>
      <c r="Q121" s="637" t="s">
        <v>184</v>
      </c>
      <c r="R121" s="662">
        <v>50.05</v>
      </c>
      <c r="S121" s="250">
        <v>47.5</v>
      </c>
      <c r="V121" s="651"/>
    </row>
    <row r="122" s="5" customFormat="1" customHeight="1" spans="1:22">
      <c r="A122" s="55">
        <f>A4</f>
        <v>902</v>
      </c>
      <c r="B122" s="59" t="s">
        <v>244</v>
      </c>
      <c r="C122" s="85" t="s">
        <v>370</v>
      </c>
      <c r="D122" s="56" t="s">
        <v>193</v>
      </c>
      <c r="E122" s="57" t="s">
        <v>379</v>
      </c>
      <c r="F122" s="57" t="s">
        <v>380</v>
      </c>
      <c r="G122" s="47"/>
      <c r="H122" s="265">
        <v>60</v>
      </c>
      <c r="I122" s="344">
        <v>8</v>
      </c>
      <c r="J122" s="265">
        <v>60</v>
      </c>
      <c r="K122" s="344">
        <v>8</v>
      </c>
      <c r="L122" s="344">
        <v>253</v>
      </c>
      <c r="M122" s="344">
        <v>195.5</v>
      </c>
      <c r="N122" s="265">
        <v>50.05</v>
      </c>
      <c r="O122" s="265">
        <v>47.5</v>
      </c>
      <c r="P122" s="344">
        <v>253</v>
      </c>
      <c r="Q122" s="344">
        <v>195.5</v>
      </c>
      <c r="R122" s="265">
        <v>50.05</v>
      </c>
      <c r="S122" s="265">
        <v>47.5</v>
      </c>
      <c r="T122" s="18"/>
      <c r="U122" s="18"/>
      <c r="V122" s="658"/>
    </row>
    <row r="123" s="3" customFormat="1" customHeight="1" spans="1:22">
      <c r="A123" s="36"/>
      <c r="B123" s="37"/>
      <c r="C123" s="52"/>
      <c r="D123" s="38"/>
      <c r="E123" s="39"/>
      <c r="F123" s="39"/>
      <c r="G123" s="49"/>
      <c r="H123" s="250"/>
      <c r="I123" s="133"/>
      <c r="J123" s="250"/>
      <c r="K123" s="133"/>
      <c r="L123" s="133"/>
      <c r="M123" s="133"/>
      <c r="N123" s="250"/>
      <c r="O123" s="250"/>
      <c r="P123" s="133"/>
      <c r="Q123" s="133"/>
      <c r="R123" s="250"/>
      <c r="S123" s="250"/>
      <c r="T123" s="2"/>
      <c r="U123" s="2"/>
      <c r="V123" s="651"/>
    </row>
    <row r="124" s="5" customFormat="1" customHeight="1" spans="1:22">
      <c r="A124" s="55">
        <f>A4</f>
        <v>902</v>
      </c>
      <c r="B124" s="59"/>
      <c r="C124" s="85" t="s">
        <v>370</v>
      </c>
      <c r="D124" s="56" t="s">
        <v>197</v>
      </c>
      <c r="E124" s="57" t="s">
        <v>381</v>
      </c>
      <c r="F124" s="57" t="s">
        <v>382</v>
      </c>
      <c r="G124" s="47"/>
      <c r="H124" s="265"/>
      <c r="I124" s="344"/>
      <c r="J124" s="265"/>
      <c r="K124" s="344"/>
      <c r="L124" s="344"/>
      <c r="M124" s="344"/>
      <c r="N124" s="265"/>
      <c r="O124" s="265"/>
      <c r="P124" s="344"/>
      <c r="Q124" s="344"/>
      <c r="R124" s="265"/>
      <c r="S124" s="265"/>
      <c r="T124" s="18"/>
      <c r="U124" s="18"/>
      <c r="V124" s="658"/>
    </row>
    <row r="125" s="2" customFormat="1" customHeight="1" spans="1:22">
      <c r="A125" s="36"/>
      <c r="B125" s="37"/>
      <c r="C125" s="52"/>
      <c r="D125" s="38"/>
      <c r="E125" s="39" t="s">
        <v>376</v>
      </c>
      <c r="F125" s="39" t="s">
        <v>377</v>
      </c>
      <c r="G125" s="40" t="s">
        <v>378</v>
      </c>
      <c r="H125" s="250" t="s">
        <v>368</v>
      </c>
      <c r="I125" s="133" t="s">
        <v>369</v>
      </c>
      <c r="J125" s="250" t="s">
        <v>368</v>
      </c>
      <c r="K125" s="133" t="s">
        <v>369</v>
      </c>
      <c r="L125" s="133" t="s">
        <v>173</v>
      </c>
      <c r="M125" s="637" t="s">
        <v>184</v>
      </c>
      <c r="N125" s="637">
        <v>51.5</v>
      </c>
      <c r="O125" s="250">
        <v>47.5</v>
      </c>
      <c r="P125" s="133" t="s">
        <v>173</v>
      </c>
      <c r="Q125" s="637" t="s">
        <v>184</v>
      </c>
      <c r="R125" s="637">
        <v>51.5</v>
      </c>
      <c r="S125" s="250">
        <v>47.5</v>
      </c>
      <c r="V125" s="651"/>
    </row>
    <row r="126" s="5" customFormat="1" customHeight="1" spans="1:22">
      <c r="A126" s="55">
        <f>A4</f>
        <v>902</v>
      </c>
      <c r="B126" s="59" t="s">
        <v>244</v>
      </c>
      <c r="C126" s="85" t="s">
        <v>370</v>
      </c>
      <c r="D126" s="56" t="s">
        <v>201</v>
      </c>
      <c r="E126" s="57" t="s">
        <v>383</v>
      </c>
      <c r="F126" s="57" t="s">
        <v>384</v>
      </c>
      <c r="G126" s="47"/>
      <c r="H126" s="265">
        <v>60</v>
      </c>
      <c r="I126" s="344">
        <v>8</v>
      </c>
      <c r="J126" s="265">
        <v>60</v>
      </c>
      <c r="K126" s="344">
        <v>8</v>
      </c>
      <c r="L126" s="344">
        <v>253</v>
      </c>
      <c r="M126" s="344">
        <v>195.5</v>
      </c>
      <c r="N126" s="265">
        <v>51.5</v>
      </c>
      <c r="O126" s="265">
        <v>47.5</v>
      </c>
      <c r="P126" s="344">
        <v>253</v>
      </c>
      <c r="Q126" s="344">
        <v>195.5</v>
      </c>
      <c r="R126" s="265">
        <v>51.5</v>
      </c>
      <c r="S126" s="265">
        <v>47.5</v>
      </c>
      <c r="T126" s="18"/>
      <c r="U126" s="18"/>
      <c r="V126" s="658"/>
    </row>
    <row r="127" s="3" customFormat="1" customHeight="1" spans="1:22">
      <c r="A127" s="48"/>
      <c r="B127" s="37"/>
      <c r="C127" s="36"/>
      <c r="D127" s="38"/>
      <c r="E127" s="39" t="s">
        <v>385</v>
      </c>
      <c r="F127" s="39" t="s">
        <v>386</v>
      </c>
      <c r="G127" s="40" t="s">
        <v>387</v>
      </c>
      <c r="H127" s="250" t="s">
        <v>270</v>
      </c>
      <c r="I127" s="132" t="s">
        <v>388</v>
      </c>
      <c r="J127" s="250" t="s">
        <v>270</v>
      </c>
      <c r="K127" s="133" t="s">
        <v>271</v>
      </c>
      <c r="L127" s="133" t="s">
        <v>389</v>
      </c>
      <c r="M127" s="133" t="s">
        <v>390</v>
      </c>
      <c r="N127" s="250" t="s">
        <v>274</v>
      </c>
      <c r="O127" s="250" t="s">
        <v>391</v>
      </c>
      <c r="P127" s="133" t="s">
        <v>389</v>
      </c>
      <c r="Q127" s="133" t="s">
        <v>390</v>
      </c>
      <c r="R127" s="250" t="s">
        <v>392</v>
      </c>
      <c r="S127" s="250" t="s">
        <v>391</v>
      </c>
      <c r="T127" s="2"/>
      <c r="U127" s="2"/>
      <c r="V127" s="651"/>
    </row>
    <row r="128" s="5" customFormat="1" customHeight="1" spans="1:22">
      <c r="A128" s="55">
        <f t="shared" ref="A128" si="4">A4</f>
        <v>902</v>
      </c>
      <c r="B128" s="59" t="s">
        <v>244</v>
      </c>
      <c r="C128" s="85" t="s">
        <v>370</v>
      </c>
      <c r="D128" s="56" t="s">
        <v>306</v>
      </c>
      <c r="E128" s="124" t="s">
        <v>385</v>
      </c>
      <c r="F128" s="57" t="s">
        <v>386</v>
      </c>
      <c r="G128" s="47"/>
      <c r="H128" s="276">
        <v>60</v>
      </c>
      <c r="I128" s="352">
        <v>100</v>
      </c>
      <c r="J128" s="276">
        <v>60</v>
      </c>
      <c r="K128" s="352">
        <v>8</v>
      </c>
      <c r="L128" s="344">
        <v>253</v>
      </c>
      <c r="M128" s="344">
        <v>195.5</v>
      </c>
      <c r="N128" s="666">
        <v>50.1</v>
      </c>
      <c r="O128" s="265">
        <v>49.5</v>
      </c>
      <c r="P128" s="344">
        <v>253</v>
      </c>
      <c r="Q128" s="344">
        <v>195.5</v>
      </c>
      <c r="R128" s="666">
        <v>50.2</v>
      </c>
      <c r="S128" s="265">
        <v>49.5</v>
      </c>
      <c r="T128" s="18"/>
      <c r="U128" s="18"/>
      <c r="V128" s="658"/>
    </row>
    <row r="129" s="3" customFormat="1" customHeight="1" spans="1:22">
      <c r="A129" s="48"/>
      <c r="B129" s="37"/>
      <c r="C129" s="36"/>
      <c r="D129" s="38"/>
      <c r="E129" s="39" t="s">
        <v>393</v>
      </c>
      <c r="F129" s="39" t="s">
        <v>394</v>
      </c>
      <c r="G129" s="40" t="s">
        <v>387</v>
      </c>
      <c r="H129" s="250" t="s">
        <v>270</v>
      </c>
      <c r="I129" s="132" t="s">
        <v>388</v>
      </c>
      <c r="J129" s="250" t="s">
        <v>270</v>
      </c>
      <c r="K129" s="133" t="s">
        <v>271</v>
      </c>
      <c r="L129" s="133" t="s">
        <v>272</v>
      </c>
      <c r="M129" s="133" t="s">
        <v>273</v>
      </c>
      <c r="N129" s="250" t="s">
        <v>274</v>
      </c>
      <c r="O129" s="250" t="s">
        <v>391</v>
      </c>
      <c r="P129" s="133" t="s">
        <v>272</v>
      </c>
      <c r="Q129" s="133" t="s">
        <v>273</v>
      </c>
      <c r="R129" s="250" t="s">
        <v>392</v>
      </c>
      <c r="S129" s="250" t="s">
        <v>391</v>
      </c>
      <c r="T129" s="2"/>
      <c r="U129" s="2"/>
      <c r="V129" s="651"/>
    </row>
    <row r="130" s="5" customFormat="1" customHeight="1" spans="1:22">
      <c r="A130" s="55">
        <f>A4</f>
        <v>902</v>
      </c>
      <c r="B130" s="59" t="s">
        <v>244</v>
      </c>
      <c r="C130" s="85" t="s">
        <v>370</v>
      </c>
      <c r="D130" s="56" t="s">
        <v>235</v>
      </c>
      <c r="E130" s="124" t="s">
        <v>393</v>
      </c>
      <c r="F130" s="57" t="s">
        <v>395</v>
      </c>
      <c r="G130" s="47"/>
      <c r="H130" s="276">
        <v>60</v>
      </c>
      <c r="I130" s="352">
        <v>100</v>
      </c>
      <c r="J130" s="276">
        <v>60</v>
      </c>
      <c r="K130" s="352">
        <v>8</v>
      </c>
      <c r="L130" s="344">
        <v>253</v>
      </c>
      <c r="M130" s="344">
        <v>195.5</v>
      </c>
      <c r="N130" s="666">
        <v>50.1</v>
      </c>
      <c r="O130" s="265">
        <v>49.5</v>
      </c>
      <c r="P130" s="344">
        <v>253</v>
      </c>
      <c r="Q130" s="344">
        <v>195.5</v>
      </c>
      <c r="R130" s="666">
        <v>50.2</v>
      </c>
      <c r="S130" s="265">
        <v>49.5</v>
      </c>
      <c r="T130" s="18"/>
      <c r="U130" s="18"/>
      <c r="V130" s="658"/>
    </row>
    <row r="131" s="13" customFormat="1" customHeight="1" spans="1:22">
      <c r="A131" s="147"/>
      <c r="B131" s="143"/>
      <c r="C131" s="142"/>
      <c r="D131" s="144"/>
      <c r="E131" s="145" t="s">
        <v>396</v>
      </c>
      <c r="F131" s="145" t="s">
        <v>397</v>
      </c>
      <c r="G131" s="150" t="s">
        <v>398</v>
      </c>
      <c r="H131" s="306" t="s">
        <v>399</v>
      </c>
      <c r="I131" s="375" t="s">
        <v>164</v>
      </c>
      <c r="J131" s="306" t="s">
        <v>399</v>
      </c>
      <c r="K131" s="375" t="s">
        <v>164</v>
      </c>
      <c r="L131" s="370" t="s">
        <v>173</v>
      </c>
      <c r="M131" s="370" t="s">
        <v>184</v>
      </c>
      <c r="N131" s="671">
        <v>50.05</v>
      </c>
      <c r="O131" s="189">
        <v>49</v>
      </c>
      <c r="P131" s="370" t="s">
        <v>173</v>
      </c>
      <c r="Q131" s="370" t="s">
        <v>184</v>
      </c>
      <c r="R131" s="671">
        <v>50.05</v>
      </c>
      <c r="S131" s="189">
        <v>49</v>
      </c>
      <c r="V131" s="673"/>
    </row>
    <row r="132" customHeight="1" spans="1:22">
      <c r="A132" s="51">
        <f>A116</f>
        <v>902</v>
      </c>
      <c r="B132" s="42" t="s">
        <v>362</v>
      </c>
      <c r="C132" s="33" t="s">
        <v>400</v>
      </c>
      <c r="D132" s="43" t="s">
        <v>168</v>
      </c>
      <c r="E132" s="44" t="s">
        <v>396</v>
      </c>
      <c r="F132" s="44" t="s">
        <v>397</v>
      </c>
      <c r="G132" s="47"/>
      <c r="H132" s="114">
        <v>60</v>
      </c>
      <c r="I132" s="127">
        <v>8</v>
      </c>
      <c r="J132" s="114">
        <v>60</v>
      </c>
      <c r="K132" s="127">
        <v>8</v>
      </c>
      <c r="L132" s="127">
        <v>253</v>
      </c>
      <c r="M132" s="127">
        <v>195.5</v>
      </c>
      <c r="N132" s="127">
        <v>50.05</v>
      </c>
      <c r="O132" s="127">
        <v>49</v>
      </c>
      <c r="P132" s="127">
        <v>253</v>
      </c>
      <c r="Q132" s="127">
        <v>195.5</v>
      </c>
      <c r="R132" s="127">
        <v>50.05</v>
      </c>
      <c r="S132" s="127">
        <v>49</v>
      </c>
      <c r="V132" s="288"/>
    </row>
    <row r="133" s="14" customFormat="1" customHeight="1" spans="1:22">
      <c r="A133" s="147"/>
      <c r="B133" s="143"/>
      <c r="C133" s="142"/>
      <c r="D133" s="144"/>
      <c r="E133" s="145"/>
      <c r="F133" s="145"/>
      <c r="G133" s="148"/>
      <c r="H133" s="189"/>
      <c r="I133" s="370"/>
      <c r="J133" s="189"/>
      <c r="K133" s="370"/>
      <c r="L133" s="370"/>
      <c r="M133" s="370"/>
      <c r="N133" s="370"/>
      <c r="O133" s="370"/>
      <c r="P133" s="370"/>
      <c r="Q133" s="370"/>
      <c r="R133" s="370"/>
      <c r="S133" s="370"/>
      <c r="T133" s="13"/>
      <c r="U133" s="13"/>
      <c r="V133" s="673"/>
    </row>
    <row r="134" customFormat="1" customHeight="1" spans="1:22">
      <c r="A134" s="51">
        <f>A118</f>
        <v>902</v>
      </c>
      <c r="B134" s="42"/>
      <c r="C134" s="33" t="s">
        <v>400</v>
      </c>
      <c r="D134" s="43" t="s">
        <v>180</v>
      </c>
      <c r="E134" s="44" t="s">
        <v>401</v>
      </c>
      <c r="F134" s="44" t="s">
        <v>402</v>
      </c>
      <c r="G134" s="47"/>
      <c r="H134" s="114"/>
      <c r="I134" s="127"/>
      <c r="J134" s="114"/>
      <c r="K134" s="127"/>
      <c r="L134" s="127"/>
      <c r="M134" s="127"/>
      <c r="N134" s="127"/>
      <c r="O134" s="127"/>
      <c r="P134" s="127"/>
      <c r="Q134" s="127"/>
      <c r="R134" s="127"/>
      <c r="S134" s="127"/>
      <c r="T134" s="12"/>
      <c r="U134" s="12"/>
      <c r="V134" s="288"/>
    </row>
    <row r="135" s="14" customFormat="1" customHeight="1" spans="1:22">
      <c r="A135" s="147"/>
      <c r="B135" s="143"/>
      <c r="C135" s="142"/>
      <c r="D135" s="144"/>
      <c r="E135" s="145"/>
      <c r="F135" s="145"/>
      <c r="G135" s="148"/>
      <c r="H135" s="189"/>
      <c r="I135" s="370"/>
      <c r="J135" s="189"/>
      <c r="K135" s="370"/>
      <c r="L135" s="370"/>
      <c r="M135" s="370"/>
      <c r="N135" s="370"/>
      <c r="O135" s="370"/>
      <c r="P135" s="370"/>
      <c r="Q135" s="370"/>
      <c r="R135" s="370"/>
      <c r="S135" s="370"/>
      <c r="T135" s="13"/>
      <c r="U135" s="13"/>
      <c r="V135" s="673"/>
    </row>
    <row r="136" customFormat="1" customHeight="1" spans="1:22">
      <c r="A136" s="51">
        <f>A132</f>
        <v>902</v>
      </c>
      <c r="B136" s="42"/>
      <c r="C136" s="33" t="s">
        <v>400</v>
      </c>
      <c r="D136" s="43" t="s">
        <v>187</v>
      </c>
      <c r="E136" s="44" t="s">
        <v>403</v>
      </c>
      <c r="F136" s="44" t="s">
        <v>404</v>
      </c>
      <c r="G136" s="47"/>
      <c r="H136" s="114"/>
      <c r="I136" s="127"/>
      <c r="J136" s="114"/>
      <c r="K136" s="127"/>
      <c r="L136" s="127"/>
      <c r="M136" s="127"/>
      <c r="N136" s="127"/>
      <c r="O136" s="127"/>
      <c r="P136" s="127"/>
      <c r="Q136" s="127"/>
      <c r="R136" s="127"/>
      <c r="S136" s="127"/>
      <c r="T136" s="12"/>
      <c r="U136" s="12"/>
      <c r="V136" s="288"/>
    </row>
    <row r="137" s="13" customFormat="1" customHeight="1" spans="1:22">
      <c r="A137" s="147"/>
      <c r="B137" s="143"/>
      <c r="C137" s="142"/>
      <c r="D137" s="144"/>
      <c r="E137" s="145" t="s">
        <v>396</v>
      </c>
      <c r="F137" s="145" t="s">
        <v>405</v>
      </c>
      <c r="G137" s="150" t="s">
        <v>406</v>
      </c>
      <c r="H137" s="306" t="s">
        <v>399</v>
      </c>
      <c r="I137" s="375" t="s">
        <v>164</v>
      </c>
      <c r="J137" s="306" t="s">
        <v>399</v>
      </c>
      <c r="K137" s="375" t="s">
        <v>164</v>
      </c>
      <c r="L137" s="370" t="s">
        <v>173</v>
      </c>
      <c r="M137" s="370" t="s">
        <v>184</v>
      </c>
      <c r="N137" s="671">
        <v>50.05</v>
      </c>
      <c r="O137" s="189">
        <v>49</v>
      </c>
      <c r="P137" s="370" t="s">
        <v>173</v>
      </c>
      <c r="Q137" s="370" t="s">
        <v>184</v>
      </c>
      <c r="R137" s="671">
        <v>50.05</v>
      </c>
      <c r="S137" s="189">
        <v>49</v>
      </c>
      <c r="V137" s="673"/>
    </row>
    <row r="138" customFormat="1" customHeight="1" spans="1:22">
      <c r="A138" s="51">
        <f>A132</f>
        <v>902</v>
      </c>
      <c r="B138" s="42" t="s">
        <v>362</v>
      </c>
      <c r="C138" s="33" t="s">
        <v>400</v>
      </c>
      <c r="D138" s="43" t="s">
        <v>190</v>
      </c>
      <c r="E138" s="44" t="s">
        <v>396</v>
      </c>
      <c r="F138" s="44" t="s">
        <v>405</v>
      </c>
      <c r="G138" s="47"/>
      <c r="H138" s="114">
        <v>60</v>
      </c>
      <c r="I138" s="127">
        <v>8</v>
      </c>
      <c r="J138" s="114">
        <v>60</v>
      </c>
      <c r="K138" s="127">
        <v>8</v>
      </c>
      <c r="L138" s="127">
        <v>253</v>
      </c>
      <c r="M138" s="127">
        <v>195.5</v>
      </c>
      <c r="N138" s="127">
        <v>50.05</v>
      </c>
      <c r="O138" s="127">
        <v>49</v>
      </c>
      <c r="P138" s="127">
        <v>253</v>
      </c>
      <c r="Q138" s="127">
        <v>195.5</v>
      </c>
      <c r="R138" s="127">
        <v>50.05</v>
      </c>
      <c r="S138" s="127">
        <v>49</v>
      </c>
      <c r="T138" s="27"/>
      <c r="U138" s="27"/>
      <c r="V138" s="288"/>
    </row>
    <row r="139" s="2" customFormat="1" customHeight="1" spans="1:22">
      <c r="A139" s="48"/>
      <c r="B139" s="37"/>
      <c r="C139" s="36"/>
      <c r="D139" s="38"/>
      <c r="E139" s="39" t="s">
        <v>407</v>
      </c>
      <c r="F139" s="39" t="s">
        <v>408</v>
      </c>
      <c r="G139" s="40" t="s">
        <v>409</v>
      </c>
      <c r="H139" s="250" t="s">
        <v>368</v>
      </c>
      <c r="I139" s="133" t="s">
        <v>410</v>
      </c>
      <c r="J139" s="250" t="s">
        <v>411</v>
      </c>
      <c r="K139" s="133" t="s">
        <v>410</v>
      </c>
      <c r="L139" s="133" t="s">
        <v>412</v>
      </c>
      <c r="M139" s="133" t="s">
        <v>184</v>
      </c>
      <c r="N139" s="662" t="s">
        <v>208</v>
      </c>
      <c r="O139" s="250" t="s">
        <v>413</v>
      </c>
      <c r="P139" s="133" t="s">
        <v>412</v>
      </c>
      <c r="Q139" s="133" t="s">
        <v>184</v>
      </c>
      <c r="R139" s="662" t="s">
        <v>208</v>
      </c>
      <c r="S139" s="250" t="s">
        <v>413</v>
      </c>
      <c r="V139" s="651"/>
    </row>
    <row r="140" customHeight="1" spans="1:22">
      <c r="A140" s="51">
        <f>A132</f>
        <v>902</v>
      </c>
      <c r="B140" s="42" t="s">
        <v>414</v>
      </c>
      <c r="C140" s="33" t="s">
        <v>415</v>
      </c>
      <c r="D140" s="43" t="s">
        <v>168</v>
      </c>
      <c r="E140" s="44" t="s">
        <v>416</v>
      </c>
      <c r="F140" s="44" t="s">
        <v>417</v>
      </c>
      <c r="G140" s="47"/>
      <c r="H140" s="127">
        <v>60</v>
      </c>
      <c r="I140" s="127">
        <v>8</v>
      </c>
      <c r="J140" s="114">
        <v>300</v>
      </c>
      <c r="K140" s="127">
        <v>8</v>
      </c>
      <c r="L140" s="127">
        <v>250.7</v>
      </c>
      <c r="M140" s="127">
        <v>195.5</v>
      </c>
      <c r="N140" s="130">
        <v>50.1</v>
      </c>
      <c r="O140" s="114">
        <v>47.5</v>
      </c>
      <c r="P140" s="127">
        <v>250.7</v>
      </c>
      <c r="Q140" s="127">
        <v>195.5</v>
      </c>
      <c r="R140" s="130">
        <v>50.1</v>
      </c>
      <c r="S140" s="114">
        <v>47.5</v>
      </c>
      <c r="V140" s="288"/>
    </row>
    <row r="141" s="15" customFormat="1" ht="20.4" spans="1:22">
      <c r="A141" s="152">
        <f>A140</f>
        <v>902</v>
      </c>
      <c r="B141" s="152" t="s">
        <v>418</v>
      </c>
      <c r="C141" s="151" t="s">
        <v>419</v>
      </c>
      <c r="D141" s="153" t="s">
        <v>168</v>
      </c>
      <c r="E141" s="154"/>
      <c r="F141" s="154"/>
      <c r="G141" s="155"/>
      <c r="H141" s="579"/>
      <c r="I141" s="579"/>
      <c r="J141" s="579"/>
      <c r="K141" s="579"/>
      <c r="L141" s="579"/>
      <c r="M141" s="579"/>
      <c r="N141" s="579"/>
      <c r="O141" s="579"/>
      <c r="P141" s="579"/>
      <c r="Q141" s="579"/>
      <c r="R141" s="579"/>
      <c r="S141" s="579"/>
      <c r="V141" s="190"/>
    </row>
    <row r="142" s="3" customFormat="1" customHeight="1" spans="1:22">
      <c r="A142" s="48"/>
      <c r="B142" s="37"/>
      <c r="C142" s="36"/>
      <c r="D142" s="38"/>
      <c r="E142" s="2" t="s">
        <v>420</v>
      </c>
      <c r="F142" s="39" t="s">
        <v>421</v>
      </c>
      <c r="G142" s="49"/>
      <c r="H142" s="250">
        <v>60</v>
      </c>
      <c r="I142" s="133">
        <v>10</v>
      </c>
      <c r="J142" s="250">
        <v>60</v>
      </c>
      <c r="K142" s="133">
        <v>10</v>
      </c>
      <c r="L142" s="133">
        <v>253</v>
      </c>
      <c r="M142" s="133">
        <v>196</v>
      </c>
      <c r="N142" s="662">
        <v>50.1</v>
      </c>
      <c r="O142" s="250">
        <v>47.5</v>
      </c>
      <c r="P142" s="133">
        <v>253</v>
      </c>
      <c r="Q142" s="133">
        <v>196</v>
      </c>
      <c r="R142" s="662">
        <v>50.1</v>
      </c>
      <c r="S142" s="250">
        <v>47.5</v>
      </c>
      <c r="T142" s="2"/>
      <c r="U142" s="2"/>
      <c r="V142" s="651"/>
    </row>
    <row r="143" customFormat="1" customHeight="1" spans="1:22">
      <c r="A143" s="51">
        <f t="shared" ref="A143:A145" si="5">A141</f>
        <v>902</v>
      </c>
      <c r="B143" s="42" t="s">
        <v>422</v>
      </c>
      <c r="C143" s="33" t="s">
        <v>423</v>
      </c>
      <c r="D143" s="43" t="s">
        <v>168</v>
      </c>
      <c r="E143" s="44" t="s">
        <v>420</v>
      </c>
      <c r="F143" s="44" t="s">
        <v>421</v>
      </c>
      <c r="G143" s="47"/>
      <c r="H143" s="114">
        <v>60</v>
      </c>
      <c r="I143" s="127">
        <v>10</v>
      </c>
      <c r="J143" s="114">
        <v>60</v>
      </c>
      <c r="K143" s="127">
        <v>10</v>
      </c>
      <c r="L143" s="127">
        <v>253</v>
      </c>
      <c r="M143" s="127">
        <v>196</v>
      </c>
      <c r="N143" s="130">
        <v>50.1</v>
      </c>
      <c r="O143" s="114">
        <v>47.5</v>
      </c>
      <c r="P143" s="127">
        <v>253</v>
      </c>
      <c r="Q143" s="127">
        <v>196</v>
      </c>
      <c r="R143" s="130">
        <v>50.1</v>
      </c>
      <c r="S143" s="114">
        <v>47.5</v>
      </c>
      <c r="V143" s="288"/>
    </row>
    <row r="144" s="3" customFormat="1" customHeight="1" spans="1:22">
      <c r="A144" s="48"/>
      <c r="B144" s="37"/>
      <c r="C144" s="36"/>
      <c r="D144" s="38"/>
      <c r="E144" s="2" t="s">
        <v>424</v>
      </c>
      <c r="F144" s="39" t="s">
        <v>425</v>
      </c>
      <c r="G144" s="49"/>
      <c r="H144" s="250">
        <v>600</v>
      </c>
      <c r="I144" s="133">
        <v>10</v>
      </c>
      <c r="J144" s="250">
        <v>600</v>
      </c>
      <c r="K144" s="133">
        <v>10</v>
      </c>
      <c r="L144" s="133">
        <v>253</v>
      </c>
      <c r="M144" s="133">
        <v>196</v>
      </c>
      <c r="N144" s="662">
        <v>50.1</v>
      </c>
      <c r="O144" s="250">
        <v>47.5</v>
      </c>
      <c r="P144" s="133">
        <v>253</v>
      </c>
      <c r="Q144" s="133">
        <v>196</v>
      </c>
      <c r="R144" s="662">
        <v>50.1</v>
      </c>
      <c r="S144" s="250">
        <v>47.5</v>
      </c>
      <c r="V144" s="651"/>
    </row>
    <row r="145" customFormat="1" customHeight="1" spans="1:22">
      <c r="A145" s="51">
        <f t="shared" si="5"/>
        <v>902</v>
      </c>
      <c r="B145" s="42" t="s">
        <v>422</v>
      </c>
      <c r="C145" s="33" t="s">
        <v>423</v>
      </c>
      <c r="D145" s="43" t="s">
        <v>180</v>
      </c>
      <c r="E145" s="44" t="s">
        <v>424</v>
      </c>
      <c r="F145" s="44" t="s">
        <v>425</v>
      </c>
      <c r="G145" s="47"/>
      <c r="H145" s="114">
        <v>600</v>
      </c>
      <c r="I145" s="127">
        <v>10</v>
      </c>
      <c r="J145" s="114">
        <v>600</v>
      </c>
      <c r="K145" s="127">
        <v>10</v>
      </c>
      <c r="L145" s="127">
        <v>253</v>
      </c>
      <c r="M145" s="127">
        <v>196</v>
      </c>
      <c r="N145" s="130">
        <v>50.1</v>
      </c>
      <c r="O145" s="114">
        <v>47.5</v>
      </c>
      <c r="P145" s="127">
        <v>253</v>
      </c>
      <c r="Q145" s="127">
        <v>196</v>
      </c>
      <c r="R145" s="130">
        <v>50.1</v>
      </c>
      <c r="S145" s="114">
        <v>47.5</v>
      </c>
      <c r="V145" s="288"/>
    </row>
    <row r="146" customFormat="1" customHeight="1" spans="1:22">
      <c r="A146" s="51">
        <f>A145</f>
        <v>902</v>
      </c>
      <c r="B146" s="42" t="s">
        <v>426</v>
      </c>
      <c r="C146" s="33"/>
      <c r="D146" s="43"/>
      <c r="E146" s="44"/>
      <c r="F146" s="44"/>
      <c r="G146" s="47"/>
      <c r="H146" s="114"/>
      <c r="I146" s="127"/>
      <c r="J146" s="114"/>
      <c r="K146" s="127"/>
      <c r="L146" s="127"/>
      <c r="M146" s="127"/>
      <c r="N146" s="114"/>
      <c r="O146" s="114"/>
      <c r="P146" s="127"/>
      <c r="Q146" s="127"/>
      <c r="R146" s="114"/>
      <c r="S146" s="114"/>
      <c r="V146" s="288"/>
    </row>
    <row r="147" s="13" customFormat="1" customHeight="1" spans="1:22">
      <c r="A147" s="147"/>
      <c r="B147" s="143"/>
      <c r="C147" s="142"/>
      <c r="D147" s="144"/>
      <c r="E147" s="145" t="s">
        <v>427</v>
      </c>
      <c r="F147" s="145"/>
      <c r="G147" s="150" t="s">
        <v>428</v>
      </c>
      <c r="H147" s="189">
        <v>60</v>
      </c>
      <c r="I147" s="375" t="s">
        <v>164</v>
      </c>
      <c r="J147" s="189">
        <v>60</v>
      </c>
      <c r="K147" s="375" t="s">
        <v>164</v>
      </c>
      <c r="L147" s="370">
        <v>253</v>
      </c>
      <c r="M147" s="370">
        <v>195.5</v>
      </c>
      <c r="N147" s="189">
        <v>50.1</v>
      </c>
      <c r="O147" s="189">
        <v>47.5</v>
      </c>
      <c r="P147" s="370">
        <v>253</v>
      </c>
      <c r="Q147" s="370">
        <v>195.5</v>
      </c>
      <c r="R147" s="189">
        <v>50.1</v>
      </c>
      <c r="S147" s="189">
        <v>47.5</v>
      </c>
      <c r="V147" s="673"/>
    </row>
    <row r="148" customHeight="1" spans="1:22">
      <c r="A148" s="51">
        <f t="shared" ref="A148:A152" si="6">A146</f>
        <v>902</v>
      </c>
      <c r="B148" s="42" t="s">
        <v>429</v>
      </c>
      <c r="C148" s="33" t="s">
        <v>430</v>
      </c>
      <c r="D148" s="43" t="s">
        <v>168</v>
      </c>
      <c r="E148" s="44" t="s">
        <v>427</v>
      </c>
      <c r="F148" s="44" t="s">
        <v>431</v>
      </c>
      <c r="G148" s="47"/>
      <c r="H148" s="114">
        <v>60</v>
      </c>
      <c r="I148" s="127">
        <v>8</v>
      </c>
      <c r="J148" s="114">
        <v>60</v>
      </c>
      <c r="K148" s="127">
        <v>8</v>
      </c>
      <c r="L148" s="127">
        <v>253</v>
      </c>
      <c r="M148" s="127">
        <v>195.5</v>
      </c>
      <c r="N148" s="114">
        <v>50.1</v>
      </c>
      <c r="O148" s="114">
        <v>47.5</v>
      </c>
      <c r="P148" s="127">
        <v>253</v>
      </c>
      <c r="Q148" s="127">
        <v>195.5</v>
      </c>
      <c r="R148" s="114">
        <v>50.1</v>
      </c>
      <c r="S148" s="114">
        <v>47.5</v>
      </c>
      <c r="V148" s="288"/>
    </row>
    <row r="149" s="2" customFormat="1" customHeight="1" spans="1:22">
      <c r="A149" s="48"/>
      <c r="B149" s="37"/>
      <c r="C149" s="36"/>
      <c r="D149" s="38"/>
      <c r="E149" s="39" t="s">
        <v>268</v>
      </c>
      <c r="F149" s="157" t="s">
        <v>432</v>
      </c>
      <c r="G149" s="40" t="s">
        <v>433</v>
      </c>
      <c r="H149" s="250" t="s">
        <v>270</v>
      </c>
      <c r="I149" s="133" t="s">
        <v>388</v>
      </c>
      <c r="J149" s="250" t="s">
        <v>270</v>
      </c>
      <c r="K149" s="133" t="s">
        <v>271</v>
      </c>
      <c r="L149" s="133" t="s">
        <v>272</v>
      </c>
      <c r="M149" s="133" t="s">
        <v>273</v>
      </c>
      <c r="N149" s="250" t="s">
        <v>274</v>
      </c>
      <c r="O149" s="250" t="s">
        <v>391</v>
      </c>
      <c r="P149" s="133" t="s">
        <v>272</v>
      </c>
      <c r="Q149" s="133" t="s">
        <v>273</v>
      </c>
      <c r="R149" s="250" t="s">
        <v>392</v>
      </c>
      <c r="S149" s="250" t="s">
        <v>391</v>
      </c>
      <c r="V149" s="651"/>
    </row>
    <row r="150" customHeight="1" spans="1:22">
      <c r="A150" s="51">
        <f t="shared" si="6"/>
        <v>902</v>
      </c>
      <c r="B150" s="42" t="s">
        <v>429</v>
      </c>
      <c r="C150" s="33" t="s">
        <v>430</v>
      </c>
      <c r="D150" s="43" t="s">
        <v>180</v>
      </c>
      <c r="E150" s="44" t="s">
        <v>434</v>
      </c>
      <c r="F150" s="44" t="s">
        <v>435</v>
      </c>
      <c r="G150" s="47"/>
      <c r="H150" s="114">
        <v>60</v>
      </c>
      <c r="I150" s="127">
        <v>100</v>
      </c>
      <c r="J150" s="114">
        <v>60</v>
      </c>
      <c r="K150" s="127">
        <v>8</v>
      </c>
      <c r="L150" s="127">
        <v>253</v>
      </c>
      <c r="M150" s="127">
        <v>195.5</v>
      </c>
      <c r="N150" s="114">
        <v>50.1</v>
      </c>
      <c r="O150" s="114">
        <v>49.5</v>
      </c>
      <c r="P150" s="127">
        <v>253</v>
      </c>
      <c r="Q150" s="127">
        <v>195.5</v>
      </c>
      <c r="R150" s="114">
        <v>50.2</v>
      </c>
      <c r="S150" s="114">
        <v>49.5</v>
      </c>
      <c r="V150" s="288"/>
    </row>
    <row r="151" s="3" customFormat="1" customHeight="1" spans="1:22">
      <c r="A151" s="48"/>
      <c r="B151" s="37"/>
      <c r="C151" s="36"/>
      <c r="D151" s="38"/>
      <c r="E151" s="39"/>
      <c r="F151" s="157"/>
      <c r="G151" s="49"/>
      <c r="H151" s="250"/>
      <c r="I151" s="133"/>
      <c r="J151" s="250"/>
      <c r="K151" s="133"/>
      <c r="L151" s="133"/>
      <c r="M151" s="133"/>
      <c r="N151" s="250"/>
      <c r="O151" s="250"/>
      <c r="P151" s="133"/>
      <c r="Q151" s="133"/>
      <c r="R151" s="250"/>
      <c r="S151" s="250"/>
      <c r="T151" s="2"/>
      <c r="U151" s="2"/>
      <c r="V151" s="651"/>
    </row>
    <row r="152" customFormat="1" customHeight="1" spans="1:22">
      <c r="A152" s="51">
        <f t="shared" si="6"/>
        <v>902</v>
      </c>
      <c r="B152" s="42" t="s">
        <v>429</v>
      </c>
      <c r="C152" s="33" t="s">
        <v>430</v>
      </c>
      <c r="D152" s="43" t="s">
        <v>187</v>
      </c>
      <c r="E152" s="44" t="s">
        <v>436</v>
      </c>
      <c r="F152" s="44" t="s">
        <v>437</v>
      </c>
      <c r="G152" s="47"/>
      <c r="H152" s="114"/>
      <c r="I152" s="127"/>
      <c r="J152" s="114"/>
      <c r="K152" s="127"/>
      <c r="L152" s="127"/>
      <c r="M152" s="127"/>
      <c r="N152" s="114"/>
      <c r="O152" s="114"/>
      <c r="P152" s="127"/>
      <c r="Q152" s="127"/>
      <c r="R152" s="114"/>
      <c r="S152" s="114"/>
      <c r="T152" s="12"/>
      <c r="U152" s="12"/>
      <c r="V152" s="288"/>
    </row>
    <row r="153" s="2" customFormat="1" customHeight="1" spans="1:22">
      <c r="A153" s="48"/>
      <c r="B153" s="37"/>
      <c r="C153" s="36" t="s">
        <v>438</v>
      </c>
      <c r="D153" s="38"/>
      <c r="E153" s="39" t="s">
        <v>439</v>
      </c>
      <c r="F153" s="39" t="s">
        <v>440</v>
      </c>
      <c r="G153" s="40"/>
      <c r="H153" s="250" t="s">
        <v>270</v>
      </c>
      <c r="I153" s="133" t="s">
        <v>388</v>
      </c>
      <c r="J153" s="250" t="s">
        <v>270</v>
      </c>
      <c r="K153" s="133" t="s">
        <v>271</v>
      </c>
      <c r="L153" s="133" t="s">
        <v>272</v>
      </c>
      <c r="M153" s="133" t="s">
        <v>273</v>
      </c>
      <c r="N153" s="250" t="s">
        <v>274</v>
      </c>
      <c r="O153" s="250" t="s">
        <v>391</v>
      </c>
      <c r="P153" s="133" t="s">
        <v>272</v>
      </c>
      <c r="Q153" s="133" t="s">
        <v>273</v>
      </c>
      <c r="R153" s="250" t="s">
        <v>392</v>
      </c>
      <c r="S153" s="250" t="s">
        <v>391</v>
      </c>
      <c r="V153" s="651"/>
    </row>
    <row r="154" s="5" customFormat="1" customHeight="1" spans="1:22">
      <c r="A154" s="89">
        <f>A152</f>
        <v>902</v>
      </c>
      <c r="B154" s="59" t="s">
        <v>429</v>
      </c>
      <c r="C154" s="55" t="s">
        <v>430</v>
      </c>
      <c r="D154" s="56" t="s">
        <v>190</v>
      </c>
      <c r="E154" s="57" t="s">
        <v>441</v>
      </c>
      <c r="F154" s="57" t="s">
        <v>440</v>
      </c>
      <c r="G154" s="47"/>
      <c r="H154" s="265">
        <v>60</v>
      </c>
      <c r="I154" s="344">
        <v>100</v>
      </c>
      <c r="J154" s="265">
        <v>60</v>
      </c>
      <c r="K154" s="344">
        <v>8</v>
      </c>
      <c r="L154" s="344">
        <v>253</v>
      </c>
      <c r="M154" s="344">
        <v>195.5</v>
      </c>
      <c r="N154" s="265">
        <v>50.1</v>
      </c>
      <c r="O154" s="265">
        <v>49.5</v>
      </c>
      <c r="P154" s="344">
        <v>253</v>
      </c>
      <c r="Q154" s="344">
        <v>195.5</v>
      </c>
      <c r="R154" s="265">
        <v>50.2</v>
      </c>
      <c r="S154" s="265">
        <v>49.5</v>
      </c>
      <c r="T154" s="18"/>
      <c r="U154" s="18"/>
      <c r="V154" s="658"/>
    </row>
    <row r="155" s="2" customFormat="1" customHeight="1" spans="1:22">
      <c r="A155" s="119"/>
      <c r="B155" s="37"/>
      <c r="C155" s="39"/>
      <c r="D155" s="38" t="s">
        <v>168</v>
      </c>
      <c r="E155" s="39" t="s">
        <v>442</v>
      </c>
      <c r="F155" s="39" t="s">
        <v>443</v>
      </c>
      <c r="G155" s="49"/>
      <c r="H155" s="275" t="s">
        <v>444</v>
      </c>
      <c r="I155" s="132" t="s">
        <v>251</v>
      </c>
      <c r="J155" s="275" t="s">
        <v>444</v>
      </c>
      <c r="K155" s="132" t="s">
        <v>251</v>
      </c>
      <c r="L155" s="132" t="s">
        <v>173</v>
      </c>
      <c r="M155" s="132" t="s">
        <v>184</v>
      </c>
      <c r="N155" s="275" t="s">
        <v>445</v>
      </c>
      <c r="O155" s="275" t="s">
        <v>446</v>
      </c>
      <c r="P155" s="132" t="s">
        <v>173</v>
      </c>
      <c r="Q155" s="132" t="s">
        <v>184</v>
      </c>
      <c r="R155" s="275" t="s">
        <v>445</v>
      </c>
      <c r="S155" s="275" t="s">
        <v>446</v>
      </c>
      <c r="V155" s="651"/>
    </row>
    <row r="156" s="12" customFormat="1" customHeight="1" spans="1:22">
      <c r="A156" s="120">
        <f>A150</f>
        <v>902</v>
      </c>
      <c r="B156" s="116" t="s">
        <v>447</v>
      </c>
      <c r="C156" s="9" t="s">
        <v>442</v>
      </c>
      <c r="D156" s="117" t="s">
        <v>168</v>
      </c>
      <c r="E156" s="118" t="s">
        <v>448</v>
      </c>
      <c r="F156" s="118" t="s">
        <v>443</v>
      </c>
      <c r="G156" s="47"/>
      <c r="H156" s="114">
        <v>60</v>
      </c>
      <c r="I156" s="127">
        <v>100</v>
      </c>
      <c r="J156" s="114">
        <v>60</v>
      </c>
      <c r="K156" s="127">
        <v>100</v>
      </c>
      <c r="L156" s="127">
        <v>253</v>
      </c>
      <c r="M156" s="127">
        <v>195.5</v>
      </c>
      <c r="N156" s="114">
        <v>51</v>
      </c>
      <c r="O156" s="114">
        <v>49</v>
      </c>
      <c r="P156" s="127">
        <v>253</v>
      </c>
      <c r="Q156" s="127">
        <v>195.5</v>
      </c>
      <c r="R156" s="114">
        <v>51</v>
      </c>
      <c r="S156" s="114">
        <v>49</v>
      </c>
      <c r="V156" s="667"/>
    </row>
    <row r="157" s="2" customFormat="1" customHeight="1" spans="1:22">
      <c r="A157" s="37"/>
      <c r="B157" s="158"/>
      <c r="C157" s="160"/>
      <c r="D157" s="161"/>
      <c r="E157" s="161" t="s">
        <v>251</v>
      </c>
      <c r="F157" s="39" t="s">
        <v>251</v>
      </c>
      <c r="G157" s="49"/>
      <c r="H157" s="250">
        <v>300</v>
      </c>
      <c r="I157" s="133">
        <v>100</v>
      </c>
      <c r="J157" s="250">
        <v>300</v>
      </c>
      <c r="K157" s="133">
        <v>100</v>
      </c>
      <c r="L157" s="133">
        <v>240</v>
      </c>
      <c r="M157" s="133">
        <v>193</v>
      </c>
      <c r="N157" s="250">
        <v>60.5</v>
      </c>
      <c r="O157" s="250">
        <v>59.3</v>
      </c>
      <c r="P157" s="133">
        <v>240</v>
      </c>
      <c r="Q157" s="133">
        <v>193</v>
      </c>
      <c r="R157" s="250">
        <v>60.5</v>
      </c>
      <c r="S157" s="250">
        <v>59.3</v>
      </c>
      <c r="V157" s="651"/>
    </row>
    <row r="158" customHeight="1" spans="1:22">
      <c r="A158" s="51">
        <f>A156</f>
        <v>902</v>
      </c>
      <c r="B158" s="42" t="s">
        <v>449</v>
      </c>
      <c r="C158" s="33" t="s">
        <v>450</v>
      </c>
      <c r="D158" s="43" t="s">
        <v>168</v>
      </c>
      <c r="E158" s="44" t="s">
        <v>451</v>
      </c>
      <c r="F158" s="44" t="s">
        <v>450</v>
      </c>
      <c r="G158" s="47"/>
      <c r="H158" s="114">
        <v>300</v>
      </c>
      <c r="I158" s="127">
        <v>100</v>
      </c>
      <c r="J158" s="114">
        <v>300</v>
      </c>
      <c r="K158" s="127">
        <v>100</v>
      </c>
      <c r="L158" s="127">
        <v>240</v>
      </c>
      <c r="M158" s="127">
        <v>193</v>
      </c>
      <c r="N158" s="114">
        <v>60.5</v>
      </c>
      <c r="O158" s="114">
        <v>59.3</v>
      </c>
      <c r="P158" s="127">
        <v>240</v>
      </c>
      <c r="Q158" s="127">
        <v>193</v>
      </c>
      <c r="R158" s="114">
        <v>60.5</v>
      </c>
      <c r="S158" s="114">
        <v>59.3</v>
      </c>
      <c r="V158" s="288"/>
    </row>
    <row r="159" s="6" customFormat="1" customHeight="1" spans="1:22">
      <c r="A159" s="65">
        <f>A158</f>
        <v>902</v>
      </c>
      <c r="B159" s="61" t="s">
        <v>449</v>
      </c>
      <c r="C159" s="60" t="s">
        <v>450</v>
      </c>
      <c r="D159" s="62" t="s">
        <v>180</v>
      </c>
      <c r="E159" s="63" t="s">
        <v>452</v>
      </c>
      <c r="F159" s="63" t="s">
        <v>453</v>
      </c>
      <c r="G159" s="294" t="s">
        <v>454</v>
      </c>
      <c r="H159" s="267">
        <v>300</v>
      </c>
      <c r="I159" s="346">
        <v>100</v>
      </c>
      <c r="J159" s="267">
        <v>300</v>
      </c>
      <c r="K159" s="346">
        <v>100</v>
      </c>
      <c r="L159" s="346">
        <v>265</v>
      </c>
      <c r="M159" s="346">
        <v>150</v>
      </c>
      <c r="N159" s="267">
        <v>62</v>
      </c>
      <c r="O159" s="267">
        <v>57</v>
      </c>
      <c r="P159" s="346">
        <v>265</v>
      </c>
      <c r="Q159" s="346">
        <v>150</v>
      </c>
      <c r="R159" s="267">
        <v>62</v>
      </c>
      <c r="S159" s="267">
        <v>57</v>
      </c>
      <c r="V159" s="660"/>
    </row>
    <row r="160" s="2" customFormat="1" customHeight="1" spans="1:22">
      <c r="A160" s="37"/>
      <c r="B160" s="158"/>
      <c r="C160" s="160"/>
      <c r="D160" s="161"/>
      <c r="E160" s="161" t="s">
        <v>455</v>
      </c>
      <c r="F160" s="39" t="s">
        <v>251</v>
      </c>
      <c r="G160" s="49"/>
      <c r="H160" s="250" t="s">
        <v>456</v>
      </c>
      <c r="I160" s="133" t="s">
        <v>410</v>
      </c>
      <c r="J160" s="250" t="s">
        <v>456</v>
      </c>
      <c r="K160" s="133" t="s">
        <v>410</v>
      </c>
      <c r="L160" s="133" t="s">
        <v>457</v>
      </c>
      <c r="M160" s="133" t="s">
        <v>184</v>
      </c>
      <c r="N160" s="250">
        <v>50.15</v>
      </c>
      <c r="O160" s="250">
        <v>47.5</v>
      </c>
      <c r="P160" s="133" t="s">
        <v>457</v>
      </c>
      <c r="Q160" s="133" t="s">
        <v>184</v>
      </c>
      <c r="R160" s="250">
        <v>50.15</v>
      </c>
      <c r="S160" s="250">
        <v>47.5</v>
      </c>
      <c r="V160" s="651"/>
    </row>
    <row r="161" customHeight="1" spans="1:22">
      <c r="A161" s="51">
        <f>A159</f>
        <v>902</v>
      </c>
      <c r="B161" s="42" t="s">
        <v>458</v>
      </c>
      <c r="C161" s="33" t="s">
        <v>459</v>
      </c>
      <c r="D161" s="43" t="s">
        <v>168</v>
      </c>
      <c r="E161" s="44" t="s">
        <v>460</v>
      </c>
      <c r="F161" s="44" t="s">
        <v>459</v>
      </c>
      <c r="G161" s="47"/>
      <c r="H161" s="140">
        <v>180</v>
      </c>
      <c r="I161" s="186">
        <v>8</v>
      </c>
      <c r="J161" s="186">
        <v>180</v>
      </c>
      <c r="K161" s="127">
        <v>8</v>
      </c>
      <c r="L161" s="127">
        <v>255.3</v>
      </c>
      <c r="M161" s="127">
        <v>195.5</v>
      </c>
      <c r="N161" s="127">
        <v>50.15</v>
      </c>
      <c r="O161" s="127">
        <v>47.5</v>
      </c>
      <c r="P161" s="127">
        <v>255.3</v>
      </c>
      <c r="Q161" s="127">
        <v>195.5</v>
      </c>
      <c r="R161" s="127">
        <v>50.15</v>
      </c>
      <c r="S161" s="127">
        <v>47.5</v>
      </c>
      <c r="V161" s="288"/>
    </row>
    <row r="162" customHeight="1" spans="1:22">
      <c r="A162" s="51">
        <f>A161</f>
        <v>902</v>
      </c>
      <c r="B162" s="42" t="s">
        <v>461</v>
      </c>
      <c r="C162" s="33" t="s">
        <v>438</v>
      </c>
      <c r="D162" s="43" t="s">
        <v>168</v>
      </c>
      <c r="E162" s="44" t="s">
        <v>462</v>
      </c>
      <c r="F162" s="44" t="s">
        <v>438</v>
      </c>
      <c r="G162" s="47"/>
      <c r="H162" s="114">
        <v>60</v>
      </c>
      <c r="I162" s="127">
        <v>100</v>
      </c>
      <c r="J162" s="114">
        <v>60</v>
      </c>
      <c r="K162" s="127">
        <v>100</v>
      </c>
      <c r="L162" s="127">
        <v>275</v>
      </c>
      <c r="M162" s="127">
        <v>150</v>
      </c>
      <c r="N162" s="114">
        <v>54.49</v>
      </c>
      <c r="O162" s="114">
        <v>45.51</v>
      </c>
      <c r="P162" s="127">
        <v>275</v>
      </c>
      <c r="Q162" s="127">
        <v>150</v>
      </c>
      <c r="R162" s="114">
        <v>54.49</v>
      </c>
      <c r="S162" s="114">
        <v>45.51</v>
      </c>
      <c r="V162" s="288"/>
    </row>
    <row r="163" s="2" customFormat="1" customHeight="1" spans="1:22">
      <c r="A163" s="37"/>
      <c r="B163" s="158"/>
      <c r="C163" s="160"/>
      <c r="D163" s="161"/>
      <c r="E163" s="161"/>
      <c r="F163" s="39"/>
      <c r="G163" s="49"/>
      <c r="H163" s="250"/>
      <c r="I163" s="133"/>
      <c r="J163" s="250"/>
      <c r="K163" s="133"/>
      <c r="L163" s="133"/>
      <c r="M163" s="133"/>
      <c r="N163" s="250"/>
      <c r="O163" s="250"/>
      <c r="P163" s="133"/>
      <c r="Q163" s="133"/>
      <c r="R163" s="250"/>
      <c r="S163" s="250"/>
      <c r="V163" s="651"/>
    </row>
    <row r="164" customHeight="1" spans="1:22">
      <c r="A164" s="51">
        <f>A162</f>
        <v>902</v>
      </c>
      <c r="B164" s="42"/>
      <c r="C164" s="33" t="s">
        <v>438</v>
      </c>
      <c r="D164" s="43" t="s">
        <v>180</v>
      </c>
      <c r="E164" s="44" t="s">
        <v>463</v>
      </c>
      <c r="F164" s="44" t="s">
        <v>464</v>
      </c>
      <c r="G164" s="47"/>
      <c r="H164" s="114"/>
      <c r="I164" s="127"/>
      <c r="J164" s="114"/>
      <c r="K164" s="127"/>
      <c r="L164" s="127"/>
      <c r="M164" s="127"/>
      <c r="N164" s="114"/>
      <c r="O164" s="114"/>
      <c r="P164" s="127"/>
      <c r="Q164" s="127"/>
      <c r="R164" s="114"/>
      <c r="S164" s="114"/>
      <c r="V164" s="288"/>
    </row>
    <row r="165" s="2" customFormat="1" customHeight="1" spans="1:22">
      <c r="A165" s="37"/>
      <c r="B165" s="158"/>
      <c r="C165" s="160"/>
      <c r="D165" s="161"/>
      <c r="E165" s="161"/>
      <c r="F165" s="39"/>
      <c r="G165" s="49"/>
      <c r="H165" s="250"/>
      <c r="I165" s="133"/>
      <c r="J165" s="250"/>
      <c r="K165" s="133"/>
      <c r="L165" s="133"/>
      <c r="M165" s="133"/>
      <c r="N165" s="250"/>
      <c r="O165" s="250"/>
      <c r="P165" s="133"/>
      <c r="Q165" s="133"/>
      <c r="R165" s="250"/>
      <c r="S165" s="250"/>
      <c r="V165" s="651"/>
    </row>
    <row r="166" customHeight="1" spans="1:22">
      <c r="A166" s="51">
        <f>A164</f>
        <v>902</v>
      </c>
      <c r="B166" s="42"/>
      <c r="C166" s="33" t="s">
        <v>438</v>
      </c>
      <c r="D166" s="43" t="s">
        <v>187</v>
      </c>
      <c r="E166" s="44" t="s">
        <v>465</v>
      </c>
      <c r="F166" s="44" t="s">
        <v>466</v>
      </c>
      <c r="G166" s="47"/>
      <c r="H166" s="114"/>
      <c r="I166" s="127"/>
      <c r="J166" s="114"/>
      <c r="K166" s="127"/>
      <c r="L166" s="127"/>
      <c r="M166" s="127"/>
      <c r="N166" s="114"/>
      <c r="O166" s="114"/>
      <c r="P166" s="127"/>
      <c r="Q166" s="127"/>
      <c r="R166" s="114"/>
      <c r="S166" s="114"/>
      <c r="V166" s="288"/>
    </row>
    <row r="167" customHeight="1" spans="1:22">
      <c r="A167" s="51">
        <f>A162</f>
        <v>902</v>
      </c>
      <c r="B167" s="42" t="s">
        <v>467</v>
      </c>
      <c r="C167" s="33"/>
      <c r="D167" s="43"/>
      <c r="E167" s="44"/>
      <c r="F167" s="44"/>
      <c r="G167" s="47"/>
      <c r="H167" s="114"/>
      <c r="I167" s="127"/>
      <c r="J167" s="114"/>
      <c r="K167" s="127"/>
      <c r="L167" s="127"/>
      <c r="M167" s="127"/>
      <c r="N167" s="114"/>
      <c r="O167" s="114"/>
      <c r="P167" s="127"/>
      <c r="Q167" s="127"/>
      <c r="R167" s="114"/>
      <c r="S167" s="114"/>
      <c r="V167" s="288"/>
    </row>
    <row r="168" s="2" customFormat="1" customHeight="1" spans="1:22">
      <c r="A168" s="169"/>
      <c r="B168" s="37"/>
      <c r="C168" s="52"/>
      <c r="D168" s="38"/>
      <c r="E168" s="39"/>
      <c r="F168" s="39"/>
      <c r="G168" s="49"/>
      <c r="H168" s="250">
        <v>180</v>
      </c>
      <c r="I168" s="133">
        <v>10</v>
      </c>
      <c r="J168" s="250">
        <v>180</v>
      </c>
      <c r="K168" s="133">
        <v>10</v>
      </c>
      <c r="L168" s="133" t="s">
        <v>173</v>
      </c>
      <c r="M168" s="133" t="s">
        <v>468</v>
      </c>
      <c r="N168" s="250">
        <v>51.5</v>
      </c>
      <c r="O168" s="250">
        <v>47</v>
      </c>
      <c r="P168" s="133" t="s">
        <v>173</v>
      </c>
      <c r="Q168" s="133" t="s">
        <v>468</v>
      </c>
      <c r="R168" s="250">
        <v>51.5</v>
      </c>
      <c r="S168" s="250">
        <v>47</v>
      </c>
      <c r="V168" s="651"/>
    </row>
    <row r="169" s="12" customFormat="1" customHeight="1" spans="1:22">
      <c r="A169" s="171">
        <f>A167</f>
        <v>902</v>
      </c>
      <c r="B169" s="116" t="s">
        <v>469</v>
      </c>
      <c r="C169" s="9" t="s">
        <v>470</v>
      </c>
      <c r="D169" s="117" t="s">
        <v>168</v>
      </c>
      <c r="E169" s="118" t="s">
        <v>471</v>
      </c>
      <c r="F169" s="118" t="s">
        <v>470</v>
      </c>
      <c r="G169" s="47"/>
      <c r="H169" s="114">
        <v>180</v>
      </c>
      <c r="I169" s="127">
        <v>10</v>
      </c>
      <c r="J169" s="114">
        <v>180</v>
      </c>
      <c r="K169" s="127">
        <v>10</v>
      </c>
      <c r="L169" s="127">
        <v>253</v>
      </c>
      <c r="M169" s="344">
        <v>184</v>
      </c>
      <c r="N169" s="114">
        <v>51.5</v>
      </c>
      <c r="O169" s="114">
        <v>47</v>
      </c>
      <c r="P169" s="127">
        <v>253</v>
      </c>
      <c r="Q169" s="344">
        <v>184</v>
      </c>
      <c r="R169" s="114">
        <v>51.5</v>
      </c>
      <c r="S169" s="114">
        <v>47</v>
      </c>
      <c r="V169" s="667"/>
    </row>
    <row r="170" s="14" customFormat="1" customHeight="1" spans="1:22">
      <c r="A170" s="293"/>
      <c r="B170" s="143"/>
      <c r="C170" s="149"/>
      <c r="D170" s="144"/>
      <c r="E170" s="145"/>
      <c r="F170" s="145" t="s">
        <v>472</v>
      </c>
      <c r="G170" s="295" t="s">
        <v>473</v>
      </c>
      <c r="H170" s="668" t="s">
        <v>474</v>
      </c>
      <c r="I170" s="672">
        <v>0.1</v>
      </c>
      <c r="J170" s="189" t="s">
        <v>474</v>
      </c>
      <c r="K170" s="454">
        <v>0.1</v>
      </c>
      <c r="L170" s="370" t="s">
        <v>475</v>
      </c>
      <c r="M170" s="370" t="s">
        <v>476</v>
      </c>
      <c r="N170" s="189">
        <v>50.05</v>
      </c>
      <c r="O170" s="189">
        <v>47.5</v>
      </c>
      <c r="P170" s="370" t="s">
        <v>475</v>
      </c>
      <c r="Q170" s="370" t="s">
        <v>476</v>
      </c>
      <c r="R170" s="189">
        <v>50.05</v>
      </c>
      <c r="S170" s="189">
        <v>47.5</v>
      </c>
      <c r="V170" s="673"/>
    </row>
    <row r="171" s="12" customFormat="1" customHeight="1" spans="1:22">
      <c r="A171" s="171">
        <f>A169</f>
        <v>902</v>
      </c>
      <c r="B171" s="116">
        <v>24</v>
      </c>
      <c r="C171" s="9" t="s">
        <v>470</v>
      </c>
      <c r="D171" s="117" t="s">
        <v>180</v>
      </c>
      <c r="E171" s="44" t="s">
        <v>477</v>
      </c>
      <c r="F171" s="44" t="s">
        <v>478</v>
      </c>
      <c r="G171" s="47"/>
      <c r="H171" s="140">
        <v>180</v>
      </c>
      <c r="I171" s="186">
        <v>10</v>
      </c>
      <c r="J171" s="114">
        <v>180</v>
      </c>
      <c r="K171" s="127">
        <v>10</v>
      </c>
      <c r="L171" s="127">
        <v>253</v>
      </c>
      <c r="M171" s="344">
        <v>195.5</v>
      </c>
      <c r="N171" s="114">
        <v>50.05</v>
      </c>
      <c r="O171" s="114">
        <v>47.5</v>
      </c>
      <c r="P171" s="127">
        <v>253</v>
      </c>
      <c r="Q171" s="344">
        <v>195.5</v>
      </c>
      <c r="R171" s="114">
        <v>50.05</v>
      </c>
      <c r="S171" s="114">
        <v>47.5</v>
      </c>
      <c r="V171" s="667"/>
    </row>
    <row r="172" s="14" customFormat="1" customHeight="1" spans="1:22">
      <c r="A172" s="293"/>
      <c r="B172" s="143"/>
      <c r="C172" s="149"/>
      <c r="D172" s="144"/>
      <c r="E172" s="145"/>
      <c r="F172" s="145" t="s">
        <v>479</v>
      </c>
      <c r="G172" s="295" t="s">
        <v>480</v>
      </c>
      <c r="H172" s="668" t="s">
        <v>474</v>
      </c>
      <c r="I172" s="672">
        <v>0.1</v>
      </c>
      <c r="J172" s="189" t="s">
        <v>474</v>
      </c>
      <c r="K172" s="454">
        <v>0.1</v>
      </c>
      <c r="L172" s="370" t="s">
        <v>475</v>
      </c>
      <c r="M172" s="370" t="s">
        <v>476</v>
      </c>
      <c r="N172" s="189">
        <v>50.05</v>
      </c>
      <c r="O172" s="189">
        <v>47.5</v>
      </c>
      <c r="P172" s="370" t="s">
        <v>475</v>
      </c>
      <c r="Q172" s="370" t="s">
        <v>476</v>
      </c>
      <c r="R172" s="189">
        <v>50.05</v>
      </c>
      <c r="S172" s="189">
        <v>47.5</v>
      </c>
      <c r="V172" s="673"/>
    </row>
    <row r="173" s="12" customFormat="1" customHeight="1" spans="1:22">
      <c r="A173" s="171">
        <f>A171</f>
        <v>902</v>
      </c>
      <c r="B173" s="116">
        <v>24</v>
      </c>
      <c r="C173" s="9" t="s">
        <v>470</v>
      </c>
      <c r="D173" s="117" t="s">
        <v>187</v>
      </c>
      <c r="E173" s="44" t="s">
        <v>481</v>
      </c>
      <c r="F173" s="44" t="s">
        <v>482</v>
      </c>
      <c r="G173" s="47"/>
      <c r="H173" s="140">
        <v>180</v>
      </c>
      <c r="I173" s="186">
        <v>10</v>
      </c>
      <c r="J173" s="114">
        <v>180</v>
      </c>
      <c r="K173" s="127">
        <v>10</v>
      </c>
      <c r="L173" s="127">
        <v>253</v>
      </c>
      <c r="M173" s="344">
        <v>195.5</v>
      </c>
      <c r="N173" s="265">
        <v>50.05</v>
      </c>
      <c r="O173" s="265">
        <v>47.5</v>
      </c>
      <c r="P173" s="344">
        <v>253</v>
      </c>
      <c r="Q173" s="344">
        <v>195.5</v>
      </c>
      <c r="R173" s="114">
        <v>50.05</v>
      </c>
      <c r="S173" s="114">
        <v>47.5</v>
      </c>
      <c r="V173" s="667"/>
    </row>
    <row r="174" s="14" customFormat="1" customHeight="1" spans="1:22">
      <c r="A174" s="293"/>
      <c r="B174" s="143"/>
      <c r="C174" s="149"/>
      <c r="D174" s="144"/>
      <c r="E174" s="145"/>
      <c r="F174" s="145" t="s">
        <v>483</v>
      </c>
      <c r="G174" s="295" t="s">
        <v>484</v>
      </c>
      <c r="H174" s="668" t="s">
        <v>474</v>
      </c>
      <c r="I174" s="672">
        <v>0.1</v>
      </c>
      <c r="J174" s="189" t="s">
        <v>474</v>
      </c>
      <c r="K174" s="454">
        <v>0.1</v>
      </c>
      <c r="L174" s="673" t="s">
        <v>173</v>
      </c>
      <c r="M174" s="673" t="s">
        <v>174</v>
      </c>
      <c r="N174" s="673" t="s">
        <v>175</v>
      </c>
      <c r="O174" s="673" t="s">
        <v>176</v>
      </c>
      <c r="P174" s="673" t="s">
        <v>173</v>
      </c>
      <c r="Q174" s="673" t="s">
        <v>177</v>
      </c>
      <c r="R174" s="673" t="s">
        <v>178</v>
      </c>
      <c r="S174" s="673" t="s">
        <v>179</v>
      </c>
      <c r="V174" s="673"/>
    </row>
    <row r="175" s="12" customFormat="1" customHeight="1" spans="1:22">
      <c r="A175" s="171">
        <f>A173</f>
        <v>902</v>
      </c>
      <c r="B175" s="116" t="s">
        <v>469</v>
      </c>
      <c r="C175" s="9" t="s">
        <v>470</v>
      </c>
      <c r="D175" s="117" t="s">
        <v>190</v>
      </c>
      <c r="E175" s="44" t="s">
        <v>485</v>
      </c>
      <c r="F175" s="44" t="s">
        <v>486</v>
      </c>
      <c r="G175" s="47"/>
      <c r="H175" s="140">
        <v>180</v>
      </c>
      <c r="I175" s="186">
        <v>10</v>
      </c>
      <c r="J175" s="114">
        <v>180</v>
      </c>
      <c r="K175" s="127">
        <v>10</v>
      </c>
      <c r="L175" s="127">
        <v>253</v>
      </c>
      <c r="M175" s="344">
        <v>207</v>
      </c>
      <c r="N175" s="265">
        <v>50.2</v>
      </c>
      <c r="O175" s="265">
        <v>47.5</v>
      </c>
      <c r="P175" s="344">
        <v>253</v>
      </c>
      <c r="Q175" s="344">
        <v>218.5</v>
      </c>
      <c r="R175" s="114">
        <v>50.1</v>
      </c>
      <c r="S175" s="114">
        <v>49.9</v>
      </c>
      <c r="V175" s="667"/>
    </row>
    <row r="176" s="2" customFormat="1" customHeight="1" spans="1:22">
      <c r="A176" s="119"/>
      <c r="B176" s="37"/>
      <c r="C176" s="39"/>
      <c r="D176" s="38"/>
      <c r="E176" s="39" t="s">
        <v>487</v>
      </c>
      <c r="F176" s="39" t="s">
        <v>488</v>
      </c>
      <c r="G176" s="49"/>
      <c r="H176" s="275" t="s">
        <v>444</v>
      </c>
      <c r="I176" s="132" t="s">
        <v>251</v>
      </c>
      <c r="J176" s="275" t="s">
        <v>444</v>
      </c>
      <c r="K176" s="132" t="s">
        <v>251</v>
      </c>
      <c r="L176" s="132" t="s">
        <v>173</v>
      </c>
      <c r="M176" s="132" t="s">
        <v>184</v>
      </c>
      <c r="N176" s="275" t="s">
        <v>445</v>
      </c>
      <c r="O176" s="275" t="s">
        <v>446</v>
      </c>
      <c r="P176" s="132" t="s">
        <v>173</v>
      </c>
      <c r="Q176" s="132" t="s">
        <v>184</v>
      </c>
      <c r="R176" s="275" t="s">
        <v>445</v>
      </c>
      <c r="S176" s="275" t="s">
        <v>446</v>
      </c>
      <c r="V176" s="651"/>
    </row>
    <row r="177" s="12" customFormat="1" customHeight="1" spans="1:22">
      <c r="A177" s="120">
        <f>A169</f>
        <v>902</v>
      </c>
      <c r="B177" s="116" t="s">
        <v>489</v>
      </c>
      <c r="C177" s="9" t="s">
        <v>490</v>
      </c>
      <c r="D177" s="117" t="s">
        <v>168</v>
      </c>
      <c r="E177" s="118" t="s">
        <v>491</v>
      </c>
      <c r="F177" s="118" t="s">
        <v>490</v>
      </c>
      <c r="G177" s="47"/>
      <c r="H177" s="114">
        <v>60</v>
      </c>
      <c r="I177" s="127">
        <v>100</v>
      </c>
      <c r="J177" s="114">
        <v>60</v>
      </c>
      <c r="K177" s="127">
        <v>100</v>
      </c>
      <c r="L177" s="127">
        <v>253</v>
      </c>
      <c r="M177" s="127">
        <v>195.5</v>
      </c>
      <c r="N177" s="114">
        <v>51</v>
      </c>
      <c r="O177" s="114">
        <v>49</v>
      </c>
      <c r="P177" s="127">
        <v>253</v>
      </c>
      <c r="Q177" s="127">
        <v>195.5</v>
      </c>
      <c r="R177" s="114">
        <v>51</v>
      </c>
      <c r="S177" s="114">
        <v>49</v>
      </c>
      <c r="V177" s="667"/>
    </row>
    <row r="178" s="2" customFormat="1" customHeight="1" spans="1:22">
      <c r="A178" s="119"/>
      <c r="B178" s="37"/>
      <c r="C178" s="39"/>
      <c r="D178" s="38"/>
      <c r="E178" s="39"/>
      <c r="F178" s="39"/>
      <c r="G178" s="49"/>
      <c r="H178" s="250"/>
      <c r="I178" s="133"/>
      <c r="J178" s="250"/>
      <c r="K178" s="133"/>
      <c r="L178" s="133"/>
      <c r="M178" s="133"/>
      <c r="N178" s="250"/>
      <c r="O178" s="250"/>
      <c r="P178" s="133"/>
      <c r="Q178" s="133"/>
      <c r="R178" s="250"/>
      <c r="S178" s="250"/>
      <c r="V178" s="651"/>
    </row>
    <row r="179" s="12" customFormat="1" customHeight="1" spans="1:22">
      <c r="A179" s="120">
        <f t="shared" ref="A179" si="7">A177</f>
        <v>902</v>
      </c>
      <c r="B179" s="116"/>
      <c r="C179" s="9" t="s">
        <v>490</v>
      </c>
      <c r="D179" s="117" t="s">
        <v>180</v>
      </c>
      <c r="E179" s="118" t="s">
        <v>492</v>
      </c>
      <c r="F179" s="118" t="s">
        <v>493</v>
      </c>
      <c r="G179" s="47"/>
      <c r="H179" s="114"/>
      <c r="I179" s="127"/>
      <c r="J179" s="114"/>
      <c r="K179" s="127"/>
      <c r="L179" s="127"/>
      <c r="M179" s="127"/>
      <c r="N179" s="114"/>
      <c r="O179" s="114"/>
      <c r="P179" s="127"/>
      <c r="Q179" s="127"/>
      <c r="R179" s="114"/>
      <c r="S179" s="114"/>
      <c r="V179" s="667"/>
    </row>
    <row r="180" s="2" customFormat="1" customHeight="1" spans="1:22">
      <c r="A180" s="119"/>
      <c r="B180" s="37"/>
      <c r="C180" s="39"/>
      <c r="D180" s="38"/>
      <c r="E180" s="39"/>
      <c r="F180" s="39"/>
      <c r="G180" s="49"/>
      <c r="H180" s="250"/>
      <c r="I180" s="133"/>
      <c r="J180" s="250"/>
      <c r="K180" s="133"/>
      <c r="L180" s="133"/>
      <c r="M180" s="133"/>
      <c r="N180" s="250"/>
      <c r="O180" s="250"/>
      <c r="P180" s="133"/>
      <c r="Q180" s="133"/>
      <c r="R180" s="250"/>
      <c r="S180" s="250"/>
      <c r="V180" s="651"/>
    </row>
    <row r="181" s="12" customFormat="1" customHeight="1" spans="1:22">
      <c r="A181" s="120">
        <f>A179</f>
        <v>902</v>
      </c>
      <c r="B181" s="116"/>
      <c r="C181" s="9" t="s">
        <v>490</v>
      </c>
      <c r="D181" s="117" t="s">
        <v>187</v>
      </c>
      <c r="E181" s="118" t="s">
        <v>494</v>
      </c>
      <c r="F181" s="118" t="s">
        <v>495</v>
      </c>
      <c r="G181" s="47"/>
      <c r="H181" s="114"/>
      <c r="I181" s="127"/>
      <c r="J181" s="114"/>
      <c r="K181" s="127"/>
      <c r="L181" s="127"/>
      <c r="M181" s="127"/>
      <c r="N181" s="114"/>
      <c r="O181" s="114"/>
      <c r="P181" s="127"/>
      <c r="Q181" s="127"/>
      <c r="R181" s="114"/>
      <c r="S181" s="114"/>
      <c r="V181" s="667"/>
    </row>
    <row r="182" s="2" customFormat="1" customHeight="1" spans="1:22">
      <c r="A182" s="119"/>
      <c r="B182" s="37"/>
      <c r="C182" s="39"/>
      <c r="D182" s="38"/>
      <c r="E182" s="39" t="s">
        <v>496</v>
      </c>
      <c r="F182" s="669" t="s">
        <v>497</v>
      </c>
      <c r="G182" s="40" t="s">
        <v>498</v>
      </c>
      <c r="H182" s="163">
        <v>60</v>
      </c>
      <c r="I182" s="163">
        <v>8</v>
      </c>
      <c r="J182" s="163">
        <v>60</v>
      </c>
      <c r="K182" s="163">
        <v>8</v>
      </c>
      <c r="L182" s="163" t="s">
        <v>499</v>
      </c>
      <c r="M182" s="163" t="s">
        <v>500</v>
      </c>
      <c r="N182" s="163" t="s">
        <v>501</v>
      </c>
      <c r="O182" s="163" t="s">
        <v>502</v>
      </c>
      <c r="P182" s="163" t="s">
        <v>499</v>
      </c>
      <c r="Q182" s="163" t="s">
        <v>500</v>
      </c>
      <c r="R182" s="163" t="s">
        <v>501</v>
      </c>
      <c r="S182" s="163" t="s">
        <v>502</v>
      </c>
      <c r="V182" s="651"/>
    </row>
    <row r="183" s="4" customFormat="1" ht="20.4" spans="1:53">
      <c r="A183" s="120">
        <f>A181</f>
        <v>902</v>
      </c>
      <c r="B183" s="42" t="s">
        <v>489</v>
      </c>
      <c r="C183" s="44" t="s">
        <v>490</v>
      </c>
      <c r="D183" s="117" t="s">
        <v>190</v>
      </c>
      <c r="E183" s="164" t="s">
        <v>496</v>
      </c>
      <c r="F183" s="44" t="s">
        <v>503</v>
      </c>
      <c r="G183" s="670"/>
      <c r="H183" s="166">
        <v>60</v>
      </c>
      <c r="I183" s="166">
        <v>8</v>
      </c>
      <c r="J183" s="166">
        <v>60</v>
      </c>
      <c r="K183" s="166">
        <v>8</v>
      </c>
      <c r="L183" s="166">
        <v>250</v>
      </c>
      <c r="M183" s="166">
        <v>210</v>
      </c>
      <c r="N183" s="166">
        <v>50.4</v>
      </c>
      <c r="O183" s="166">
        <v>49.6</v>
      </c>
      <c r="P183" s="166">
        <v>250</v>
      </c>
      <c r="Q183" s="166">
        <v>210</v>
      </c>
      <c r="R183" s="166">
        <v>50.4</v>
      </c>
      <c r="S183" s="166">
        <v>49.6</v>
      </c>
      <c r="T183" s="186"/>
      <c r="U183" s="140"/>
      <c r="V183" s="140"/>
      <c r="W183" s="186"/>
      <c r="X183" s="140"/>
      <c r="Y183" s="186"/>
      <c r="Z183" s="186"/>
      <c r="AA183" s="140"/>
      <c r="AB183" s="140"/>
      <c r="AC183" s="140"/>
      <c r="AD183" s="140"/>
      <c r="AE183" s="140"/>
      <c r="AF183" s="140"/>
      <c r="AG183" s="140"/>
      <c r="AH183" s="186"/>
      <c r="AI183" s="140"/>
      <c r="AJ183" s="186"/>
      <c r="AK183" s="140"/>
      <c r="AL183" s="140"/>
      <c r="AM183" s="186"/>
      <c r="AN183" s="140"/>
      <c r="AO183" s="186"/>
      <c r="AP183" s="186"/>
      <c r="AQ183" s="140"/>
      <c r="AR183" s="140"/>
      <c r="AS183" s="140"/>
      <c r="AT183" s="140"/>
      <c r="AU183" s="140"/>
      <c r="AV183" s="140"/>
      <c r="AW183" s="140"/>
      <c r="AX183" s="186"/>
      <c r="AY183" s="140"/>
      <c r="AZ183" s="193"/>
      <c r="BA183" s="193"/>
    </row>
    <row r="184" s="3" customFormat="1" customHeight="1" spans="1:51">
      <c r="A184" s="119"/>
      <c r="B184" s="37"/>
      <c r="C184" s="52"/>
      <c r="D184" s="38"/>
      <c r="E184" s="39" t="s">
        <v>504</v>
      </c>
      <c r="F184" s="39" t="s">
        <v>505</v>
      </c>
      <c r="G184" s="167" t="s">
        <v>506</v>
      </c>
      <c r="H184" s="275" t="s">
        <v>444</v>
      </c>
      <c r="I184" s="132" t="s">
        <v>251</v>
      </c>
      <c r="J184" s="275" t="s">
        <v>444</v>
      </c>
      <c r="K184" s="132" t="s">
        <v>251</v>
      </c>
      <c r="L184" s="132" t="s">
        <v>173</v>
      </c>
      <c r="M184" s="132" t="s">
        <v>184</v>
      </c>
      <c r="N184" s="275" t="s">
        <v>445</v>
      </c>
      <c r="O184" s="275" t="s">
        <v>446</v>
      </c>
      <c r="P184" s="132" t="s">
        <v>173</v>
      </c>
      <c r="Q184" s="132" t="s">
        <v>184</v>
      </c>
      <c r="R184" s="275" t="s">
        <v>445</v>
      </c>
      <c r="S184" s="275" t="s">
        <v>446</v>
      </c>
      <c r="T184" s="2"/>
      <c r="U184" s="2"/>
      <c r="V184" s="651"/>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row>
    <row r="185" s="4" customFormat="1" customHeight="1" spans="1:51">
      <c r="A185" s="32">
        <f>A183</f>
        <v>902</v>
      </c>
      <c r="B185" s="42" t="s">
        <v>489</v>
      </c>
      <c r="C185" s="19" t="s">
        <v>490</v>
      </c>
      <c r="D185" s="43" t="s">
        <v>193</v>
      </c>
      <c r="E185" s="44" t="s">
        <v>507</v>
      </c>
      <c r="F185" s="44" t="s">
        <v>508</v>
      </c>
      <c r="G185" s="47"/>
      <c r="H185" s="608">
        <v>60</v>
      </c>
      <c r="I185" s="178">
        <v>100</v>
      </c>
      <c r="J185" s="608">
        <v>60</v>
      </c>
      <c r="K185" s="608">
        <v>100</v>
      </c>
      <c r="L185" s="608">
        <v>140</v>
      </c>
      <c r="M185" s="608">
        <v>108</v>
      </c>
      <c r="N185" s="608">
        <v>51</v>
      </c>
      <c r="O185" s="608">
        <v>49</v>
      </c>
      <c r="P185" s="608">
        <v>140</v>
      </c>
      <c r="Q185" s="608">
        <v>108</v>
      </c>
      <c r="R185" s="608">
        <v>51</v>
      </c>
      <c r="S185" s="608">
        <v>49</v>
      </c>
      <c r="T185" s="27"/>
      <c r="U185" s="27"/>
      <c r="V185" s="288"/>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row>
    <row r="186" s="3" customFormat="1" customHeight="1" spans="1:51">
      <c r="A186" s="169"/>
      <c r="B186" s="37"/>
      <c r="C186" s="52"/>
      <c r="D186" s="38"/>
      <c r="E186" s="39"/>
      <c r="F186" s="39"/>
      <c r="G186" s="40" t="s">
        <v>509</v>
      </c>
      <c r="H186" s="250" t="s">
        <v>444</v>
      </c>
      <c r="I186" s="133" t="s">
        <v>251</v>
      </c>
      <c r="J186" s="250" t="s">
        <v>444</v>
      </c>
      <c r="K186" s="133" t="s">
        <v>251</v>
      </c>
      <c r="L186" s="133" t="s">
        <v>173</v>
      </c>
      <c r="M186" s="133" t="s">
        <v>184</v>
      </c>
      <c r="N186" s="250" t="s">
        <v>445</v>
      </c>
      <c r="O186" s="250" t="s">
        <v>446</v>
      </c>
      <c r="P186" s="133" t="s">
        <v>173</v>
      </c>
      <c r="Q186" s="133" t="s">
        <v>184</v>
      </c>
      <c r="R186" s="250" t="s">
        <v>445</v>
      </c>
      <c r="S186" s="250" t="s">
        <v>446</v>
      </c>
      <c r="T186" s="2"/>
      <c r="U186" s="2"/>
      <c r="V186" s="651"/>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customFormat="1" customHeight="1" spans="1:51">
      <c r="A187" s="171">
        <f>A185</f>
        <v>902</v>
      </c>
      <c r="B187" s="116" t="s">
        <v>489</v>
      </c>
      <c r="C187" s="9" t="s">
        <v>490</v>
      </c>
      <c r="D187" s="117" t="s">
        <v>197</v>
      </c>
      <c r="E187" s="118" t="s">
        <v>510</v>
      </c>
      <c r="F187" s="118" t="s">
        <v>511</v>
      </c>
      <c r="G187" s="47"/>
      <c r="H187" s="114">
        <v>60</v>
      </c>
      <c r="I187" s="127">
        <v>100</v>
      </c>
      <c r="J187" s="114">
        <v>60</v>
      </c>
      <c r="K187" s="127">
        <v>100</v>
      </c>
      <c r="L187" s="127">
        <v>253</v>
      </c>
      <c r="M187" s="127">
        <v>195.5</v>
      </c>
      <c r="N187" s="114">
        <v>51</v>
      </c>
      <c r="O187" s="114">
        <v>49</v>
      </c>
      <c r="P187" s="127">
        <v>253</v>
      </c>
      <c r="Q187" s="127">
        <v>195.5</v>
      </c>
      <c r="R187" s="114">
        <v>51</v>
      </c>
      <c r="S187" s="114">
        <v>49</v>
      </c>
      <c r="T187" s="12"/>
      <c r="U187" s="12"/>
      <c r="V187" s="667"/>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c r="AX187" s="12"/>
      <c r="AY187" s="12"/>
    </row>
    <row r="188" s="2" customFormat="1" customHeight="1" spans="1:22">
      <c r="A188" s="119"/>
      <c r="B188" s="37"/>
      <c r="C188" s="52"/>
      <c r="D188" s="38"/>
      <c r="E188" s="39" t="s">
        <v>512</v>
      </c>
      <c r="F188" s="39" t="s">
        <v>513</v>
      </c>
      <c r="G188" s="40" t="s">
        <v>514</v>
      </c>
      <c r="H188" s="275" t="s">
        <v>251</v>
      </c>
      <c r="I188" s="132" t="s">
        <v>251</v>
      </c>
      <c r="J188" s="275" t="s">
        <v>251</v>
      </c>
      <c r="K188" s="275" t="s">
        <v>251</v>
      </c>
      <c r="L188" s="275" t="s">
        <v>251</v>
      </c>
      <c r="M188" s="275" t="s">
        <v>251</v>
      </c>
      <c r="N188" s="275" t="s">
        <v>251</v>
      </c>
      <c r="O188" s="275" t="s">
        <v>251</v>
      </c>
      <c r="P188" s="275" t="s">
        <v>251</v>
      </c>
      <c r="Q188" s="275" t="s">
        <v>251</v>
      </c>
      <c r="R188" s="275" t="s">
        <v>251</v>
      </c>
      <c r="S188" s="275" t="s">
        <v>251</v>
      </c>
      <c r="V188" s="651"/>
    </row>
    <row r="189" s="12" customFormat="1" customHeight="1" spans="1:22">
      <c r="A189" s="120">
        <f>A177</f>
        <v>902</v>
      </c>
      <c r="B189" s="116" t="s">
        <v>515</v>
      </c>
      <c r="C189" s="9" t="s">
        <v>513</v>
      </c>
      <c r="D189" s="117" t="s">
        <v>168</v>
      </c>
      <c r="E189" s="118" t="s">
        <v>512</v>
      </c>
      <c r="F189" s="118" t="s">
        <v>513</v>
      </c>
      <c r="G189" s="173"/>
      <c r="H189" s="114">
        <v>600</v>
      </c>
      <c r="I189" s="127">
        <v>100</v>
      </c>
      <c r="J189" s="114">
        <v>600</v>
      </c>
      <c r="K189" s="127">
        <v>100</v>
      </c>
      <c r="L189" s="127">
        <v>250</v>
      </c>
      <c r="M189" s="127">
        <v>180</v>
      </c>
      <c r="N189" s="114">
        <v>65</v>
      </c>
      <c r="O189" s="114">
        <v>55</v>
      </c>
      <c r="P189" s="127">
        <v>250</v>
      </c>
      <c r="Q189" s="127">
        <v>180</v>
      </c>
      <c r="R189" s="114">
        <v>65</v>
      </c>
      <c r="S189" s="114">
        <v>55</v>
      </c>
      <c r="V189" s="667"/>
    </row>
    <row r="190" s="2" customFormat="1" customHeight="1" spans="1:22">
      <c r="A190" s="119"/>
      <c r="B190" s="37"/>
      <c r="C190" s="52"/>
      <c r="D190" s="38"/>
      <c r="E190" s="39"/>
      <c r="F190" s="39"/>
      <c r="G190" s="49"/>
      <c r="H190" s="250"/>
      <c r="I190" s="133"/>
      <c r="J190" s="250"/>
      <c r="K190" s="133"/>
      <c r="L190" s="133"/>
      <c r="M190" s="133"/>
      <c r="N190" s="250"/>
      <c r="O190" s="250"/>
      <c r="P190" s="133"/>
      <c r="Q190" s="133"/>
      <c r="R190" s="250"/>
      <c r="S190" s="250"/>
      <c r="V190" s="651"/>
    </row>
    <row r="191" s="12" customFormat="1" customHeight="1" spans="1:22">
      <c r="A191" s="120">
        <f>A179</f>
        <v>902</v>
      </c>
      <c r="B191" s="116"/>
      <c r="C191" s="9" t="s">
        <v>513</v>
      </c>
      <c r="D191" s="117" t="s">
        <v>180</v>
      </c>
      <c r="E191" s="118" t="s">
        <v>516</v>
      </c>
      <c r="F191" s="118" t="s">
        <v>517</v>
      </c>
      <c r="G191" s="47"/>
      <c r="H191" s="114"/>
      <c r="I191" s="127"/>
      <c r="J191" s="114"/>
      <c r="K191" s="127"/>
      <c r="L191" s="127"/>
      <c r="M191" s="127"/>
      <c r="N191" s="114"/>
      <c r="O191" s="114"/>
      <c r="P191" s="127"/>
      <c r="Q191" s="127"/>
      <c r="R191" s="114"/>
      <c r="S191" s="114"/>
      <c r="V191" s="667"/>
    </row>
    <row r="192" s="2" customFormat="1" customHeight="1" spans="1:22">
      <c r="A192" s="119"/>
      <c r="B192" s="37"/>
      <c r="C192" s="52"/>
      <c r="D192" s="38"/>
      <c r="E192" s="39"/>
      <c r="F192" s="39"/>
      <c r="G192" s="49"/>
      <c r="H192" s="250" t="s">
        <v>332</v>
      </c>
      <c r="I192" s="133" t="s">
        <v>518</v>
      </c>
      <c r="J192" s="250" t="s">
        <v>332</v>
      </c>
      <c r="K192" s="133" t="s">
        <v>518</v>
      </c>
      <c r="L192" s="133" t="s">
        <v>173</v>
      </c>
      <c r="M192" s="133" t="s">
        <v>184</v>
      </c>
      <c r="N192" s="250" t="s">
        <v>519</v>
      </c>
      <c r="O192" s="250" t="s">
        <v>520</v>
      </c>
      <c r="P192" s="133" t="s">
        <v>173</v>
      </c>
      <c r="Q192" s="133" t="s">
        <v>184</v>
      </c>
      <c r="R192" s="250" t="s">
        <v>519</v>
      </c>
      <c r="S192" s="250" t="s">
        <v>520</v>
      </c>
      <c r="V192" s="651"/>
    </row>
    <row r="193" s="18" customFormat="1" customHeight="1" spans="1:22">
      <c r="A193" s="89">
        <f>A4</f>
        <v>902</v>
      </c>
      <c r="B193" s="59" t="s">
        <v>515</v>
      </c>
      <c r="C193" s="85" t="s">
        <v>513</v>
      </c>
      <c r="D193" s="56" t="s">
        <v>187</v>
      </c>
      <c r="E193" s="57" t="s">
        <v>521</v>
      </c>
      <c r="F193" s="57" t="s">
        <v>522</v>
      </c>
      <c r="G193" s="47"/>
      <c r="H193" s="18">
        <v>60</v>
      </c>
      <c r="I193" s="18">
        <v>100</v>
      </c>
      <c r="J193" s="18">
        <v>60</v>
      </c>
      <c r="K193" s="18">
        <v>100</v>
      </c>
      <c r="L193" s="18">
        <v>140</v>
      </c>
      <c r="M193" s="18">
        <v>108</v>
      </c>
      <c r="N193" s="18">
        <v>61</v>
      </c>
      <c r="O193" s="18">
        <v>59</v>
      </c>
      <c r="P193" s="18">
        <v>140</v>
      </c>
      <c r="Q193" s="18">
        <v>108</v>
      </c>
      <c r="R193" s="18">
        <v>61</v>
      </c>
      <c r="S193" s="18">
        <v>59</v>
      </c>
      <c r="V193" s="658"/>
    </row>
    <row r="194" s="2" customFormat="1" customHeight="1" spans="1:22">
      <c r="A194" s="36"/>
      <c r="B194" s="37"/>
      <c r="C194" s="36"/>
      <c r="D194" s="38"/>
      <c r="E194" s="39" t="s">
        <v>230</v>
      </c>
      <c r="F194" s="36" t="s">
        <v>233</v>
      </c>
      <c r="G194" s="49"/>
      <c r="H194" s="250">
        <v>60</v>
      </c>
      <c r="I194" s="133">
        <v>16.67</v>
      </c>
      <c r="J194" s="250">
        <v>60</v>
      </c>
      <c r="K194" s="133">
        <v>16.67</v>
      </c>
      <c r="L194" s="133" t="s">
        <v>173</v>
      </c>
      <c r="M194" s="133" t="s">
        <v>232</v>
      </c>
      <c r="N194" s="250">
        <v>50.15</v>
      </c>
      <c r="O194" s="250">
        <v>47.5</v>
      </c>
      <c r="P194" s="133" t="s">
        <v>173</v>
      </c>
      <c r="Q194" s="133" t="s">
        <v>232</v>
      </c>
      <c r="R194" s="250">
        <v>50.15</v>
      </c>
      <c r="S194" s="250">
        <v>47.5</v>
      </c>
      <c r="V194" s="651"/>
    </row>
    <row r="195" customHeight="1" spans="1:22">
      <c r="A195" s="51">
        <f>A189</f>
        <v>902</v>
      </c>
      <c r="B195" s="42" t="s">
        <v>523</v>
      </c>
      <c r="C195" s="33" t="s">
        <v>524</v>
      </c>
      <c r="D195" s="43" t="s">
        <v>168</v>
      </c>
      <c r="E195" s="44" t="s">
        <v>525</v>
      </c>
      <c r="F195" s="44" t="s">
        <v>526</v>
      </c>
      <c r="G195" s="47"/>
      <c r="H195" s="114">
        <v>60</v>
      </c>
      <c r="I195" s="186">
        <v>16</v>
      </c>
      <c r="J195" s="114">
        <v>60</v>
      </c>
      <c r="K195" s="186">
        <v>16</v>
      </c>
      <c r="L195" s="186">
        <v>253</v>
      </c>
      <c r="M195" s="186">
        <v>205</v>
      </c>
      <c r="N195" s="114">
        <v>50.15</v>
      </c>
      <c r="O195" s="114">
        <v>47.5</v>
      </c>
      <c r="P195" s="127">
        <v>253</v>
      </c>
      <c r="Q195" s="127">
        <v>205</v>
      </c>
      <c r="R195" s="114">
        <v>50.15</v>
      </c>
      <c r="S195" s="114">
        <v>47.5</v>
      </c>
      <c r="V195" s="288"/>
    </row>
    <row r="196" s="3" customFormat="1" customHeight="1" spans="1:22">
      <c r="A196" s="36"/>
      <c r="B196" s="37"/>
      <c r="C196" s="36"/>
      <c r="D196" s="38"/>
      <c r="E196" s="39"/>
      <c r="F196" s="36"/>
      <c r="G196" s="49"/>
      <c r="H196" s="250"/>
      <c r="I196" s="133"/>
      <c r="J196" s="250"/>
      <c r="K196" s="133"/>
      <c r="L196" s="133"/>
      <c r="M196" s="133"/>
      <c r="N196" s="250"/>
      <c r="O196" s="250"/>
      <c r="P196" s="133"/>
      <c r="Q196" s="133"/>
      <c r="R196" s="250"/>
      <c r="S196" s="250"/>
      <c r="T196" s="2"/>
      <c r="U196" s="2"/>
      <c r="V196" s="651"/>
    </row>
    <row r="197" customFormat="1" customHeight="1" spans="1:22">
      <c r="A197" s="51">
        <f>A191</f>
        <v>902</v>
      </c>
      <c r="B197" s="42"/>
      <c r="C197" s="33" t="s">
        <v>524</v>
      </c>
      <c r="D197" s="43" t="s">
        <v>180</v>
      </c>
      <c r="E197" s="44" t="s">
        <v>527</v>
      </c>
      <c r="F197" s="44" t="s">
        <v>528</v>
      </c>
      <c r="G197" s="47"/>
      <c r="H197" s="114"/>
      <c r="I197" s="186"/>
      <c r="J197" s="114"/>
      <c r="K197" s="186"/>
      <c r="L197" s="186"/>
      <c r="M197" s="186"/>
      <c r="N197" s="114"/>
      <c r="O197" s="114"/>
      <c r="P197" s="127"/>
      <c r="Q197" s="127"/>
      <c r="R197" s="114"/>
      <c r="S197" s="114"/>
      <c r="T197" s="12"/>
      <c r="U197" s="12"/>
      <c r="V197" s="288"/>
    </row>
    <row r="198" s="3" customFormat="1" customHeight="1" spans="1:22">
      <c r="A198" s="36"/>
      <c r="B198" s="37"/>
      <c r="C198" s="36"/>
      <c r="D198" s="38"/>
      <c r="E198" s="39"/>
      <c r="F198" s="36"/>
      <c r="G198" s="49"/>
      <c r="H198" s="250"/>
      <c r="I198" s="133"/>
      <c r="J198" s="250"/>
      <c r="K198" s="133"/>
      <c r="L198" s="133"/>
      <c r="M198" s="133"/>
      <c r="N198" s="250"/>
      <c r="O198" s="250"/>
      <c r="P198" s="133"/>
      <c r="Q198" s="133"/>
      <c r="R198" s="250"/>
      <c r="S198" s="250"/>
      <c r="T198" s="2"/>
      <c r="U198" s="2"/>
      <c r="V198" s="651"/>
    </row>
    <row r="199" customFormat="1" customHeight="1" spans="1:22">
      <c r="A199" s="51">
        <f t="shared" ref="A199" si="8">A195</f>
        <v>902</v>
      </c>
      <c r="B199" s="42"/>
      <c r="C199" s="33" t="s">
        <v>524</v>
      </c>
      <c r="D199" s="43" t="s">
        <v>187</v>
      </c>
      <c r="E199" s="44" t="s">
        <v>529</v>
      </c>
      <c r="F199" s="44" t="s">
        <v>530</v>
      </c>
      <c r="G199" s="47"/>
      <c r="H199" s="114"/>
      <c r="I199" s="186"/>
      <c r="J199" s="114"/>
      <c r="K199" s="186"/>
      <c r="L199" s="186"/>
      <c r="M199" s="186"/>
      <c r="N199" s="114"/>
      <c r="O199" s="114"/>
      <c r="P199" s="127"/>
      <c r="Q199" s="127"/>
      <c r="R199" s="114"/>
      <c r="S199" s="114"/>
      <c r="T199" s="12"/>
      <c r="U199" s="12"/>
      <c r="V199" s="288"/>
    </row>
    <row r="200" s="2" customFormat="1" customHeight="1" spans="1:22">
      <c r="A200" s="48"/>
      <c r="B200" s="37"/>
      <c r="C200" s="36"/>
      <c r="D200" s="38"/>
      <c r="E200" s="39" t="s">
        <v>531</v>
      </c>
      <c r="F200" s="39" t="s">
        <v>532</v>
      </c>
      <c r="G200" s="40" t="s">
        <v>533</v>
      </c>
      <c r="H200" s="250" t="s">
        <v>534</v>
      </c>
      <c r="I200" s="133" t="s">
        <v>535</v>
      </c>
      <c r="J200" s="250" t="s">
        <v>534</v>
      </c>
      <c r="K200" s="133" t="s">
        <v>536</v>
      </c>
      <c r="L200" s="3" t="s">
        <v>537</v>
      </c>
      <c r="M200" s="133" t="s">
        <v>538</v>
      </c>
      <c r="N200" s="250" t="s">
        <v>539</v>
      </c>
      <c r="O200" s="250" t="s">
        <v>540</v>
      </c>
      <c r="P200" s="3" t="s">
        <v>537</v>
      </c>
      <c r="Q200" s="133" t="s">
        <v>538</v>
      </c>
      <c r="R200" s="250" t="s">
        <v>539</v>
      </c>
      <c r="S200" s="250" t="s">
        <v>540</v>
      </c>
      <c r="V200" s="651"/>
    </row>
    <row r="201" customHeight="1" spans="1:22">
      <c r="A201" s="51">
        <f>A195</f>
        <v>902</v>
      </c>
      <c r="B201" s="42" t="s">
        <v>541</v>
      </c>
      <c r="C201" s="33" t="s">
        <v>542</v>
      </c>
      <c r="D201" s="43" t="s">
        <v>168</v>
      </c>
      <c r="E201" s="44" t="s">
        <v>531</v>
      </c>
      <c r="F201" s="44" t="s">
        <v>543</v>
      </c>
      <c r="G201" s="47"/>
      <c r="H201" s="114">
        <v>180</v>
      </c>
      <c r="I201" s="127">
        <v>20</v>
      </c>
      <c r="J201" s="114">
        <v>180</v>
      </c>
      <c r="K201" s="127">
        <v>20</v>
      </c>
      <c r="L201" s="127">
        <v>242</v>
      </c>
      <c r="M201" s="127">
        <v>198</v>
      </c>
      <c r="N201" s="114">
        <v>60.2</v>
      </c>
      <c r="O201" s="114">
        <v>59.5</v>
      </c>
      <c r="P201" s="127">
        <v>242</v>
      </c>
      <c r="Q201" s="127">
        <v>198</v>
      </c>
      <c r="R201" s="114">
        <v>60.2</v>
      </c>
      <c r="S201" s="114">
        <v>59.5</v>
      </c>
      <c r="V201" s="288"/>
    </row>
    <row r="202" s="2" customFormat="1" customHeight="1" spans="1:22">
      <c r="A202" s="169"/>
      <c r="B202" s="37"/>
      <c r="C202" s="52"/>
      <c r="D202" s="38"/>
      <c r="E202" s="39" t="s">
        <v>531</v>
      </c>
      <c r="F202" s="39" t="s">
        <v>544</v>
      </c>
      <c r="G202" s="49"/>
      <c r="H202" s="250" t="s">
        <v>534</v>
      </c>
      <c r="I202" s="133" t="s">
        <v>535</v>
      </c>
      <c r="J202" s="250" t="s">
        <v>534</v>
      </c>
      <c r="K202" s="133" t="s">
        <v>536</v>
      </c>
      <c r="L202" s="3" t="s">
        <v>537</v>
      </c>
      <c r="M202" s="133" t="s">
        <v>538</v>
      </c>
      <c r="N202" s="250" t="s">
        <v>539</v>
      </c>
      <c r="O202" s="250" t="s">
        <v>540</v>
      </c>
      <c r="P202" s="3" t="s">
        <v>537</v>
      </c>
      <c r="Q202" s="133" t="s">
        <v>538</v>
      </c>
      <c r="R202" s="250" t="s">
        <v>539</v>
      </c>
      <c r="S202" s="250" t="s">
        <v>540</v>
      </c>
      <c r="V202" s="651"/>
    </row>
    <row r="203" customHeight="1" spans="1:22">
      <c r="A203" s="51">
        <f>A201</f>
        <v>902</v>
      </c>
      <c r="B203" s="42" t="s">
        <v>541</v>
      </c>
      <c r="C203" s="33" t="s">
        <v>542</v>
      </c>
      <c r="D203" s="43" t="s">
        <v>180</v>
      </c>
      <c r="E203" s="44" t="s">
        <v>545</v>
      </c>
      <c r="F203" s="44" t="s">
        <v>546</v>
      </c>
      <c r="G203" s="47"/>
      <c r="H203" s="265">
        <v>180</v>
      </c>
      <c r="I203" s="344">
        <v>20</v>
      </c>
      <c r="J203" s="265">
        <v>180</v>
      </c>
      <c r="K203" s="344">
        <v>20</v>
      </c>
      <c r="L203" s="344">
        <v>140</v>
      </c>
      <c r="M203" s="344">
        <v>114</v>
      </c>
      <c r="N203" s="265">
        <v>60.2</v>
      </c>
      <c r="O203" s="265">
        <v>59.5</v>
      </c>
      <c r="P203" s="344">
        <v>140</v>
      </c>
      <c r="Q203" s="344">
        <v>114</v>
      </c>
      <c r="R203" s="265">
        <v>60.2</v>
      </c>
      <c r="S203" s="265">
        <v>59.5</v>
      </c>
      <c r="V203" s="288"/>
    </row>
    <row r="204" s="2" customFormat="1" customHeight="1" spans="1:22">
      <c r="A204" s="169"/>
      <c r="B204" s="37"/>
      <c r="C204" s="52"/>
      <c r="D204" s="38"/>
      <c r="E204" s="39" t="s">
        <v>531</v>
      </c>
      <c r="F204" s="39" t="s">
        <v>547</v>
      </c>
      <c r="G204" s="49"/>
      <c r="H204" s="250" t="s">
        <v>534</v>
      </c>
      <c r="I204" s="133" t="s">
        <v>535</v>
      </c>
      <c r="J204" s="250" t="s">
        <v>534</v>
      </c>
      <c r="K204" s="133" t="s">
        <v>536</v>
      </c>
      <c r="L204" s="3" t="s">
        <v>537</v>
      </c>
      <c r="M204" s="133" t="s">
        <v>538</v>
      </c>
      <c r="N204" s="250" t="s">
        <v>539</v>
      </c>
      <c r="O204" s="250" t="s">
        <v>540</v>
      </c>
      <c r="P204" s="3" t="s">
        <v>537</v>
      </c>
      <c r="Q204" s="133" t="s">
        <v>538</v>
      </c>
      <c r="R204" s="250" t="s">
        <v>539</v>
      </c>
      <c r="S204" s="250" t="s">
        <v>540</v>
      </c>
      <c r="V204" s="651"/>
    </row>
    <row r="205" customHeight="1" spans="1:22">
      <c r="A205" s="51">
        <f t="shared" ref="A205:A209" si="9">A203</f>
        <v>902</v>
      </c>
      <c r="B205" s="42" t="s">
        <v>541</v>
      </c>
      <c r="C205" s="33" t="s">
        <v>542</v>
      </c>
      <c r="D205" s="43" t="s">
        <v>187</v>
      </c>
      <c r="E205" s="44" t="s">
        <v>548</v>
      </c>
      <c r="F205" s="44" t="s">
        <v>549</v>
      </c>
      <c r="G205" s="47"/>
      <c r="H205" s="265">
        <v>180</v>
      </c>
      <c r="I205" s="344">
        <v>20</v>
      </c>
      <c r="J205" s="265">
        <v>180</v>
      </c>
      <c r="K205" s="344">
        <v>20</v>
      </c>
      <c r="L205" s="344">
        <v>253</v>
      </c>
      <c r="M205" s="344">
        <v>207</v>
      </c>
      <c r="N205" s="265">
        <v>60.2</v>
      </c>
      <c r="O205" s="265">
        <v>59.5</v>
      </c>
      <c r="P205" s="344">
        <v>253</v>
      </c>
      <c r="Q205" s="344">
        <v>207</v>
      </c>
      <c r="R205" s="265">
        <v>60.2</v>
      </c>
      <c r="S205" s="265">
        <v>59.5</v>
      </c>
      <c r="V205" s="288"/>
    </row>
    <row r="206" s="2" customFormat="1" customHeight="1" spans="1:22">
      <c r="A206" s="169"/>
      <c r="B206" s="37"/>
      <c r="C206" s="52"/>
      <c r="D206" s="38"/>
      <c r="E206" s="39" t="s">
        <v>531</v>
      </c>
      <c r="F206" s="39" t="s">
        <v>550</v>
      </c>
      <c r="G206" s="49"/>
      <c r="H206" s="250" t="s">
        <v>534</v>
      </c>
      <c r="I206" s="133" t="s">
        <v>535</v>
      </c>
      <c r="J206" s="250" t="s">
        <v>534</v>
      </c>
      <c r="K206" s="133" t="s">
        <v>536</v>
      </c>
      <c r="L206" s="3" t="s">
        <v>537</v>
      </c>
      <c r="M206" s="133" t="s">
        <v>538</v>
      </c>
      <c r="N206" s="250" t="s">
        <v>539</v>
      </c>
      <c r="O206" s="250" t="s">
        <v>540</v>
      </c>
      <c r="P206" s="3" t="s">
        <v>537</v>
      </c>
      <c r="Q206" s="133" t="s">
        <v>538</v>
      </c>
      <c r="R206" s="250" t="s">
        <v>539</v>
      </c>
      <c r="S206" s="250" t="s">
        <v>540</v>
      </c>
      <c r="V206" s="651"/>
    </row>
    <row r="207" customHeight="1" spans="1:22">
      <c r="A207" s="51">
        <f t="shared" si="9"/>
        <v>902</v>
      </c>
      <c r="B207" s="42" t="s">
        <v>541</v>
      </c>
      <c r="C207" s="33" t="s">
        <v>542</v>
      </c>
      <c r="D207" s="43" t="s">
        <v>190</v>
      </c>
      <c r="E207" s="44" t="s">
        <v>551</v>
      </c>
      <c r="F207" s="44" t="s">
        <v>552</v>
      </c>
      <c r="G207" s="47"/>
      <c r="H207" s="276">
        <v>180</v>
      </c>
      <c r="I207" s="352">
        <v>20</v>
      </c>
      <c r="J207" s="276">
        <v>180</v>
      </c>
      <c r="K207" s="352">
        <v>20</v>
      </c>
      <c r="L207" s="352">
        <v>279.4</v>
      </c>
      <c r="M207" s="352">
        <v>228.6</v>
      </c>
      <c r="N207" s="276">
        <v>60.2</v>
      </c>
      <c r="O207" s="276">
        <v>59.5</v>
      </c>
      <c r="P207" s="352">
        <v>279.4</v>
      </c>
      <c r="Q207" s="352">
        <v>228.6</v>
      </c>
      <c r="R207" s="276">
        <v>60.2</v>
      </c>
      <c r="S207" s="276">
        <v>59.5</v>
      </c>
      <c r="V207" s="288"/>
    </row>
    <row r="208" s="3" customFormat="1" customHeight="1" spans="1:22">
      <c r="A208" s="48"/>
      <c r="B208" s="37"/>
      <c r="C208" s="36"/>
      <c r="D208" s="38"/>
      <c r="E208" s="39"/>
      <c r="F208" s="39"/>
      <c r="G208" s="49"/>
      <c r="H208" s="250"/>
      <c r="I208" s="133"/>
      <c r="J208" s="250"/>
      <c r="K208" s="133"/>
      <c r="L208" s="133"/>
      <c r="M208" s="133"/>
      <c r="N208" s="250"/>
      <c r="O208" s="250"/>
      <c r="P208" s="133"/>
      <c r="Q208" s="133"/>
      <c r="R208" s="250"/>
      <c r="S208" s="250"/>
      <c r="T208" s="2"/>
      <c r="U208" s="2"/>
      <c r="V208" s="651"/>
    </row>
    <row r="209" customFormat="1" customHeight="1" spans="1:22">
      <c r="A209" s="51">
        <f t="shared" si="9"/>
        <v>902</v>
      </c>
      <c r="B209" s="42"/>
      <c r="C209" s="33" t="s">
        <v>542</v>
      </c>
      <c r="D209" s="43" t="s">
        <v>193</v>
      </c>
      <c r="E209" s="44" t="s">
        <v>553</v>
      </c>
      <c r="F209" s="44" t="s">
        <v>554</v>
      </c>
      <c r="G209" s="47"/>
      <c r="H209" s="114"/>
      <c r="I209" s="127"/>
      <c r="J209" s="114"/>
      <c r="K209" s="127"/>
      <c r="L209" s="127"/>
      <c r="M209" s="127"/>
      <c r="N209" s="114"/>
      <c r="O209" s="114"/>
      <c r="P209" s="127"/>
      <c r="Q209" s="127"/>
      <c r="R209" s="114"/>
      <c r="S209" s="114"/>
      <c r="T209" s="12"/>
      <c r="U209" s="12"/>
      <c r="V209" s="288"/>
    </row>
    <row r="210" s="6" customFormat="1" customHeight="1" spans="1:22">
      <c r="A210" s="65"/>
      <c r="B210" s="61"/>
      <c r="C210" s="60"/>
      <c r="D210" s="62"/>
      <c r="E210" s="63"/>
      <c r="F210" s="63" t="s">
        <v>555</v>
      </c>
      <c r="G210" s="66"/>
      <c r="H210" s="267" t="s">
        <v>556</v>
      </c>
      <c r="I210" s="675">
        <v>1</v>
      </c>
      <c r="J210" s="267" t="s">
        <v>556</v>
      </c>
      <c r="K210" s="675">
        <v>1</v>
      </c>
      <c r="L210" s="346" t="s">
        <v>173</v>
      </c>
      <c r="M210" s="346" t="s">
        <v>184</v>
      </c>
      <c r="N210" s="267" t="s">
        <v>557</v>
      </c>
      <c r="O210" s="267" t="s">
        <v>413</v>
      </c>
      <c r="P210" s="346" t="s">
        <v>173</v>
      </c>
      <c r="Q210" s="346" t="s">
        <v>184</v>
      </c>
      <c r="R210" s="267" t="s">
        <v>557</v>
      </c>
      <c r="S210" s="267" t="s">
        <v>413</v>
      </c>
      <c r="V210" s="660"/>
    </row>
    <row r="211" customHeight="1" spans="1:22">
      <c r="A211" s="51">
        <f>A207</f>
        <v>902</v>
      </c>
      <c r="B211" s="42" t="s">
        <v>558</v>
      </c>
      <c r="C211" s="33" t="s">
        <v>559</v>
      </c>
      <c r="D211" s="43" t="s">
        <v>168</v>
      </c>
      <c r="E211" s="44" t="s">
        <v>560</v>
      </c>
      <c r="F211" s="44" t="s">
        <v>561</v>
      </c>
      <c r="G211" s="47"/>
      <c r="H211" s="114">
        <v>60</v>
      </c>
      <c r="I211" s="127">
        <v>100</v>
      </c>
      <c r="J211" s="114">
        <v>60</v>
      </c>
      <c r="K211" s="127">
        <v>100</v>
      </c>
      <c r="L211" s="127">
        <v>253</v>
      </c>
      <c r="M211" s="127">
        <v>195.5</v>
      </c>
      <c r="N211" s="127">
        <v>51.5</v>
      </c>
      <c r="O211" s="114">
        <v>47.5</v>
      </c>
      <c r="P211" s="127">
        <v>253</v>
      </c>
      <c r="Q211" s="127">
        <v>195.5</v>
      </c>
      <c r="R211" s="127">
        <v>51.5</v>
      </c>
      <c r="S211" s="114">
        <v>47.5</v>
      </c>
      <c r="V211" s="288"/>
    </row>
    <row r="212" s="6" customFormat="1" customHeight="1" spans="1:22">
      <c r="A212" s="65"/>
      <c r="B212" s="61"/>
      <c r="C212" s="60"/>
      <c r="D212" s="62"/>
      <c r="E212" s="63"/>
      <c r="F212" s="63" t="s">
        <v>562</v>
      </c>
      <c r="G212" s="66"/>
      <c r="H212" s="267" t="s">
        <v>556</v>
      </c>
      <c r="I212" s="675">
        <v>1</v>
      </c>
      <c r="J212" s="267" t="s">
        <v>563</v>
      </c>
      <c r="K212" s="675">
        <v>1</v>
      </c>
      <c r="L212" s="346" t="s">
        <v>564</v>
      </c>
      <c r="M212" s="346" t="s">
        <v>565</v>
      </c>
      <c r="N212" s="346" t="s">
        <v>333</v>
      </c>
      <c r="O212" s="267" t="s">
        <v>566</v>
      </c>
      <c r="P212" s="346" t="s">
        <v>564</v>
      </c>
      <c r="Q212" s="346" t="s">
        <v>565</v>
      </c>
      <c r="R212" s="346" t="s">
        <v>333</v>
      </c>
      <c r="S212" s="267" t="s">
        <v>566</v>
      </c>
      <c r="V212" s="660"/>
    </row>
    <row r="213" customHeight="1" spans="1:22">
      <c r="A213" s="51">
        <f>A211</f>
        <v>902</v>
      </c>
      <c r="B213" s="42" t="s">
        <v>558</v>
      </c>
      <c r="C213" s="33" t="s">
        <v>567</v>
      </c>
      <c r="D213" s="43" t="s">
        <v>180</v>
      </c>
      <c r="E213" s="44" t="s">
        <v>568</v>
      </c>
      <c r="F213" s="44" t="s">
        <v>569</v>
      </c>
      <c r="G213" s="47"/>
      <c r="H213" s="114">
        <v>60</v>
      </c>
      <c r="I213" s="127">
        <v>100</v>
      </c>
      <c r="J213" s="114">
        <v>180</v>
      </c>
      <c r="K213" s="127">
        <v>100</v>
      </c>
      <c r="L213" s="127">
        <v>253</v>
      </c>
      <c r="M213" s="127">
        <v>207</v>
      </c>
      <c r="N213" s="114">
        <v>50.2</v>
      </c>
      <c r="O213" s="114">
        <v>49.8</v>
      </c>
      <c r="P213" s="127">
        <v>253</v>
      </c>
      <c r="Q213" s="127">
        <v>207</v>
      </c>
      <c r="R213" s="114">
        <v>50.2</v>
      </c>
      <c r="S213" s="114">
        <v>49.8</v>
      </c>
      <c r="V213" s="288"/>
    </row>
    <row r="214" s="6" customFormat="1" customHeight="1" spans="1:22">
      <c r="A214" s="65"/>
      <c r="B214" s="61"/>
      <c r="C214" s="60"/>
      <c r="D214" s="62"/>
      <c r="E214" s="63"/>
      <c r="F214" s="63" t="s">
        <v>570</v>
      </c>
      <c r="G214" s="66"/>
      <c r="H214" s="267" t="s">
        <v>556</v>
      </c>
      <c r="I214" s="675">
        <v>1</v>
      </c>
      <c r="J214" s="267" t="s">
        <v>571</v>
      </c>
      <c r="K214" s="675">
        <v>1</v>
      </c>
      <c r="L214" s="346" t="s">
        <v>564</v>
      </c>
      <c r="M214" s="346" t="s">
        <v>565</v>
      </c>
      <c r="N214" s="267" t="s">
        <v>355</v>
      </c>
      <c r="O214" s="267" t="s">
        <v>572</v>
      </c>
      <c r="P214" s="346" t="s">
        <v>564</v>
      </c>
      <c r="Q214" s="346" t="s">
        <v>565</v>
      </c>
      <c r="R214" s="267" t="s">
        <v>355</v>
      </c>
      <c r="S214" s="267" t="s">
        <v>572</v>
      </c>
      <c r="V214" s="660"/>
    </row>
    <row r="215" customHeight="1" spans="1:22">
      <c r="A215" s="51">
        <f>A213</f>
        <v>902</v>
      </c>
      <c r="B215" s="42" t="s">
        <v>558</v>
      </c>
      <c r="C215" s="33" t="s">
        <v>573</v>
      </c>
      <c r="D215" s="43" t="s">
        <v>187</v>
      </c>
      <c r="E215" s="44" t="s">
        <v>574</v>
      </c>
      <c r="F215" s="44" t="s">
        <v>575</v>
      </c>
      <c r="G215" s="47"/>
      <c r="H215" s="114">
        <v>60</v>
      </c>
      <c r="I215" s="127">
        <v>100</v>
      </c>
      <c r="J215" s="114">
        <v>900</v>
      </c>
      <c r="K215" s="127">
        <v>100</v>
      </c>
      <c r="L215" s="127">
        <v>253</v>
      </c>
      <c r="M215" s="127">
        <v>207</v>
      </c>
      <c r="N215" s="114">
        <v>50.5</v>
      </c>
      <c r="O215" s="114">
        <v>49.5</v>
      </c>
      <c r="P215" s="127">
        <v>253</v>
      </c>
      <c r="Q215" s="127">
        <v>207</v>
      </c>
      <c r="R215" s="114">
        <v>50.5</v>
      </c>
      <c r="S215" s="114">
        <v>49.5</v>
      </c>
      <c r="V215" s="288"/>
    </row>
    <row r="216" s="10" customFormat="1" customHeight="1" spans="1:22">
      <c r="A216" s="111"/>
      <c r="B216" s="70"/>
      <c r="C216" s="69"/>
      <c r="D216" s="71"/>
      <c r="E216" s="72" t="s">
        <v>268</v>
      </c>
      <c r="F216" s="112" t="s">
        <v>432</v>
      </c>
      <c r="G216" s="73"/>
      <c r="H216" s="113" t="s">
        <v>576</v>
      </c>
      <c r="I216" s="125" t="s">
        <v>577</v>
      </c>
      <c r="J216" s="113" t="s">
        <v>576</v>
      </c>
      <c r="K216" s="125" t="s">
        <v>577</v>
      </c>
      <c r="L216" s="125" t="s">
        <v>173</v>
      </c>
      <c r="M216" s="125" t="s">
        <v>184</v>
      </c>
      <c r="N216" s="113">
        <v>50.05</v>
      </c>
      <c r="O216" s="113">
        <v>47.5</v>
      </c>
      <c r="P216" s="125" t="s">
        <v>173</v>
      </c>
      <c r="Q216" s="125" t="s">
        <v>184</v>
      </c>
      <c r="R216" s="113">
        <v>50.05</v>
      </c>
      <c r="S216" s="113">
        <v>47.5</v>
      </c>
      <c r="V216" s="287"/>
    </row>
    <row r="217" s="18" customFormat="1" customHeight="1" spans="1:22">
      <c r="A217" s="58">
        <f>A215</f>
        <v>902</v>
      </c>
      <c r="B217" s="59" t="s">
        <v>578</v>
      </c>
      <c r="C217" s="55" t="s">
        <v>579</v>
      </c>
      <c r="D217" s="56" t="s">
        <v>168</v>
      </c>
      <c r="E217" s="57" t="s">
        <v>580</v>
      </c>
      <c r="F217" s="55" t="s">
        <v>579</v>
      </c>
      <c r="G217" s="47"/>
      <c r="H217" s="265">
        <v>300</v>
      </c>
      <c r="I217" s="344">
        <v>8</v>
      </c>
      <c r="J217" s="265">
        <v>300</v>
      </c>
      <c r="K217" s="344">
        <v>8</v>
      </c>
      <c r="L217" s="344">
        <v>253</v>
      </c>
      <c r="M217" s="344">
        <v>195.5</v>
      </c>
      <c r="N217" s="265">
        <v>50.05</v>
      </c>
      <c r="O217" s="265">
        <v>47.5</v>
      </c>
      <c r="P217" s="344">
        <v>253</v>
      </c>
      <c r="Q217" s="344">
        <v>195.5</v>
      </c>
      <c r="R217" s="265">
        <v>50.05</v>
      </c>
      <c r="S217" s="265">
        <v>47.5</v>
      </c>
      <c r="V217" s="658"/>
    </row>
    <row r="218" s="10" customFormat="1" ht="19.95" customHeight="1" spans="1:22">
      <c r="A218" s="111"/>
      <c r="B218" s="70"/>
      <c r="C218" s="69" t="s">
        <v>579</v>
      </c>
      <c r="D218" s="71"/>
      <c r="E218" s="72" t="s">
        <v>580</v>
      </c>
      <c r="F218" s="69" t="s">
        <v>581</v>
      </c>
      <c r="G218" s="73"/>
      <c r="H218" s="113" t="s">
        <v>582</v>
      </c>
      <c r="I218" s="125" t="s">
        <v>577</v>
      </c>
      <c r="J218" s="113" t="s">
        <v>582</v>
      </c>
      <c r="K218" s="125" t="s">
        <v>577</v>
      </c>
      <c r="L218" s="125" t="s">
        <v>294</v>
      </c>
      <c r="M218" s="125" t="s">
        <v>295</v>
      </c>
      <c r="N218" s="113" t="s">
        <v>583</v>
      </c>
      <c r="O218" s="113" t="s">
        <v>297</v>
      </c>
      <c r="P218" s="125" t="s">
        <v>294</v>
      </c>
      <c r="Q218" s="125" t="s">
        <v>295</v>
      </c>
      <c r="R218" s="113" t="s">
        <v>583</v>
      </c>
      <c r="S218" s="113" t="s">
        <v>297</v>
      </c>
      <c r="V218" s="287"/>
    </row>
    <row r="219" customHeight="1" spans="1:22">
      <c r="A219" s="58">
        <f>A217</f>
        <v>902</v>
      </c>
      <c r="B219" s="59" t="s">
        <v>578</v>
      </c>
      <c r="C219" s="55" t="s">
        <v>579</v>
      </c>
      <c r="D219" s="56" t="s">
        <v>180</v>
      </c>
      <c r="E219" s="57" t="s">
        <v>584</v>
      </c>
      <c r="F219" s="55" t="s">
        <v>581</v>
      </c>
      <c r="G219" s="47"/>
      <c r="H219" s="114">
        <v>60</v>
      </c>
      <c r="I219" s="127">
        <v>8</v>
      </c>
      <c r="J219" s="114">
        <v>60</v>
      </c>
      <c r="K219" s="127">
        <v>8</v>
      </c>
      <c r="L219" s="127">
        <v>342.1</v>
      </c>
      <c r="M219" s="127">
        <v>264.3</v>
      </c>
      <c r="N219" s="114">
        <v>50.1</v>
      </c>
      <c r="O219" s="114">
        <v>49.5</v>
      </c>
      <c r="P219" s="127">
        <v>342.1</v>
      </c>
      <c r="Q219" s="127">
        <v>264.3</v>
      </c>
      <c r="R219" s="114">
        <v>50.1</v>
      </c>
      <c r="S219" s="114">
        <v>49.5</v>
      </c>
      <c r="V219" s="288"/>
    </row>
    <row r="220" s="10" customFormat="1" customHeight="1" spans="1:22">
      <c r="A220" s="111"/>
      <c r="B220" s="70"/>
      <c r="C220" s="69"/>
      <c r="D220" s="71"/>
      <c r="E220" s="72" t="s">
        <v>580</v>
      </c>
      <c r="F220" s="69" t="s">
        <v>585</v>
      </c>
      <c r="G220" s="73"/>
      <c r="H220" s="74" t="s">
        <v>576</v>
      </c>
      <c r="I220" s="74" t="s">
        <v>577</v>
      </c>
      <c r="J220" s="74" t="s">
        <v>576</v>
      </c>
      <c r="K220" s="74" t="s">
        <v>577</v>
      </c>
      <c r="L220" s="74" t="s">
        <v>173</v>
      </c>
      <c r="M220" s="74" t="s">
        <v>184</v>
      </c>
      <c r="N220" s="74">
        <v>50.05</v>
      </c>
      <c r="O220" s="74">
        <v>47.5</v>
      </c>
      <c r="P220" s="74" t="s">
        <v>173</v>
      </c>
      <c r="Q220" s="74" t="s">
        <v>184</v>
      </c>
      <c r="R220" s="74">
        <v>50.05</v>
      </c>
      <c r="S220" s="74">
        <v>47.5</v>
      </c>
      <c r="V220" s="287"/>
    </row>
    <row r="221" s="121" customFormat="1" customHeight="1" spans="1:22">
      <c r="A221" s="58">
        <f t="shared" ref="A221:A225" si="10">A219</f>
        <v>902</v>
      </c>
      <c r="B221" s="59" t="s">
        <v>578</v>
      </c>
      <c r="C221" s="55" t="s">
        <v>579</v>
      </c>
      <c r="D221" s="56" t="s">
        <v>187</v>
      </c>
      <c r="E221" s="57" t="s">
        <v>580</v>
      </c>
      <c r="F221" s="55" t="s">
        <v>585</v>
      </c>
      <c r="G221" s="68"/>
      <c r="H221" s="121">
        <v>300</v>
      </c>
      <c r="I221" s="121">
        <v>8</v>
      </c>
      <c r="J221" s="121">
        <v>300</v>
      </c>
      <c r="K221" s="121">
        <v>8</v>
      </c>
      <c r="L221" s="121">
        <v>253</v>
      </c>
      <c r="M221" s="121">
        <v>195.5</v>
      </c>
      <c r="N221" s="121">
        <v>50.05</v>
      </c>
      <c r="O221" s="121">
        <v>47.5</v>
      </c>
      <c r="P221" s="121">
        <v>253</v>
      </c>
      <c r="Q221" s="121">
        <v>195.5</v>
      </c>
      <c r="R221" s="121">
        <v>50.05</v>
      </c>
      <c r="S221" s="121">
        <v>47.5</v>
      </c>
      <c r="V221" s="620"/>
    </row>
    <row r="222" s="10" customFormat="1" customHeight="1" spans="1:22">
      <c r="A222" s="111"/>
      <c r="B222" s="70"/>
      <c r="C222" s="69"/>
      <c r="D222" s="71"/>
      <c r="E222" s="72" t="s">
        <v>580</v>
      </c>
      <c r="F222" s="69" t="s">
        <v>586</v>
      </c>
      <c r="G222" s="73"/>
      <c r="H222" s="113" t="s">
        <v>576</v>
      </c>
      <c r="I222" s="125" t="s">
        <v>577</v>
      </c>
      <c r="J222" s="113" t="s">
        <v>576</v>
      </c>
      <c r="K222" s="125" t="s">
        <v>577</v>
      </c>
      <c r="L222" s="125" t="s">
        <v>173</v>
      </c>
      <c r="M222" s="125" t="s">
        <v>184</v>
      </c>
      <c r="N222" s="113">
        <v>50.05</v>
      </c>
      <c r="O222" s="113">
        <v>47.5</v>
      </c>
      <c r="P222" s="125" t="s">
        <v>173</v>
      </c>
      <c r="Q222" s="125" t="s">
        <v>184</v>
      </c>
      <c r="R222" s="113">
        <v>50.05</v>
      </c>
      <c r="S222" s="113">
        <v>47.5</v>
      </c>
      <c r="V222" s="287"/>
    </row>
    <row r="223" s="18" customFormat="1" customHeight="1" spans="1:22">
      <c r="A223" s="58">
        <f t="shared" si="10"/>
        <v>902</v>
      </c>
      <c r="B223" s="59" t="s">
        <v>578</v>
      </c>
      <c r="C223" s="55" t="s">
        <v>579</v>
      </c>
      <c r="D223" s="56" t="s">
        <v>190</v>
      </c>
      <c r="E223" s="57" t="s">
        <v>580</v>
      </c>
      <c r="F223" s="55" t="s">
        <v>586</v>
      </c>
      <c r="G223" s="47"/>
      <c r="H223" s="265">
        <v>300</v>
      </c>
      <c r="I223" s="344">
        <v>8</v>
      </c>
      <c r="J223" s="265">
        <v>300</v>
      </c>
      <c r="K223" s="344">
        <v>8</v>
      </c>
      <c r="L223" s="344">
        <v>253</v>
      </c>
      <c r="M223" s="344">
        <v>195.5</v>
      </c>
      <c r="N223" s="265">
        <v>50.05</v>
      </c>
      <c r="O223" s="265">
        <v>47.5</v>
      </c>
      <c r="P223" s="344">
        <v>253</v>
      </c>
      <c r="Q223" s="344">
        <v>195.5</v>
      </c>
      <c r="R223" s="265">
        <v>50.05</v>
      </c>
      <c r="S223" s="265">
        <v>47.5</v>
      </c>
      <c r="V223" s="658"/>
    </row>
    <row r="224" s="10" customFormat="1" customHeight="1" spans="1:22">
      <c r="A224" s="111"/>
      <c r="B224" s="70"/>
      <c r="C224" s="69"/>
      <c r="D224" s="71"/>
      <c r="E224" s="72" t="s">
        <v>587</v>
      </c>
      <c r="F224" s="69" t="s">
        <v>588</v>
      </c>
      <c r="G224" s="311" t="s">
        <v>589</v>
      </c>
      <c r="H224" s="74" t="s">
        <v>576</v>
      </c>
      <c r="I224" s="74" t="s">
        <v>590</v>
      </c>
      <c r="J224" s="74" t="s">
        <v>576</v>
      </c>
      <c r="K224" s="74" t="s">
        <v>590</v>
      </c>
      <c r="L224" s="74" t="s">
        <v>173</v>
      </c>
      <c r="M224" s="74" t="s">
        <v>184</v>
      </c>
      <c r="N224" s="74">
        <v>50.05</v>
      </c>
      <c r="O224" s="74">
        <v>47.5</v>
      </c>
      <c r="P224" s="74" t="s">
        <v>173</v>
      </c>
      <c r="Q224" s="74" t="s">
        <v>184</v>
      </c>
      <c r="R224" s="74">
        <v>50.05</v>
      </c>
      <c r="S224" s="74">
        <v>47.5</v>
      </c>
      <c r="V224" s="287"/>
    </row>
    <row r="225" customHeight="1" spans="1:22">
      <c r="A225" s="51">
        <f t="shared" si="10"/>
        <v>902</v>
      </c>
      <c r="B225" s="42" t="s">
        <v>578</v>
      </c>
      <c r="C225" s="33" t="s">
        <v>579</v>
      </c>
      <c r="D225" s="43" t="s">
        <v>193</v>
      </c>
      <c r="E225" s="44" t="s">
        <v>587</v>
      </c>
      <c r="F225" s="33" t="s">
        <v>588</v>
      </c>
      <c r="G225" s="47"/>
      <c r="H225" s="19">
        <v>300</v>
      </c>
      <c r="I225" s="19">
        <v>9</v>
      </c>
      <c r="J225" s="19">
        <v>300</v>
      </c>
      <c r="K225" s="19">
        <v>9</v>
      </c>
      <c r="L225" s="19">
        <v>253</v>
      </c>
      <c r="M225" s="19">
        <v>195.5</v>
      </c>
      <c r="N225" s="19">
        <v>50.05</v>
      </c>
      <c r="O225" s="19">
        <v>47.5</v>
      </c>
      <c r="P225" s="19">
        <v>253</v>
      </c>
      <c r="Q225" s="19">
        <v>195.5</v>
      </c>
      <c r="R225" s="19">
        <v>50.05</v>
      </c>
      <c r="S225" s="19">
        <v>47.5</v>
      </c>
      <c r="V225" s="288"/>
    </row>
    <row r="226" s="2" customFormat="1" customHeight="1" spans="1:22">
      <c r="A226" s="48"/>
      <c r="B226" s="37"/>
      <c r="C226" s="36"/>
      <c r="D226" s="38"/>
      <c r="E226" s="39"/>
      <c r="F226" s="36"/>
      <c r="G226" s="49"/>
      <c r="H226" s="250">
        <v>60</v>
      </c>
      <c r="I226" s="676">
        <v>0.1</v>
      </c>
      <c r="J226" s="250">
        <v>60</v>
      </c>
      <c r="K226" s="676">
        <v>0.1</v>
      </c>
      <c r="L226" s="676" t="s">
        <v>173</v>
      </c>
      <c r="M226" s="133" t="s">
        <v>174</v>
      </c>
      <c r="N226" s="250">
        <v>50.1</v>
      </c>
      <c r="O226" s="250">
        <v>49.9</v>
      </c>
      <c r="P226" s="676" t="s">
        <v>173</v>
      </c>
      <c r="Q226" s="133" t="s">
        <v>174</v>
      </c>
      <c r="R226" s="250">
        <v>50.1</v>
      </c>
      <c r="S226" s="250">
        <v>49.9</v>
      </c>
      <c r="V226" s="651"/>
    </row>
    <row r="227" s="121" customFormat="1" customHeight="1" spans="1:22">
      <c r="A227" s="58">
        <f>A4</f>
        <v>902</v>
      </c>
      <c r="B227" s="59" t="s">
        <v>591</v>
      </c>
      <c r="C227" s="55" t="s">
        <v>592</v>
      </c>
      <c r="D227" s="56" t="s">
        <v>168</v>
      </c>
      <c r="E227" s="57" t="s">
        <v>593</v>
      </c>
      <c r="F227" s="55" t="s">
        <v>594</v>
      </c>
      <c r="G227" s="68"/>
      <c r="H227" s="121">
        <v>60</v>
      </c>
      <c r="I227" s="121">
        <v>10</v>
      </c>
      <c r="J227" s="121">
        <v>60</v>
      </c>
      <c r="K227" s="121">
        <v>10</v>
      </c>
      <c r="L227" s="121">
        <v>253</v>
      </c>
      <c r="M227" s="121">
        <v>207</v>
      </c>
      <c r="N227" s="121">
        <v>50.1</v>
      </c>
      <c r="O227" s="121">
        <v>49.9</v>
      </c>
      <c r="P227" s="121">
        <v>253</v>
      </c>
      <c r="Q227" s="121">
        <v>207</v>
      </c>
      <c r="R227" s="121">
        <v>50.1</v>
      </c>
      <c r="S227" s="121">
        <v>49.9</v>
      </c>
      <c r="V227" s="620"/>
    </row>
    <row r="228" customHeight="1" spans="1:22">
      <c r="A228" s="51">
        <f>A217</f>
        <v>902</v>
      </c>
      <c r="B228" s="42" t="s">
        <v>595</v>
      </c>
      <c r="C228" s="33"/>
      <c r="D228" s="43"/>
      <c r="E228" s="44"/>
      <c r="F228" s="44"/>
      <c r="G228" s="47"/>
      <c r="H228" s="114"/>
      <c r="I228" s="127"/>
      <c r="J228" s="114"/>
      <c r="K228" s="127"/>
      <c r="L228" s="127"/>
      <c r="M228" s="127"/>
      <c r="N228" s="114"/>
      <c r="O228" s="114"/>
      <c r="P228" s="127"/>
      <c r="Q228" s="127"/>
      <c r="R228" s="114"/>
      <c r="S228" s="114"/>
      <c r="V228" s="288"/>
    </row>
    <row r="229" customHeight="1" spans="1:22">
      <c r="A229" s="51">
        <f>A228</f>
        <v>902</v>
      </c>
      <c r="B229" s="42" t="s">
        <v>596</v>
      </c>
      <c r="C229" s="33" t="s">
        <v>597</v>
      </c>
      <c r="D229" s="43" t="s">
        <v>168</v>
      </c>
      <c r="E229" s="44" t="s">
        <v>598</v>
      </c>
      <c r="F229" s="44" t="s">
        <v>597</v>
      </c>
      <c r="G229" s="47"/>
      <c r="H229" s="114">
        <v>60</v>
      </c>
      <c r="I229" s="127">
        <v>100</v>
      </c>
      <c r="J229" s="114">
        <v>60</v>
      </c>
      <c r="K229" s="127">
        <v>100</v>
      </c>
      <c r="L229" s="127">
        <v>275</v>
      </c>
      <c r="M229" s="127">
        <v>150</v>
      </c>
      <c r="N229" s="114">
        <v>54.49</v>
      </c>
      <c r="O229" s="114">
        <v>45.51</v>
      </c>
      <c r="P229" s="127">
        <v>275</v>
      </c>
      <c r="Q229" s="127">
        <v>150</v>
      </c>
      <c r="R229" s="114">
        <v>54.49</v>
      </c>
      <c r="S229" s="114">
        <v>45.51</v>
      </c>
      <c r="V229" s="288"/>
    </row>
    <row r="230" customHeight="1" spans="1:22">
      <c r="A230" s="51">
        <f>A229</f>
        <v>902</v>
      </c>
      <c r="B230" s="42"/>
      <c r="C230" s="33" t="s">
        <v>599</v>
      </c>
      <c r="D230" s="43" t="s">
        <v>168</v>
      </c>
      <c r="E230" s="44" t="s">
        <v>600</v>
      </c>
      <c r="F230" s="44" t="s">
        <v>599</v>
      </c>
      <c r="G230" s="47"/>
      <c r="H230" s="114"/>
      <c r="I230" s="127"/>
      <c r="J230" s="114"/>
      <c r="K230" s="127"/>
      <c r="L230" s="127"/>
      <c r="M230" s="127"/>
      <c r="N230" s="114"/>
      <c r="O230" s="114"/>
      <c r="P230" s="127"/>
      <c r="Q230" s="127"/>
      <c r="R230" s="114"/>
      <c r="S230" s="114"/>
      <c r="V230" s="288"/>
    </row>
    <row r="231" s="6" customFormat="1" customHeight="1" spans="1:22">
      <c r="A231" s="65"/>
      <c r="B231" s="61"/>
      <c r="C231" s="60"/>
      <c r="D231" s="62"/>
      <c r="E231" s="63"/>
      <c r="F231" s="63" t="s">
        <v>601</v>
      </c>
      <c r="G231" s="196" t="s">
        <v>264</v>
      </c>
      <c r="H231" s="267" t="s">
        <v>556</v>
      </c>
      <c r="I231" s="675">
        <v>0.08</v>
      </c>
      <c r="J231" s="267" t="s">
        <v>556</v>
      </c>
      <c r="K231" s="675">
        <v>0.08</v>
      </c>
      <c r="L231" s="553" t="s">
        <v>602</v>
      </c>
      <c r="M231" s="553" t="s">
        <v>603</v>
      </c>
      <c r="N231" s="267" t="s">
        <v>208</v>
      </c>
      <c r="O231" s="267" t="s">
        <v>209</v>
      </c>
      <c r="P231" s="553" t="s">
        <v>602</v>
      </c>
      <c r="Q231" s="553" t="s">
        <v>603</v>
      </c>
      <c r="R231" s="267" t="s">
        <v>208</v>
      </c>
      <c r="S231" s="267" t="s">
        <v>209</v>
      </c>
      <c r="V231" s="660"/>
    </row>
    <row r="232" customHeight="1" spans="1:22">
      <c r="A232" s="51">
        <f>A230</f>
        <v>902</v>
      </c>
      <c r="B232" s="42" t="s">
        <v>604</v>
      </c>
      <c r="C232" s="33" t="s">
        <v>599</v>
      </c>
      <c r="D232" s="43" t="s">
        <v>180</v>
      </c>
      <c r="E232" s="44" t="s">
        <v>605</v>
      </c>
      <c r="F232" s="44" t="s">
        <v>606</v>
      </c>
      <c r="G232" s="47"/>
      <c r="H232" s="114">
        <v>60</v>
      </c>
      <c r="I232" s="114">
        <v>8</v>
      </c>
      <c r="J232" s="114">
        <v>60</v>
      </c>
      <c r="K232" s="114">
        <v>8</v>
      </c>
      <c r="L232" s="114">
        <v>140.6</v>
      </c>
      <c r="M232" s="114">
        <v>108.2</v>
      </c>
      <c r="N232" s="114">
        <v>50.1</v>
      </c>
      <c r="O232" s="140">
        <v>49.9</v>
      </c>
      <c r="P232" s="140">
        <v>140.6</v>
      </c>
      <c r="Q232" s="140">
        <v>108.2</v>
      </c>
      <c r="R232" s="140">
        <v>50.1</v>
      </c>
      <c r="S232" s="140">
        <v>49.9</v>
      </c>
      <c r="V232" s="288"/>
    </row>
    <row r="233" s="6" customFormat="1" customHeight="1" spans="1:22">
      <c r="A233" s="65"/>
      <c r="B233" s="61"/>
      <c r="C233" s="60"/>
      <c r="D233" s="62"/>
      <c r="E233" s="63"/>
      <c r="F233" s="63" t="s">
        <v>607</v>
      </c>
      <c r="G233" s="66"/>
      <c r="H233" s="267">
        <v>130</v>
      </c>
      <c r="I233" s="346">
        <v>100</v>
      </c>
      <c r="J233" s="267">
        <v>130</v>
      </c>
      <c r="K233" s="346">
        <v>100</v>
      </c>
      <c r="L233" s="553" t="s">
        <v>608</v>
      </c>
      <c r="M233" s="553" t="s">
        <v>609</v>
      </c>
      <c r="N233" s="267">
        <v>65</v>
      </c>
      <c r="O233" s="267">
        <v>55</v>
      </c>
      <c r="P233" s="553" t="s">
        <v>608</v>
      </c>
      <c r="Q233" s="553" t="s">
        <v>609</v>
      </c>
      <c r="R233" s="267">
        <v>65</v>
      </c>
      <c r="S233" s="267">
        <v>55</v>
      </c>
      <c r="V233" s="660"/>
    </row>
    <row r="234" customHeight="1" spans="1:22">
      <c r="A234" s="51">
        <f>A232</f>
        <v>902</v>
      </c>
      <c r="B234" s="42" t="s">
        <v>610</v>
      </c>
      <c r="C234" s="33" t="s">
        <v>611</v>
      </c>
      <c r="D234" s="43" t="s">
        <v>168</v>
      </c>
      <c r="E234" s="44" t="s">
        <v>612</v>
      </c>
      <c r="F234" s="44" t="s">
        <v>611</v>
      </c>
      <c r="G234" s="47"/>
      <c r="H234" s="114">
        <v>130</v>
      </c>
      <c r="I234" s="127">
        <v>100</v>
      </c>
      <c r="J234" s="114">
        <v>130</v>
      </c>
      <c r="K234" s="127">
        <v>100</v>
      </c>
      <c r="L234" s="127">
        <v>140</v>
      </c>
      <c r="M234" s="127">
        <v>101</v>
      </c>
      <c r="N234" s="114">
        <v>65</v>
      </c>
      <c r="O234" s="114">
        <v>55</v>
      </c>
      <c r="P234" s="127">
        <v>140</v>
      </c>
      <c r="Q234" s="127">
        <v>101</v>
      </c>
      <c r="R234" s="114">
        <v>65</v>
      </c>
      <c r="S234" s="114">
        <v>55</v>
      </c>
      <c r="V234" s="288"/>
    </row>
    <row r="235" customHeight="1" spans="1:22">
      <c r="A235" s="51">
        <f>A234</f>
        <v>902</v>
      </c>
      <c r="B235" s="42" t="s">
        <v>613</v>
      </c>
      <c r="C235" s="33"/>
      <c r="D235" s="43"/>
      <c r="E235" s="44"/>
      <c r="F235" s="44"/>
      <c r="G235" s="47"/>
      <c r="H235" s="114"/>
      <c r="I235" s="127"/>
      <c r="J235" s="114"/>
      <c r="K235" s="127"/>
      <c r="L235" s="127"/>
      <c r="M235" s="127"/>
      <c r="N235" s="114"/>
      <c r="O235" s="114"/>
      <c r="P235" s="127"/>
      <c r="Q235" s="127"/>
      <c r="R235" s="114"/>
      <c r="S235" s="114"/>
      <c r="V235" s="288"/>
    </row>
    <row r="236" customHeight="1" spans="1:22">
      <c r="A236" s="51">
        <f>A235</f>
        <v>902</v>
      </c>
      <c r="B236" s="42" t="s">
        <v>614</v>
      </c>
      <c r="C236" s="33" t="s">
        <v>615</v>
      </c>
      <c r="D236" s="43" t="s">
        <v>168</v>
      </c>
      <c r="E236" s="44" t="s">
        <v>616</v>
      </c>
      <c r="F236" s="44" t="s">
        <v>617</v>
      </c>
      <c r="G236" s="47"/>
      <c r="H236" s="114">
        <v>180</v>
      </c>
      <c r="I236" s="127">
        <v>100</v>
      </c>
      <c r="J236" s="114">
        <v>180</v>
      </c>
      <c r="K236" s="127">
        <v>100</v>
      </c>
      <c r="L236" s="127">
        <v>275</v>
      </c>
      <c r="M236" s="127">
        <v>150</v>
      </c>
      <c r="N236" s="114">
        <v>65</v>
      </c>
      <c r="O236" s="114">
        <v>55</v>
      </c>
      <c r="P236" s="127">
        <v>275</v>
      </c>
      <c r="Q236" s="127">
        <v>150</v>
      </c>
      <c r="R236" s="114">
        <v>65</v>
      </c>
      <c r="S236" s="114">
        <v>55</v>
      </c>
      <c r="V236" s="288"/>
    </row>
    <row r="237" customHeight="1" spans="1:22">
      <c r="A237" s="111"/>
      <c r="B237" s="70"/>
      <c r="C237" s="69"/>
      <c r="D237" s="71"/>
      <c r="E237" s="72"/>
      <c r="F237" s="72"/>
      <c r="G237" s="197" t="s">
        <v>618</v>
      </c>
      <c r="H237" s="113" t="s">
        <v>292</v>
      </c>
      <c r="I237" s="125" t="s">
        <v>293</v>
      </c>
      <c r="J237" s="113" t="s">
        <v>207</v>
      </c>
      <c r="K237" s="125" t="s">
        <v>369</v>
      </c>
      <c r="L237" s="125" t="s">
        <v>294</v>
      </c>
      <c r="M237" s="125" t="s">
        <v>295</v>
      </c>
      <c r="N237" s="113" t="s">
        <v>583</v>
      </c>
      <c r="O237" s="113" t="s">
        <v>297</v>
      </c>
      <c r="P237" s="125" t="s">
        <v>294</v>
      </c>
      <c r="Q237" s="125" t="s">
        <v>295</v>
      </c>
      <c r="R237" s="113" t="s">
        <v>583</v>
      </c>
      <c r="S237" s="113" t="s">
        <v>297</v>
      </c>
      <c r="V237" s="288"/>
    </row>
    <row r="238" customHeight="1" spans="1:22">
      <c r="A238" s="51">
        <f>A236</f>
        <v>902</v>
      </c>
      <c r="B238" s="42" t="s">
        <v>619</v>
      </c>
      <c r="C238" s="33" t="s">
        <v>620</v>
      </c>
      <c r="D238" s="43" t="s">
        <v>168</v>
      </c>
      <c r="E238" s="44" t="s">
        <v>621</v>
      </c>
      <c r="F238" s="44" t="s">
        <v>620</v>
      </c>
      <c r="G238" s="198"/>
      <c r="H238" s="114">
        <v>60</v>
      </c>
      <c r="I238" s="127">
        <v>100</v>
      </c>
      <c r="J238" s="114">
        <v>300</v>
      </c>
      <c r="K238" s="127">
        <v>8</v>
      </c>
      <c r="L238" s="127">
        <v>253</v>
      </c>
      <c r="M238" s="127">
        <v>195.5</v>
      </c>
      <c r="N238" s="114">
        <v>50.1</v>
      </c>
      <c r="O238" s="114">
        <v>49.5</v>
      </c>
      <c r="P238" s="127">
        <v>253</v>
      </c>
      <c r="Q238" s="127">
        <v>195.5</v>
      </c>
      <c r="R238" s="114">
        <v>50.2</v>
      </c>
      <c r="S238" s="114">
        <v>49.5</v>
      </c>
      <c r="V238" s="288"/>
    </row>
    <row r="239" s="10" customFormat="1" customHeight="1" spans="1:22">
      <c r="A239" s="111"/>
      <c r="B239" s="70"/>
      <c r="C239" s="69"/>
      <c r="D239" s="71"/>
      <c r="E239" s="72" t="s">
        <v>455</v>
      </c>
      <c r="F239" s="72" t="s">
        <v>620</v>
      </c>
      <c r="G239" s="197" t="s">
        <v>622</v>
      </c>
      <c r="H239" s="113" t="s">
        <v>292</v>
      </c>
      <c r="I239" s="125" t="s">
        <v>293</v>
      </c>
      <c r="J239" s="113" t="s">
        <v>207</v>
      </c>
      <c r="K239" s="125" t="s">
        <v>369</v>
      </c>
      <c r="L239" s="125" t="s">
        <v>294</v>
      </c>
      <c r="M239" s="125" t="s">
        <v>295</v>
      </c>
      <c r="N239" s="113" t="s">
        <v>583</v>
      </c>
      <c r="O239" s="113" t="s">
        <v>297</v>
      </c>
      <c r="P239" s="125" t="s">
        <v>294</v>
      </c>
      <c r="Q239" s="125" t="s">
        <v>295</v>
      </c>
      <c r="R239" s="113" t="s">
        <v>583</v>
      </c>
      <c r="S239" s="113" t="s">
        <v>297</v>
      </c>
      <c r="V239" s="287"/>
    </row>
    <row r="240" customHeight="1" spans="1:22">
      <c r="A240" s="51">
        <f>A238</f>
        <v>902</v>
      </c>
      <c r="B240" s="42" t="s">
        <v>619</v>
      </c>
      <c r="C240" s="33" t="s">
        <v>620</v>
      </c>
      <c r="D240" s="43" t="s">
        <v>180</v>
      </c>
      <c r="E240" s="44" t="s">
        <v>621</v>
      </c>
      <c r="F240" s="44" t="s">
        <v>620</v>
      </c>
      <c r="G240" s="47"/>
      <c r="H240" s="114">
        <v>60</v>
      </c>
      <c r="I240" s="127">
        <v>100</v>
      </c>
      <c r="J240" s="114">
        <v>300</v>
      </c>
      <c r="K240" s="127">
        <v>8</v>
      </c>
      <c r="L240" s="127">
        <v>253</v>
      </c>
      <c r="M240" s="127">
        <v>195.5</v>
      </c>
      <c r="N240" s="114">
        <v>50.1</v>
      </c>
      <c r="O240" s="114">
        <v>49.5</v>
      </c>
      <c r="P240" s="127">
        <v>253</v>
      </c>
      <c r="Q240" s="127">
        <v>195.5</v>
      </c>
      <c r="R240" s="114">
        <v>50.2</v>
      </c>
      <c r="S240" s="114">
        <v>49.5</v>
      </c>
      <c r="V240" s="288"/>
    </row>
    <row r="241" s="20" customFormat="1" customHeight="1" spans="1:22">
      <c r="A241" s="674"/>
      <c r="B241" s="200"/>
      <c r="C241" s="199"/>
      <c r="D241" s="201"/>
      <c r="E241" s="202"/>
      <c r="F241" s="202"/>
      <c r="G241" s="203"/>
      <c r="H241" s="323" t="s">
        <v>623</v>
      </c>
      <c r="I241" s="384" t="s">
        <v>410</v>
      </c>
      <c r="J241" s="323" t="s">
        <v>623</v>
      </c>
      <c r="K241" s="384" t="s">
        <v>410</v>
      </c>
      <c r="L241" s="384" t="s">
        <v>173</v>
      </c>
      <c r="M241" s="384" t="s">
        <v>184</v>
      </c>
      <c r="N241" s="384">
        <v>52</v>
      </c>
      <c r="O241" s="384">
        <v>48</v>
      </c>
      <c r="P241" s="384" t="s">
        <v>173</v>
      </c>
      <c r="Q241" s="384" t="s">
        <v>184</v>
      </c>
      <c r="R241" s="384">
        <v>52</v>
      </c>
      <c r="S241" s="323">
        <v>48</v>
      </c>
      <c r="V241" s="677"/>
    </row>
    <row r="242" customHeight="1" spans="1:22">
      <c r="A242" s="51">
        <f>A240</f>
        <v>902</v>
      </c>
      <c r="B242" s="42" t="s">
        <v>619</v>
      </c>
      <c r="C242" s="33" t="s">
        <v>624</v>
      </c>
      <c r="D242" s="43" t="s">
        <v>187</v>
      </c>
      <c r="E242" s="44" t="s">
        <v>625</v>
      </c>
      <c r="F242" s="44" t="s">
        <v>626</v>
      </c>
      <c r="G242" s="47"/>
      <c r="H242" s="114">
        <v>60</v>
      </c>
      <c r="I242" s="127">
        <v>8</v>
      </c>
      <c r="J242" s="114">
        <v>60</v>
      </c>
      <c r="K242" s="127">
        <v>8</v>
      </c>
      <c r="L242" s="186">
        <v>253</v>
      </c>
      <c r="M242" s="186">
        <v>195.5</v>
      </c>
      <c r="N242" s="140">
        <v>52</v>
      </c>
      <c r="O242" s="140">
        <v>48</v>
      </c>
      <c r="P242" s="186">
        <v>253</v>
      </c>
      <c r="Q242" s="186">
        <v>195.5</v>
      </c>
      <c r="R242" s="140">
        <v>52</v>
      </c>
      <c r="S242" s="140">
        <v>48</v>
      </c>
      <c r="V242" s="288"/>
    </row>
    <row r="243" s="20" customFormat="1" customHeight="1" spans="1:22">
      <c r="A243" s="674"/>
      <c r="B243" s="200"/>
      <c r="C243" s="199"/>
      <c r="D243" s="201"/>
      <c r="E243" s="202"/>
      <c r="F243" s="202"/>
      <c r="G243" s="203"/>
      <c r="H243" s="323" t="s">
        <v>623</v>
      </c>
      <c r="I243" s="384" t="s">
        <v>410</v>
      </c>
      <c r="J243" s="323" t="s">
        <v>623</v>
      </c>
      <c r="K243" s="384" t="s">
        <v>410</v>
      </c>
      <c r="L243" s="384" t="s">
        <v>173</v>
      </c>
      <c r="M243" s="384" t="s">
        <v>184</v>
      </c>
      <c r="N243" s="384">
        <v>52</v>
      </c>
      <c r="O243" s="384">
        <v>48</v>
      </c>
      <c r="P243" s="384" t="s">
        <v>173</v>
      </c>
      <c r="Q243" s="384" t="s">
        <v>184</v>
      </c>
      <c r="R243" s="384">
        <v>52</v>
      </c>
      <c r="S243" s="323">
        <v>48</v>
      </c>
      <c r="V243" s="677"/>
    </row>
    <row r="244" customHeight="1" spans="1:22">
      <c r="A244" s="51">
        <f>A242</f>
        <v>902</v>
      </c>
      <c r="B244" s="42" t="s">
        <v>619</v>
      </c>
      <c r="C244" s="33" t="s">
        <v>624</v>
      </c>
      <c r="D244" s="43" t="s">
        <v>190</v>
      </c>
      <c r="E244" s="44" t="s">
        <v>627</v>
      </c>
      <c r="F244" s="44" t="s">
        <v>628</v>
      </c>
      <c r="G244" s="47"/>
      <c r="H244" s="114">
        <v>60</v>
      </c>
      <c r="I244" s="127">
        <v>8</v>
      </c>
      <c r="J244" s="114">
        <v>60</v>
      </c>
      <c r="K244" s="127">
        <v>8</v>
      </c>
      <c r="L244" s="186">
        <v>253</v>
      </c>
      <c r="M244" s="186">
        <v>195.5</v>
      </c>
      <c r="N244" s="140">
        <v>52</v>
      </c>
      <c r="O244" s="140">
        <v>48</v>
      </c>
      <c r="P244" s="186">
        <v>253</v>
      </c>
      <c r="Q244" s="186">
        <v>195.5</v>
      </c>
      <c r="R244" s="140">
        <v>52</v>
      </c>
      <c r="S244" s="140">
        <v>48</v>
      </c>
      <c r="V244" s="288"/>
    </row>
    <row r="245" s="2" customFormat="1" customHeight="1" spans="1:22">
      <c r="A245" s="48"/>
      <c r="B245" s="37"/>
      <c r="C245" s="36"/>
      <c r="D245" s="38"/>
      <c r="E245" s="39"/>
      <c r="F245" s="39" t="s">
        <v>629</v>
      </c>
      <c r="G245" s="40" t="s">
        <v>630</v>
      </c>
      <c r="H245" s="250" t="s">
        <v>631</v>
      </c>
      <c r="I245" s="133" t="s">
        <v>282</v>
      </c>
      <c r="J245" s="250" t="s">
        <v>631</v>
      </c>
      <c r="K245" s="133" t="s">
        <v>282</v>
      </c>
      <c r="L245" s="133" t="s">
        <v>173</v>
      </c>
      <c r="M245" s="133" t="s">
        <v>174</v>
      </c>
      <c r="N245" s="250">
        <v>52</v>
      </c>
      <c r="O245" s="250">
        <v>47</v>
      </c>
      <c r="P245" s="133" t="s">
        <v>173</v>
      </c>
      <c r="Q245" s="133" t="s">
        <v>174</v>
      </c>
      <c r="R245" s="250">
        <v>52</v>
      </c>
      <c r="S245" s="250">
        <v>47</v>
      </c>
      <c r="V245" s="651"/>
    </row>
    <row r="246" customHeight="1" spans="1:22">
      <c r="A246" s="51">
        <f>A244</f>
        <v>902</v>
      </c>
      <c r="B246" s="42" t="s">
        <v>632</v>
      </c>
      <c r="C246" s="33" t="s">
        <v>633</v>
      </c>
      <c r="D246" s="43" t="s">
        <v>168</v>
      </c>
      <c r="E246" s="44" t="s">
        <v>634</v>
      </c>
      <c r="F246" s="44" t="s">
        <v>635</v>
      </c>
      <c r="G246" s="47"/>
      <c r="H246" s="114">
        <v>60</v>
      </c>
      <c r="I246" s="127">
        <v>8</v>
      </c>
      <c r="J246" s="114">
        <v>60</v>
      </c>
      <c r="K246" s="127">
        <v>8</v>
      </c>
      <c r="L246" s="127">
        <v>242</v>
      </c>
      <c r="M246" s="127">
        <v>198</v>
      </c>
      <c r="N246" s="114">
        <v>52</v>
      </c>
      <c r="O246" s="114">
        <v>47</v>
      </c>
      <c r="P246" s="127">
        <v>242</v>
      </c>
      <c r="Q246" s="127">
        <v>198</v>
      </c>
      <c r="R246" s="114">
        <v>52</v>
      </c>
      <c r="S246" s="114">
        <v>47</v>
      </c>
      <c r="V246" s="288"/>
    </row>
    <row r="247" s="2" customFormat="1" customHeight="1" spans="1:22">
      <c r="A247" s="48"/>
      <c r="B247" s="37"/>
      <c r="C247" s="36"/>
      <c r="D247" s="38"/>
      <c r="E247" s="39"/>
      <c r="F247" s="39" t="s">
        <v>636</v>
      </c>
      <c r="G247" s="40" t="s">
        <v>637</v>
      </c>
      <c r="H247" s="250" t="s">
        <v>638</v>
      </c>
      <c r="I247" s="133" t="s">
        <v>282</v>
      </c>
      <c r="J247" s="250" t="s">
        <v>638</v>
      </c>
      <c r="K247" s="133" t="s">
        <v>282</v>
      </c>
      <c r="L247" s="133" t="s">
        <v>639</v>
      </c>
      <c r="M247" s="133" t="s">
        <v>640</v>
      </c>
      <c r="N247" s="250">
        <v>52</v>
      </c>
      <c r="O247" s="250">
        <v>47</v>
      </c>
      <c r="P247" s="133" t="s">
        <v>639</v>
      </c>
      <c r="Q247" s="133" t="s">
        <v>640</v>
      </c>
      <c r="R247" s="250">
        <v>52</v>
      </c>
      <c r="S247" s="250">
        <v>47</v>
      </c>
      <c r="V247" s="651"/>
    </row>
    <row r="248" customHeight="1" spans="1:22">
      <c r="A248" s="51">
        <f>A246</f>
        <v>902</v>
      </c>
      <c r="B248" s="42" t="s">
        <v>632</v>
      </c>
      <c r="C248" s="33" t="s">
        <v>641</v>
      </c>
      <c r="D248" s="43" t="s">
        <v>180</v>
      </c>
      <c r="E248" s="44" t="s">
        <v>642</v>
      </c>
      <c r="F248" s="44" t="s">
        <v>643</v>
      </c>
      <c r="G248" s="47"/>
      <c r="H248" s="114">
        <v>120</v>
      </c>
      <c r="I248" s="127">
        <v>8</v>
      </c>
      <c r="J248" s="114">
        <v>120</v>
      </c>
      <c r="K248" s="127">
        <v>8</v>
      </c>
      <c r="L248" s="127">
        <v>240</v>
      </c>
      <c r="M248" s="127">
        <v>200</v>
      </c>
      <c r="N248" s="114">
        <v>52</v>
      </c>
      <c r="O248" s="114">
        <v>47</v>
      </c>
      <c r="P248" s="127">
        <v>240</v>
      </c>
      <c r="Q248" s="127">
        <v>200</v>
      </c>
      <c r="R248" s="114">
        <v>52</v>
      </c>
      <c r="S248" s="114">
        <v>47</v>
      </c>
      <c r="V248" s="288"/>
    </row>
    <row r="249" customHeight="1" spans="1:22">
      <c r="A249" s="51">
        <f>A248</f>
        <v>902</v>
      </c>
      <c r="B249" s="42" t="s">
        <v>644</v>
      </c>
      <c r="C249" s="33"/>
      <c r="D249" s="43"/>
      <c r="E249" s="44"/>
      <c r="F249" s="44"/>
      <c r="G249" s="47"/>
      <c r="H249" s="114"/>
      <c r="I249" s="127"/>
      <c r="J249" s="114"/>
      <c r="K249" s="127"/>
      <c r="L249" s="127"/>
      <c r="M249" s="127"/>
      <c r="N249" s="114"/>
      <c r="O249" s="114"/>
      <c r="P249" s="127"/>
      <c r="Q249" s="127"/>
      <c r="R249" s="114"/>
      <c r="S249" s="114"/>
      <c r="V249" s="288"/>
    </row>
    <row r="250" customHeight="1" spans="1:22">
      <c r="A250" s="51">
        <f>A249</f>
        <v>902</v>
      </c>
      <c r="B250" s="42"/>
      <c r="C250" s="33" t="s">
        <v>645</v>
      </c>
      <c r="D250" s="43" t="s">
        <v>168</v>
      </c>
      <c r="E250" s="44" t="s">
        <v>646</v>
      </c>
      <c r="F250" s="44" t="s">
        <v>645</v>
      </c>
      <c r="G250" s="47"/>
      <c r="H250" s="114"/>
      <c r="I250" s="127"/>
      <c r="J250" s="114"/>
      <c r="K250" s="127"/>
      <c r="L250" s="127"/>
      <c r="M250" s="127"/>
      <c r="N250" s="114"/>
      <c r="O250" s="114"/>
      <c r="P250" s="127"/>
      <c r="Q250" s="127"/>
      <c r="R250" s="114"/>
      <c r="S250" s="114"/>
      <c r="V250" s="288"/>
    </row>
    <row r="251" customHeight="1" spans="1:22">
      <c r="A251" s="51">
        <f>A250</f>
        <v>902</v>
      </c>
      <c r="B251" s="42" t="s">
        <v>647</v>
      </c>
      <c r="C251" s="33"/>
      <c r="D251" s="43"/>
      <c r="E251" s="44"/>
      <c r="F251" s="44"/>
      <c r="G251" s="47"/>
      <c r="H251" s="114"/>
      <c r="I251" s="127"/>
      <c r="J251" s="114"/>
      <c r="K251" s="127"/>
      <c r="L251" s="127"/>
      <c r="M251" s="127"/>
      <c r="N251" s="114"/>
      <c r="O251" s="114"/>
      <c r="P251" s="127"/>
      <c r="Q251" s="127"/>
      <c r="R251" s="114"/>
      <c r="S251" s="114"/>
      <c r="V251" s="288"/>
    </row>
    <row r="252" s="10" customFormat="1" customHeight="1" spans="1:22">
      <c r="A252" s="111"/>
      <c r="B252" s="70"/>
      <c r="C252" s="69"/>
      <c r="D252" s="71"/>
      <c r="E252" s="72" t="s">
        <v>648</v>
      </c>
      <c r="F252" s="72" t="s">
        <v>649</v>
      </c>
      <c r="G252" s="567" t="s">
        <v>650</v>
      </c>
      <c r="H252" s="113">
        <v>60</v>
      </c>
      <c r="I252" s="125" t="s">
        <v>164</v>
      </c>
      <c r="J252" s="113">
        <v>60</v>
      </c>
      <c r="K252" s="125" t="s">
        <v>164</v>
      </c>
      <c r="L252" s="125" t="s">
        <v>173</v>
      </c>
      <c r="M252" s="125" t="s">
        <v>184</v>
      </c>
      <c r="N252" s="113">
        <v>50.5</v>
      </c>
      <c r="O252" s="113">
        <v>47</v>
      </c>
      <c r="P252" s="125" t="s">
        <v>173</v>
      </c>
      <c r="Q252" s="125" t="s">
        <v>184</v>
      </c>
      <c r="R252" s="113">
        <v>50.5</v>
      </c>
      <c r="S252" s="113">
        <v>47</v>
      </c>
      <c r="V252" s="287"/>
    </row>
    <row r="253" customHeight="1" spans="1:22">
      <c r="A253" s="51">
        <f t="shared" ref="A253:A257" si="11">A251</f>
        <v>902</v>
      </c>
      <c r="B253" s="42" t="s">
        <v>651</v>
      </c>
      <c r="C253" s="33" t="s">
        <v>652</v>
      </c>
      <c r="D253" s="43" t="s">
        <v>168</v>
      </c>
      <c r="E253" s="44" t="s">
        <v>653</v>
      </c>
      <c r="F253" s="44" t="s">
        <v>652</v>
      </c>
      <c r="G253" s="47"/>
      <c r="H253" s="114">
        <v>60</v>
      </c>
      <c r="I253" s="127">
        <v>8</v>
      </c>
      <c r="J253" s="114">
        <v>60</v>
      </c>
      <c r="K253" s="127">
        <v>8</v>
      </c>
      <c r="L253" s="127">
        <v>253</v>
      </c>
      <c r="M253" s="127">
        <v>195.5</v>
      </c>
      <c r="N253" s="114">
        <v>50.5</v>
      </c>
      <c r="O253" s="114">
        <v>47</v>
      </c>
      <c r="P253" s="127">
        <v>253</v>
      </c>
      <c r="Q253" s="127">
        <v>195.5</v>
      </c>
      <c r="R253" s="114">
        <v>50.5</v>
      </c>
      <c r="S253" s="114">
        <v>47</v>
      </c>
      <c r="V253" s="288"/>
    </row>
    <row r="254" s="10" customFormat="1" customHeight="1" spans="1:22">
      <c r="A254" s="111"/>
      <c r="B254" s="70"/>
      <c r="C254" s="69"/>
      <c r="D254" s="71"/>
      <c r="E254" s="72"/>
      <c r="F254" s="72"/>
      <c r="G254" s="73"/>
      <c r="H254" s="113"/>
      <c r="I254" s="125"/>
      <c r="J254" s="113"/>
      <c r="K254" s="125"/>
      <c r="L254" s="125"/>
      <c r="M254" s="125"/>
      <c r="N254" s="113"/>
      <c r="O254" s="113"/>
      <c r="P254" s="125"/>
      <c r="Q254" s="125"/>
      <c r="R254" s="113"/>
      <c r="S254" s="113"/>
      <c r="V254" s="287"/>
    </row>
    <row r="255" customHeight="1" spans="1:22">
      <c r="A255" s="51">
        <f t="shared" si="11"/>
        <v>902</v>
      </c>
      <c r="B255" s="42"/>
      <c r="C255" s="33" t="s">
        <v>652</v>
      </c>
      <c r="D255" s="43" t="s">
        <v>180</v>
      </c>
      <c r="E255" s="44" t="s">
        <v>654</v>
      </c>
      <c r="F255" s="44" t="s">
        <v>655</v>
      </c>
      <c r="G255" s="47"/>
      <c r="H255" s="114"/>
      <c r="I255" s="127"/>
      <c r="J255" s="114"/>
      <c r="K255" s="127"/>
      <c r="L255" s="127"/>
      <c r="M255" s="127"/>
      <c r="N255" s="114"/>
      <c r="O255" s="114"/>
      <c r="P255" s="127"/>
      <c r="Q255" s="127"/>
      <c r="R255" s="114"/>
      <c r="S255" s="114"/>
      <c r="V255" s="288"/>
    </row>
    <row r="256" s="10" customFormat="1" customHeight="1" spans="1:22">
      <c r="A256" s="111"/>
      <c r="B256" s="70"/>
      <c r="C256" s="69"/>
      <c r="D256" s="71"/>
      <c r="E256" s="72" t="s">
        <v>656</v>
      </c>
      <c r="F256" s="208" t="s">
        <v>657</v>
      </c>
      <c r="G256" s="567" t="s">
        <v>658</v>
      </c>
      <c r="H256" s="113" t="s">
        <v>659</v>
      </c>
      <c r="I256" s="468" t="s">
        <v>518</v>
      </c>
      <c r="J256" s="113" t="s">
        <v>659</v>
      </c>
      <c r="K256" s="468" t="s">
        <v>518</v>
      </c>
      <c r="L256" s="125" t="s">
        <v>660</v>
      </c>
      <c r="M256" s="125" t="s">
        <v>177</v>
      </c>
      <c r="N256" s="113" t="s">
        <v>661</v>
      </c>
      <c r="O256" s="113" t="s">
        <v>446</v>
      </c>
      <c r="P256" s="125" t="s">
        <v>660</v>
      </c>
      <c r="Q256" s="125" t="s">
        <v>177</v>
      </c>
      <c r="R256" s="113" t="s">
        <v>661</v>
      </c>
      <c r="S256" s="113" t="s">
        <v>446</v>
      </c>
      <c r="V256" s="287"/>
    </row>
    <row r="257" customHeight="1" spans="1:22">
      <c r="A257" s="51">
        <f t="shared" si="11"/>
        <v>902</v>
      </c>
      <c r="B257" s="42" t="s">
        <v>651</v>
      </c>
      <c r="C257" s="33" t="s">
        <v>652</v>
      </c>
      <c r="D257" s="43" t="s">
        <v>187</v>
      </c>
      <c r="E257" s="44" t="s">
        <v>656</v>
      </c>
      <c r="F257" s="44" t="s">
        <v>662</v>
      </c>
      <c r="G257" s="47"/>
      <c r="H257" s="140">
        <v>3</v>
      </c>
      <c r="I257" s="186">
        <v>8</v>
      </c>
      <c r="J257" s="140">
        <v>3</v>
      </c>
      <c r="K257" s="186">
        <v>8</v>
      </c>
      <c r="L257" s="186">
        <v>241.5</v>
      </c>
      <c r="M257" s="186">
        <v>218.5</v>
      </c>
      <c r="N257" s="140">
        <v>50.2</v>
      </c>
      <c r="O257" s="140">
        <v>49</v>
      </c>
      <c r="P257" s="186">
        <v>241.5</v>
      </c>
      <c r="Q257" s="186">
        <v>218.5</v>
      </c>
      <c r="R257" s="140">
        <v>50.2</v>
      </c>
      <c r="S257" s="140">
        <v>49</v>
      </c>
      <c r="V257" s="288"/>
    </row>
    <row r="258" customHeight="1" spans="1:22">
      <c r="A258" s="51">
        <f>A253</f>
        <v>902</v>
      </c>
      <c r="B258" s="42" t="s">
        <v>663</v>
      </c>
      <c r="C258" s="33"/>
      <c r="D258" s="43"/>
      <c r="E258" s="44"/>
      <c r="F258" s="44"/>
      <c r="G258" s="47"/>
      <c r="H258" s="114"/>
      <c r="I258" s="127"/>
      <c r="J258" s="114"/>
      <c r="K258" s="127"/>
      <c r="L258" s="127"/>
      <c r="M258" s="127"/>
      <c r="N258" s="114"/>
      <c r="O258" s="114"/>
      <c r="P258" s="127"/>
      <c r="Q258" s="127"/>
      <c r="R258" s="114"/>
      <c r="S258" s="114"/>
      <c r="V258" s="288"/>
    </row>
    <row r="259" s="6" customFormat="1" customHeight="1" spans="1:22">
      <c r="A259" s="65"/>
      <c r="B259" s="61"/>
      <c r="C259" s="60"/>
      <c r="D259" s="62"/>
      <c r="E259" s="63"/>
      <c r="F259" s="63" t="s">
        <v>664</v>
      </c>
      <c r="G259" s="218" t="s">
        <v>665</v>
      </c>
      <c r="H259" s="267" t="s">
        <v>163</v>
      </c>
      <c r="I259" s="474" t="s">
        <v>666</v>
      </c>
      <c r="J259" s="267" t="s">
        <v>207</v>
      </c>
      <c r="K259" s="474" t="s">
        <v>666</v>
      </c>
      <c r="L259" s="346" t="s">
        <v>660</v>
      </c>
      <c r="M259" s="346" t="s">
        <v>177</v>
      </c>
      <c r="N259" s="267" t="s">
        <v>208</v>
      </c>
      <c r="O259" s="267" t="s">
        <v>209</v>
      </c>
      <c r="P259" s="346" t="s">
        <v>660</v>
      </c>
      <c r="Q259" s="346" t="s">
        <v>177</v>
      </c>
      <c r="R259" s="267" t="s">
        <v>208</v>
      </c>
      <c r="S259" s="267" t="s">
        <v>209</v>
      </c>
      <c r="V259" s="660"/>
    </row>
    <row r="260" customHeight="1" spans="1:22">
      <c r="A260" s="51">
        <f>A258</f>
        <v>902</v>
      </c>
      <c r="B260" s="42" t="s">
        <v>667</v>
      </c>
      <c r="C260" s="33" t="s">
        <v>668</v>
      </c>
      <c r="D260" s="43" t="s">
        <v>168</v>
      </c>
      <c r="E260" s="44" t="s">
        <v>669</v>
      </c>
      <c r="F260" s="44" t="s">
        <v>670</v>
      </c>
      <c r="G260" s="47"/>
      <c r="H260" s="114">
        <v>60</v>
      </c>
      <c r="I260" s="127">
        <v>8</v>
      </c>
      <c r="J260" s="114">
        <v>300</v>
      </c>
      <c r="K260" s="127">
        <v>8</v>
      </c>
      <c r="L260" s="127">
        <v>241.5</v>
      </c>
      <c r="M260" s="127">
        <v>218.5</v>
      </c>
      <c r="N260" s="114">
        <v>50.1</v>
      </c>
      <c r="O260" s="114">
        <v>49.9</v>
      </c>
      <c r="P260" s="127">
        <v>241.5</v>
      </c>
      <c r="Q260" s="127">
        <v>218.5</v>
      </c>
      <c r="R260" s="114">
        <v>50.1</v>
      </c>
      <c r="S260" s="114">
        <v>49.9</v>
      </c>
      <c r="V260" s="288"/>
    </row>
    <row r="261" s="6" customFormat="1" customHeight="1" spans="1:22">
      <c r="A261" s="65"/>
      <c r="B261" s="61"/>
      <c r="C261" s="60"/>
      <c r="D261" s="62"/>
      <c r="E261" s="63"/>
      <c r="F261" s="63" t="s">
        <v>671</v>
      </c>
      <c r="G261" s="67" t="s">
        <v>672</v>
      </c>
      <c r="H261" s="267" t="s">
        <v>163</v>
      </c>
      <c r="I261" s="474" t="s">
        <v>666</v>
      </c>
      <c r="J261" s="267" t="s">
        <v>207</v>
      </c>
      <c r="K261" s="474" t="s">
        <v>666</v>
      </c>
      <c r="L261" s="346" t="s">
        <v>660</v>
      </c>
      <c r="M261" s="346" t="s">
        <v>177</v>
      </c>
      <c r="N261" s="267" t="s">
        <v>208</v>
      </c>
      <c r="O261" s="267" t="s">
        <v>209</v>
      </c>
      <c r="P261" s="346" t="s">
        <v>660</v>
      </c>
      <c r="Q261" s="346" t="s">
        <v>177</v>
      </c>
      <c r="R261" s="267" t="s">
        <v>208</v>
      </c>
      <c r="S261" s="267" t="s">
        <v>209</v>
      </c>
      <c r="V261" s="660"/>
    </row>
    <row r="262" customHeight="1" spans="1:22">
      <c r="A262" s="51">
        <f>A260</f>
        <v>902</v>
      </c>
      <c r="B262" s="42" t="s">
        <v>667</v>
      </c>
      <c r="C262" s="33" t="s">
        <v>673</v>
      </c>
      <c r="D262" s="43" t="s">
        <v>180</v>
      </c>
      <c r="E262" s="44" t="s">
        <v>674</v>
      </c>
      <c r="F262" s="44" t="s">
        <v>675</v>
      </c>
      <c r="G262" s="47"/>
      <c r="H262" s="114">
        <v>60</v>
      </c>
      <c r="I262" s="127">
        <v>8</v>
      </c>
      <c r="J262" s="114">
        <v>300</v>
      </c>
      <c r="K262" s="127">
        <v>8</v>
      </c>
      <c r="L262" s="127">
        <v>241.5</v>
      </c>
      <c r="M262" s="127">
        <v>218.5</v>
      </c>
      <c r="N262" s="114">
        <v>50.1</v>
      </c>
      <c r="O262" s="114">
        <v>49.9</v>
      </c>
      <c r="P262" s="127">
        <v>241.5</v>
      </c>
      <c r="Q262" s="127">
        <v>218.5</v>
      </c>
      <c r="R262" s="114">
        <v>50.1</v>
      </c>
      <c r="S262" s="114">
        <v>49.9</v>
      </c>
      <c r="V262" s="288"/>
    </row>
    <row r="263" customHeight="1" spans="1:22">
      <c r="A263" s="51">
        <f>A262</f>
        <v>902</v>
      </c>
      <c r="B263" s="42" t="s">
        <v>676</v>
      </c>
      <c r="C263" s="33"/>
      <c r="D263" s="43"/>
      <c r="E263" s="44"/>
      <c r="F263" s="44"/>
      <c r="G263" s="47"/>
      <c r="H263" s="527"/>
      <c r="I263" s="186"/>
      <c r="J263" s="563"/>
      <c r="K263" s="527"/>
      <c r="L263" s="527"/>
      <c r="M263" s="527"/>
      <c r="N263" s="186"/>
      <c r="O263" s="186"/>
      <c r="P263" s="527"/>
      <c r="Q263" s="563"/>
      <c r="R263" s="186"/>
      <c r="S263" s="186"/>
      <c r="V263" s="288"/>
    </row>
    <row r="264" s="6" customFormat="1" customHeight="1" spans="1:22">
      <c r="A264" s="65"/>
      <c r="B264" s="61"/>
      <c r="C264" s="60"/>
      <c r="D264" s="62"/>
      <c r="E264" s="63" t="s">
        <v>455</v>
      </c>
      <c r="F264" s="63" t="s">
        <v>677</v>
      </c>
      <c r="G264" s="66"/>
      <c r="H264" s="267">
        <v>60</v>
      </c>
      <c r="I264" s="675">
        <v>1</v>
      </c>
      <c r="J264" s="267">
        <v>60</v>
      </c>
      <c r="K264" s="346" t="s">
        <v>577</v>
      </c>
      <c r="L264" s="346" t="s">
        <v>173</v>
      </c>
      <c r="M264" s="346" t="s">
        <v>174</v>
      </c>
      <c r="N264" s="267" t="s">
        <v>208</v>
      </c>
      <c r="O264" s="267" t="s">
        <v>572</v>
      </c>
      <c r="P264" s="346" t="s">
        <v>173</v>
      </c>
      <c r="Q264" s="346" t="s">
        <v>174</v>
      </c>
      <c r="R264" s="267" t="s">
        <v>333</v>
      </c>
      <c r="S264" s="267" t="s">
        <v>572</v>
      </c>
      <c r="V264" s="660"/>
    </row>
    <row r="265" customHeight="1" spans="1:22">
      <c r="A265" s="51">
        <f>A263</f>
        <v>902</v>
      </c>
      <c r="B265" s="42" t="s">
        <v>678</v>
      </c>
      <c r="C265" s="33" t="s">
        <v>679</v>
      </c>
      <c r="D265" s="43" t="s">
        <v>168</v>
      </c>
      <c r="E265" s="44" t="s">
        <v>680</v>
      </c>
      <c r="F265" s="44" t="s">
        <v>679</v>
      </c>
      <c r="G265" s="47"/>
      <c r="H265" s="114">
        <v>60</v>
      </c>
      <c r="I265" s="127">
        <v>100</v>
      </c>
      <c r="J265" s="114">
        <v>60</v>
      </c>
      <c r="K265" s="127">
        <v>8</v>
      </c>
      <c r="L265" s="127">
        <v>253</v>
      </c>
      <c r="M265" s="127">
        <v>207</v>
      </c>
      <c r="N265" s="114">
        <v>50.1</v>
      </c>
      <c r="O265" s="114">
        <v>49.5</v>
      </c>
      <c r="P265" s="127">
        <v>253</v>
      </c>
      <c r="Q265" s="127">
        <v>207</v>
      </c>
      <c r="R265" s="114">
        <v>50.2</v>
      </c>
      <c r="S265" s="114">
        <v>49.5</v>
      </c>
      <c r="V265" s="288"/>
    </row>
    <row r="266" s="2" customFormat="1" customHeight="1" spans="1:22">
      <c r="A266" s="48"/>
      <c r="B266" s="37"/>
      <c r="C266" s="36"/>
      <c r="D266" s="38"/>
      <c r="E266" s="39" t="s">
        <v>455</v>
      </c>
      <c r="F266" s="39" t="s">
        <v>681</v>
      </c>
      <c r="G266" s="49"/>
      <c r="H266" s="250">
        <v>60</v>
      </c>
      <c r="I266" s="676">
        <v>1</v>
      </c>
      <c r="J266" s="250">
        <v>60</v>
      </c>
      <c r="K266" s="133" t="s">
        <v>577</v>
      </c>
      <c r="L266" s="133" t="s">
        <v>173</v>
      </c>
      <c r="M266" s="133" t="s">
        <v>174</v>
      </c>
      <c r="N266" s="250">
        <v>50.1</v>
      </c>
      <c r="O266" s="250">
        <v>49</v>
      </c>
      <c r="P266" s="133" t="s">
        <v>173</v>
      </c>
      <c r="Q266" s="133" t="s">
        <v>174</v>
      </c>
      <c r="R266" s="250">
        <v>50.1</v>
      </c>
      <c r="S266" s="250">
        <v>49</v>
      </c>
      <c r="V266" s="651"/>
    </row>
    <row r="267" customHeight="1" spans="1:22">
      <c r="A267" s="51">
        <f>A265</f>
        <v>902</v>
      </c>
      <c r="B267" s="42" t="s">
        <v>682</v>
      </c>
      <c r="C267" s="33" t="s">
        <v>683</v>
      </c>
      <c r="D267" s="43" t="s">
        <v>168</v>
      </c>
      <c r="E267" s="44" t="s">
        <v>684</v>
      </c>
      <c r="F267" s="44" t="s">
        <v>683</v>
      </c>
      <c r="G267" s="47"/>
      <c r="H267" s="114">
        <v>60</v>
      </c>
      <c r="I267" s="127">
        <v>100</v>
      </c>
      <c r="J267" s="114">
        <v>60</v>
      </c>
      <c r="K267" s="127">
        <v>8</v>
      </c>
      <c r="L267" s="127">
        <v>253</v>
      </c>
      <c r="M267" s="127">
        <v>207</v>
      </c>
      <c r="N267" s="114">
        <v>50.1</v>
      </c>
      <c r="O267" s="114">
        <v>49</v>
      </c>
      <c r="P267" s="127">
        <v>253</v>
      </c>
      <c r="Q267" s="127">
        <v>207</v>
      </c>
      <c r="R267" s="114">
        <v>50.1</v>
      </c>
      <c r="S267" s="114">
        <v>49</v>
      </c>
      <c r="V267" s="288"/>
    </row>
    <row r="268" s="18" customFormat="1" customHeight="1" spans="1:22">
      <c r="A268" s="58">
        <f>A267</f>
        <v>902</v>
      </c>
      <c r="B268" s="59" t="s">
        <v>685</v>
      </c>
      <c r="C268" s="55" t="s">
        <v>686</v>
      </c>
      <c r="D268" s="56" t="s">
        <v>168</v>
      </c>
      <c r="E268" s="57" t="s">
        <v>687</v>
      </c>
      <c r="F268" s="57" t="s">
        <v>686</v>
      </c>
      <c r="G268" s="221" t="s">
        <v>454</v>
      </c>
      <c r="H268" s="265">
        <v>60</v>
      </c>
      <c r="I268" s="344">
        <v>100</v>
      </c>
      <c r="J268" s="265">
        <v>60</v>
      </c>
      <c r="K268" s="344">
        <v>8</v>
      </c>
      <c r="L268" s="344">
        <v>255.3</v>
      </c>
      <c r="M268" s="344">
        <v>195.5</v>
      </c>
      <c r="N268" s="265">
        <v>50.1</v>
      </c>
      <c r="O268" s="265">
        <v>49</v>
      </c>
      <c r="P268" s="344">
        <v>255.3</v>
      </c>
      <c r="Q268" s="344">
        <v>195.5</v>
      </c>
      <c r="R268" s="265">
        <v>50.1</v>
      </c>
      <c r="S268" s="265">
        <v>49</v>
      </c>
      <c r="V268" s="658"/>
    </row>
    <row r="269" s="249" customFormat="1" ht="20.4" spans="1:22">
      <c r="A269" s="51">
        <f>A267</f>
        <v>902</v>
      </c>
      <c r="B269" s="42" t="s">
        <v>688</v>
      </c>
      <c r="C269" s="33"/>
      <c r="D269" s="43"/>
      <c r="E269" s="44"/>
      <c r="F269" s="44"/>
      <c r="G269" s="678"/>
      <c r="H269" s="416"/>
      <c r="I269" s="416"/>
      <c r="J269" s="416"/>
      <c r="K269" s="416"/>
      <c r="L269" s="416"/>
      <c r="M269" s="416"/>
      <c r="N269" s="416"/>
      <c r="O269" s="416"/>
      <c r="P269" s="416"/>
      <c r="Q269" s="416"/>
      <c r="R269" s="416"/>
      <c r="S269" s="416"/>
      <c r="V269" s="685"/>
    </row>
    <row r="270" s="649" customFormat="1" ht="20.4" spans="1:21">
      <c r="A270" s="65"/>
      <c r="B270" s="61"/>
      <c r="C270" s="60"/>
      <c r="D270" s="62"/>
      <c r="E270" s="63"/>
      <c r="F270" s="63" t="s">
        <v>689</v>
      </c>
      <c r="G270" s="679"/>
      <c r="H270" s="355" t="s">
        <v>163</v>
      </c>
      <c r="I270" s="355" t="s">
        <v>518</v>
      </c>
      <c r="J270" s="355" t="s">
        <v>163</v>
      </c>
      <c r="K270" s="355" t="s">
        <v>518</v>
      </c>
      <c r="L270" s="683" t="s">
        <v>173</v>
      </c>
      <c r="M270" s="683" t="s">
        <v>184</v>
      </c>
      <c r="N270" s="354" t="s">
        <v>519</v>
      </c>
      <c r="O270" s="354" t="s">
        <v>520</v>
      </c>
      <c r="P270" s="683" t="s">
        <v>173</v>
      </c>
      <c r="Q270" s="683" t="s">
        <v>184</v>
      </c>
      <c r="R270" s="354" t="s">
        <v>519</v>
      </c>
      <c r="S270" s="354" t="s">
        <v>520</v>
      </c>
      <c r="T270" s="472"/>
      <c r="U270" s="472"/>
    </row>
    <row r="271" ht="20.4" spans="1:19">
      <c r="A271" s="51">
        <f>A269</f>
        <v>902</v>
      </c>
      <c r="B271" s="42" t="s">
        <v>690</v>
      </c>
      <c r="C271" s="33" t="s">
        <v>691</v>
      </c>
      <c r="D271" s="43" t="s">
        <v>168</v>
      </c>
      <c r="E271" s="44" t="s">
        <v>692</v>
      </c>
      <c r="F271" s="44" t="s">
        <v>691</v>
      </c>
      <c r="G271" s="198"/>
      <c r="H271" s="527">
        <v>60</v>
      </c>
      <c r="I271" s="186">
        <v>100</v>
      </c>
      <c r="J271" s="563">
        <v>60</v>
      </c>
      <c r="K271" s="527">
        <v>100</v>
      </c>
      <c r="L271" s="527">
        <v>242</v>
      </c>
      <c r="M271" s="527">
        <v>187</v>
      </c>
      <c r="N271" s="186">
        <v>61</v>
      </c>
      <c r="O271" s="186">
        <v>59</v>
      </c>
      <c r="P271" s="527">
        <v>242</v>
      </c>
      <c r="Q271" s="527">
        <v>187</v>
      </c>
      <c r="R271" s="186">
        <v>61</v>
      </c>
      <c r="S271" s="186">
        <v>59</v>
      </c>
    </row>
    <row r="272" ht="20.4" spans="1:19">
      <c r="A272" s="51">
        <f>A271</f>
        <v>902</v>
      </c>
      <c r="B272" s="42" t="s">
        <v>690</v>
      </c>
      <c r="C272" s="33" t="s">
        <v>691</v>
      </c>
      <c r="D272" s="43" t="s">
        <v>180</v>
      </c>
      <c r="E272" s="44" t="s">
        <v>693</v>
      </c>
      <c r="F272" s="44" t="s">
        <v>694</v>
      </c>
      <c r="G272" s="198"/>
      <c r="H272" s="527">
        <v>60</v>
      </c>
      <c r="I272" s="186">
        <v>100</v>
      </c>
      <c r="J272" s="563">
        <v>60</v>
      </c>
      <c r="K272" s="527">
        <v>100</v>
      </c>
      <c r="L272" s="563">
        <v>140</v>
      </c>
      <c r="M272" s="527">
        <v>108</v>
      </c>
      <c r="N272" s="527">
        <v>61</v>
      </c>
      <c r="O272" s="527">
        <v>59</v>
      </c>
      <c r="P272" s="563">
        <v>140</v>
      </c>
      <c r="Q272" s="527">
        <v>108</v>
      </c>
      <c r="R272" s="527">
        <v>61</v>
      </c>
      <c r="S272" s="527">
        <v>59</v>
      </c>
    </row>
    <row r="273" s="10" customFormat="1" ht="20.4" spans="1:22">
      <c r="A273" s="111"/>
      <c r="B273" s="70"/>
      <c r="C273" s="69" t="s">
        <v>695</v>
      </c>
      <c r="D273" s="71"/>
      <c r="E273" s="72" t="s">
        <v>696</v>
      </c>
      <c r="F273" s="72" t="s">
        <v>695</v>
      </c>
      <c r="G273" s="680" t="s">
        <v>697</v>
      </c>
      <c r="H273" s="330" t="s">
        <v>265</v>
      </c>
      <c r="I273" s="684">
        <v>1</v>
      </c>
      <c r="J273" s="330" t="s">
        <v>265</v>
      </c>
      <c r="K273" s="684">
        <v>1</v>
      </c>
      <c r="L273" s="331" t="s">
        <v>173</v>
      </c>
      <c r="M273" s="330" t="s">
        <v>184</v>
      </c>
      <c r="N273" s="330" t="s">
        <v>661</v>
      </c>
      <c r="O273" s="330" t="s">
        <v>413</v>
      </c>
      <c r="P273" s="331" t="s">
        <v>173</v>
      </c>
      <c r="Q273" s="330" t="s">
        <v>184</v>
      </c>
      <c r="R273" s="330" t="s">
        <v>661</v>
      </c>
      <c r="S273" s="330" t="s">
        <v>413</v>
      </c>
      <c r="V273" s="110"/>
    </row>
    <row r="274" ht="20.4" spans="1:19">
      <c r="A274" s="51">
        <f>A272</f>
        <v>902</v>
      </c>
      <c r="B274" s="42" t="s">
        <v>698</v>
      </c>
      <c r="C274" s="33" t="s">
        <v>695</v>
      </c>
      <c r="D274" s="43" t="s">
        <v>168</v>
      </c>
      <c r="E274" s="44" t="s">
        <v>696</v>
      </c>
      <c r="F274" s="44" t="s">
        <v>695</v>
      </c>
      <c r="G274" s="198"/>
      <c r="H274" s="527">
        <v>60</v>
      </c>
      <c r="I274" s="186">
        <v>100</v>
      </c>
      <c r="J274" s="563">
        <v>60</v>
      </c>
      <c r="K274" s="527">
        <v>100</v>
      </c>
      <c r="L274" s="563">
        <v>242</v>
      </c>
      <c r="M274" s="527">
        <v>187</v>
      </c>
      <c r="N274" s="527">
        <v>50.2</v>
      </c>
      <c r="O274" s="527">
        <v>47.5</v>
      </c>
      <c r="P274" s="563">
        <v>242</v>
      </c>
      <c r="Q274" s="527">
        <v>187</v>
      </c>
      <c r="R274" s="527">
        <v>50.2</v>
      </c>
      <c r="S274" s="527">
        <v>47.5</v>
      </c>
    </row>
    <row r="275" ht="20.4" spans="1:19">
      <c r="A275" s="51">
        <f>A272</f>
        <v>902</v>
      </c>
      <c r="B275" s="42" t="s">
        <v>699</v>
      </c>
      <c r="C275" s="33" t="s">
        <v>700</v>
      </c>
      <c r="D275" s="43" t="s">
        <v>168</v>
      </c>
      <c r="E275" s="44" t="s">
        <v>701</v>
      </c>
      <c r="F275" s="44" t="s">
        <v>700</v>
      </c>
      <c r="G275" s="198"/>
      <c r="H275" s="527">
        <v>300</v>
      </c>
      <c r="I275" s="186">
        <v>8</v>
      </c>
      <c r="J275" s="563">
        <v>300</v>
      </c>
      <c r="K275" s="527">
        <v>8</v>
      </c>
      <c r="L275" s="563">
        <v>241.5</v>
      </c>
      <c r="M275" s="527">
        <v>218.5</v>
      </c>
      <c r="N275" s="527">
        <v>60.05</v>
      </c>
      <c r="O275" s="527">
        <v>59.5</v>
      </c>
      <c r="P275" s="563">
        <v>241.5</v>
      </c>
      <c r="Q275" s="527">
        <v>218.5</v>
      </c>
      <c r="R275" s="527">
        <v>60.05</v>
      </c>
      <c r="S275" s="527">
        <v>59.5</v>
      </c>
    </row>
    <row r="276" s="649" customFormat="1" ht="20.4" spans="1:21">
      <c r="A276" s="65"/>
      <c r="B276" s="61"/>
      <c r="C276" s="60"/>
      <c r="D276" s="62"/>
      <c r="E276" s="62" t="s">
        <v>702</v>
      </c>
      <c r="F276" s="63"/>
      <c r="G276" s="679"/>
      <c r="H276" s="355"/>
      <c r="I276" s="355"/>
      <c r="J276" s="355"/>
      <c r="K276" s="355"/>
      <c r="L276" s="354"/>
      <c r="M276" s="354"/>
      <c r="N276" s="354"/>
      <c r="O276" s="354"/>
      <c r="P276" s="354"/>
      <c r="Q276" s="354"/>
      <c r="R276" s="354"/>
      <c r="S276" s="354"/>
      <c r="T276" s="472"/>
      <c r="U276" s="472"/>
    </row>
    <row r="277" customHeight="1" spans="1:22">
      <c r="A277" s="51">
        <f>A272</f>
        <v>902</v>
      </c>
      <c r="B277" s="42" t="s">
        <v>703</v>
      </c>
      <c r="C277" s="33" t="s">
        <v>704</v>
      </c>
      <c r="D277" s="43" t="s">
        <v>168</v>
      </c>
      <c r="E277" s="44" t="s">
        <v>705</v>
      </c>
      <c r="F277" s="44" t="s">
        <v>704</v>
      </c>
      <c r="G277" s="47"/>
      <c r="H277" s="114">
        <v>60</v>
      </c>
      <c r="I277" s="127">
        <v>100</v>
      </c>
      <c r="J277" s="114">
        <v>60</v>
      </c>
      <c r="K277" s="127">
        <v>8</v>
      </c>
      <c r="L277" s="127">
        <v>253</v>
      </c>
      <c r="M277" s="127">
        <v>195.5</v>
      </c>
      <c r="N277" s="114">
        <v>50.1</v>
      </c>
      <c r="O277" s="114">
        <v>49.5</v>
      </c>
      <c r="P277" s="127">
        <v>253</v>
      </c>
      <c r="Q277" s="127">
        <v>195.5</v>
      </c>
      <c r="R277" s="114">
        <v>50.2</v>
      </c>
      <c r="S277" s="114">
        <v>49.5</v>
      </c>
      <c r="V277" s="288"/>
    </row>
    <row r="278" s="649" customFormat="1" ht="20.4" spans="1:21">
      <c r="A278" s="681"/>
      <c r="B278" s="61"/>
      <c r="C278" s="8"/>
      <c r="D278" s="62"/>
      <c r="E278" s="62" t="s">
        <v>702</v>
      </c>
      <c r="F278" s="63"/>
      <c r="G278" s="679"/>
      <c r="H278" s="267" t="s">
        <v>706</v>
      </c>
      <c r="I278" s="346" t="s">
        <v>707</v>
      </c>
      <c r="J278" s="267" t="s">
        <v>708</v>
      </c>
      <c r="K278" s="355" t="s">
        <v>707</v>
      </c>
      <c r="L278" s="346" t="s">
        <v>173</v>
      </c>
      <c r="M278" s="346" t="s">
        <v>174</v>
      </c>
      <c r="N278" s="267">
        <v>51</v>
      </c>
      <c r="O278" s="267">
        <v>47.5</v>
      </c>
      <c r="P278" s="346" t="s">
        <v>173</v>
      </c>
      <c r="Q278" s="346" t="s">
        <v>184</v>
      </c>
      <c r="R278" s="267">
        <v>50.5</v>
      </c>
      <c r="S278" s="267">
        <v>47.5</v>
      </c>
      <c r="T278" s="472"/>
      <c r="U278" s="472"/>
    </row>
    <row r="279" s="12" customFormat="1" customHeight="1" spans="1:22">
      <c r="A279" s="171">
        <f>A277</f>
        <v>902</v>
      </c>
      <c r="B279" s="116" t="s">
        <v>709</v>
      </c>
      <c r="C279" s="9" t="s">
        <v>710</v>
      </c>
      <c r="D279" s="117" t="s">
        <v>168</v>
      </c>
      <c r="E279" s="118" t="s">
        <v>711</v>
      </c>
      <c r="F279" s="118" t="s">
        <v>710</v>
      </c>
      <c r="G279" s="47"/>
      <c r="H279" s="265">
        <v>300</v>
      </c>
      <c r="I279" s="186">
        <v>10</v>
      </c>
      <c r="J279" s="265">
        <v>60</v>
      </c>
      <c r="K279" s="186">
        <v>10</v>
      </c>
      <c r="L279" s="344">
        <v>253</v>
      </c>
      <c r="M279" s="344">
        <v>207</v>
      </c>
      <c r="N279" s="265">
        <v>51</v>
      </c>
      <c r="O279" s="265">
        <v>47.5</v>
      </c>
      <c r="P279" s="344">
        <v>253</v>
      </c>
      <c r="Q279" s="344">
        <v>195.5</v>
      </c>
      <c r="R279" s="265">
        <v>50.5</v>
      </c>
      <c r="S279" s="114">
        <v>47.5</v>
      </c>
      <c r="V279" s="667"/>
    </row>
    <row r="280" s="6" customFormat="1" spans="1:22">
      <c r="A280" s="8"/>
      <c r="B280" s="8"/>
      <c r="C280" s="8"/>
      <c r="D280" s="8"/>
      <c r="E280" s="8" t="s">
        <v>712</v>
      </c>
      <c r="F280" s="8"/>
      <c r="G280" s="682" t="s">
        <v>713</v>
      </c>
      <c r="H280" s="267">
        <v>60</v>
      </c>
      <c r="I280" s="346">
        <v>100</v>
      </c>
      <c r="J280" s="267">
        <v>60</v>
      </c>
      <c r="K280" s="346">
        <v>100</v>
      </c>
      <c r="L280" s="346">
        <v>285</v>
      </c>
      <c r="M280" s="346">
        <v>150</v>
      </c>
      <c r="N280" s="267">
        <v>55.49</v>
      </c>
      <c r="O280" s="267">
        <v>45.51</v>
      </c>
      <c r="P280" s="346">
        <v>285</v>
      </c>
      <c r="Q280" s="346">
        <v>150</v>
      </c>
      <c r="R280" s="267">
        <v>55.49</v>
      </c>
      <c r="S280" s="267">
        <v>45.51</v>
      </c>
      <c r="V280" s="107"/>
    </row>
    <row r="281" s="12" customFormat="1" customHeight="1" spans="1:22">
      <c r="A281" s="171">
        <f>A279</f>
        <v>902</v>
      </c>
      <c r="B281" s="116">
        <v>124</v>
      </c>
      <c r="C281" s="9" t="s">
        <v>714</v>
      </c>
      <c r="D281" s="117" t="s">
        <v>168</v>
      </c>
      <c r="E281" s="118" t="s">
        <v>715</v>
      </c>
      <c r="F281" s="118" t="s">
        <v>714</v>
      </c>
      <c r="G281" s="47"/>
      <c r="H281" s="265">
        <v>60</v>
      </c>
      <c r="I281" s="186">
        <v>100</v>
      </c>
      <c r="J281" s="265">
        <v>60</v>
      </c>
      <c r="K281" s="186">
        <v>100</v>
      </c>
      <c r="L281" s="344">
        <v>285</v>
      </c>
      <c r="M281" s="344">
        <v>150</v>
      </c>
      <c r="N281" s="265">
        <v>55.49</v>
      </c>
      <c r="O281" s="265">
        <v>45.51</v>
      </c>
      <c r="P281" s="344">
        <v>285</v>
      </c>
      <c r="Q281" s="344">
        <v>150</v>
      </c>
      <c r="R281" s="265">
        <v>55.49</v>
      </c>
      <c r="S281" s="114">
        <v>45.51</v>
      </c>
      <c r="V281" s="667"/>
    </row>
    <row r="282" s="2" customFormat="1" customHeight="1" spans="1:22">
      <c r="A282" s="169"/>
      <c r="B282" s="37"/>
      <c r="C282" s="52"/>
      <c r="D282" s="38"/>
      <c r="E282" s="52" t="s">
        <v>716</v>
      </c>
      <c r="F282" s="157"/>
      <c r="G282" s="49"/>
      <c r="H282" s="250" t="s">
        <v>270</v>
      </c>
      <c r="I282" s="133" t="s">
        <v>388</v>
      </c>
      <c r="J282" s="250" t="s">
        <v>270</v>
      </c>
      <c r="K282" s="133" t="s">
        <v>388</v>
      </c>
      <c r="L282" s="133" t="s">
        <v>272</v>
      </c>
      <c r="M282" s="133" t="s">
        <v>717</v>
      </c>
      <c r="N282" s="250" t="s">
        <v>718</v>
      </c>
      <c r="O282" s="250" t="s">
        <v>719</v>
      </c>
      <c r="P282" s="133" t="s">
        <v>272</v>
      </c>
      <c r="Q282" s="133" t="s">
        <v>717</v>
      </c>
      <c r="R282" s="250" t="s">
        <v>720</v>
      </c>
      <c r="S282" s="250" t="s">
        <v>719</v>
      </c>
      <c r="V282" s="651"/>
    </row>
    <row r="283" s="12" customFormat="1" customHeight="1" spans="1:22">
      <c r="A283" s="171">
        <f>A281</f>
        <v>902</v>
      </c>
      <c r="B283" s="116" t="s">
        <v>721</v>
      </c>
      <c r="C283" s="9" t="s">
        <v>722</v>
      </c>
      <c r="D283" s="117" t="s">
        <v>168</v>
      </c>
      <c r="E283" s="118" t="s">
        <v>723</v>
      </c>
      <c r="F283" s="118" t="s">
        <v>722</v>
      </c>
      <c r="G283" s="47"/>
      <c r="H283" s="265">
        <v>60</v>
      </c>
      <c r="I283" s="186">
        <v>100</v>
      </c>
      <c r="J283" s="265">
        <v>60</v>
      </c>
      <c r="K283" s="186">
        <v>100</v>
      </c>
      <c r="L283" s="344">
        <v>253</v>
      </c>
      <c r="M283" s="344">
        <v>207</v>
      </c>
      <c r="N283" s="265">
        <v>51</v>
      </c>
      <c r="O283" s="265">
        <v>49</v>
      </c>
      <c r="P283" s="344">
        <v>253</v>
      </c>
      <c r="Q283" s="344">
        <v>207</v>
      </c>
      <c r="R283" s="265">
        <v>51</v>
      </c>
      <c r="S283" s="114">
        <v>49</v>
      </c>
      <c r="V283" s="667"/>
    </row>
  </sheetData>
  <autoFilter ref="B1:S283">
    <extLst/>
  </autoFilter>
  <dataValidations count="1">
    <dataValidation type="whole" operator="between" allowBlank="1" showInputMessage="1" showErrorMessage="1" sqref="H20 J35 H194 H6:H15 H17:H18 H22:H42 H271:H272">
      <formula1>0</formula1>
      <formula2>65535</formula2>
    </dataValidation>
  </dataValidations>
  <pageMargins left="0.75" right="0.75" top="1" bottom="1" header="0.5" footer="0.5"/>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A284"/>
  <sheetViews>
    <sheetView zoomScale="85" zoomScaleNormal="85" workbookViewId="0">
      <pane ySplit="4" topLeftCell="A274" activePane="bottomLeft" state="frozen"/>
      <selection/>
      <selection pane="bottomLeft" activeCell="S112" sqref="S112"/>
    </sheetView>
  </sheetViews>
  <sheetFormatPr defaultColWidth="9" defaultRowHeight="15.6"/>
  <cols>
    <col min="1" max="1" width="9.6" style="19" customWidth="1"/>
    <col min="2" max="2" width="7.5" style="19" customWidth="1"/>
    <col min="3" max="3" width="10" style="19" customWidth="1"/>
    <col min="4" max="4" width="4.5" style="19" customWidth="1"/>
    <col min="5" max="5" width="16.5" style="19" customWidth="1"/>
    <col min="6" max="6" width="21" style="19" customWidth="1"/>
    <col min="7" max="7" width="12" style="164" customWidth="1"/>
    <col min="8" max="8" width="5" style="19" customWidth="1"/>
    <col min="9" max="9" width="4.7" style="19" customWidth="1"/>
    <col min="10" max="10" width="4.7" style="26" customWidth="1"/>
    <col min="11" max="12" width="4.7" style="19" customWidth="1"/>
    <col min="13" max="13" width="4.7" style="26" customWidth="1"/>
    <col min="14" max="14" width="6" style="19" customWidth="1"/>
    <col min="15" max="15" width="9.4" style="19" customWidth="1"/>
    <col min="16" max="16" width="10.2" style="19" customWidth="1"/>
    <col min="17" max="17" width="19.5" style="19" customWidth="1"/>
    <col min="18" max="18" width="13.6" style="19" customWidth="1"/>
    <col min="19" max="19" width="11.7" style="19" customWidth="1"/>
    <col min="20" max="20" width="14.1" style="19" customWidth="1"/>
    <col min="21" max="21" width="13" style="19" customWidth="1"/>
    <col min="22" max="22" width="11.1" style="19" customWidth="1"/>
    <col min="23" max="23" width="16.5" style="19" customWidth="1"/>
    <col min="24" max="24" width="12" style="19" customWidth="1"/>
    <col min="25" max="25" width="18.4083333333333" style="19" customWidth="1"/>
    <col min="26" max="26" width="14.9916666666667" style="19" customWidth="1"/>
    <col min="27" max="27" width="12.2666666666667" style="19" customWidth="1"/>
    <col min="28" max="16384" width="9" style="19"/>
  </cols>
  <sheetData>
    <row r="1" s="630" customFormat="1" ht="156" spans="1:32">
      <c r="A1" s="29" t="s">
        <v>124</v>
      </c>
      <c r="B1" s="29" t="s">
        <v>125</v>
      </c>
      <c r="C1" s="29" t="s">
        <v>126</v>
      </c>
      <c r="D1" s="29" t="s">
        <v>127</v>
      </c>
      <c r="E1" s="30" t="s">
        <v>128</v>
      </c>
      <c r="F1" s="634" t="s">
        <v>129</v>
      </c>
      <c r="G1" s="31" t="s">
        <v>130</v>
      </c>
      <c r="H1" s="32" t="s">
        <v>724</v>
      </c>
      <c r="I1" s="32" t="s">
        <v>725</v>
      </c>
      <c r="J1" s="32" t="s">
        <v>726</v>
      </c>
      <c r="K1" s="32" t="s">
        <v>727</v>
      </c>
      <c r="L1" s="32" t="s">
        <v>728</v>
      </c>
      <c r="M1" s="32" t="s">
        <v>729</v>
      </c>
      <c r="N1" s="32" t="s">
        <v>730</v>
      </c>
      <c r="O1" s="635" t="s">
        <v>731</v>
      </c>
      <c r="P1" s="80" t="s">
        <v>732</v>
      </c>
      <c r="Q1" s="80" t="s">
        <v>733</v>
      </c>
      <c r="R1" s="80" t="s">
        <v>734</v>
      </c>
      <c r="S1" s="80" t="s">
        <v>735</v>
      </c>
      <c r="T1" s="80" t="s">
        <v>736</v>
      </c>
      <c r="U1" s="80" t="s">
        <v>737</v>
      </c>
      <c r="V1" s="80" t="s">
        <v>738</v>
      </c>
      <c r="W1" s="80" t="s">
        <v>739</v>
      </c>
      <c r="X1" s="80" t="s">
        <v>740</v>
      </c>
      <c r="Y1" s="80" t="s">
        <v>741</v>
      </c>
      <c r="Z1" s="80" t="s">
        <v>742</v>
      </c>
      <c r="AA1" s="80" t="s">
        <v>743</v>
      </c>
      <c r="AB1" s="80" t="s">
        <v>744</v>
      </c>
      <c r="AC1" s="80" t="s">
        <v>745</v>
      </c>
      <c r="AD1" s="80" t="s">
        <v>746</v>
      </c>
      <c r="AE1" s="80" t="s">
        <v>747</v>
      </c>
      <c r="AF1" s="80" t="s">
        <v>748</v>
      </c>
    </row>
    <row r="2" s="32" customFormat="1" ht="45" customHeight="1" spans="1:32">
      <c r="A2" s="51"/>
      <c r="B2" s="29"/>
      <c r="C2" s="51"/>
      <c r="D2" s="51"/>
      <c r="E2" s="33"/>
      <c r="F2" s="33"/>
      <c r="J2" s="81"/>
      <c r="M2" s="81"/>
      <c r="O2" s="80" t="s">
        <v>749</v>
      </c>
      <c r="P2" s="91" t="s">
        <v>750</v>
      </c>
      <c r="Q2" s="91" t="s">
        <v>751</v>
      </c>
      <c r="R2" s="91" t="s">
        <v>752</v>
      </c>
      <c r="S2" s="91" t="s">
        <v>753</v>
      </c>
      <c r="T2" s="91" t="s">
        <v>754</v>
      </c>
      <c r="U2" s="91" t="s">
        <v>755</v>
      </c>
      <c r="V2" s="91" t="s">
        <v>756</v>
      </c>
      <c r="W2" s="91" t="s">
        <v>757</v>
      </c>
      <c r="X2" s="91" t="s">
        <v>758</v>
      </c>
      <c r="Y2" s="91" t="s">
        <v>759</v>
      </c>
      <c r="Z2" s="91" t="s">
        <v>760</v>
      </c>
      <c r="AA2" s="91" t="s">
        <v>761</v>
      </c>
      <c r="AB2" s="91" t="s">
        <v>762</v>
      </c>
      <c r="AC2" s="91" t="s">
        <v>763</v>
      </c>
      <c r="AD2" s="91" t="s">
        <v>764</v>
      </c>
      <c r="AE2" s="91" t="s">
        <v>765</v>
      </c>
      <c r="AF2" s="91" t="s">
        <v>766</v>
      </c>
    </row>
    <row r="3" s="32" customFormat="1" ht="36.6" customHeight="1" spans="1:32">
      <c r="A3" s="51"/>
      <c r="B3" s="29"/>
      <c r="C3" s="51"/>
      <c r="D3" s="51"/>
      <c r="E3" s="33"/>
      <c r="F3" s="33"/>
      <c r="G3" s="32" t="s">
        <v>155</v>
      </c>
      <c r="J3" s="81"/>
      <c r="M3" s="81"/>
      <c r="O3" s="51"/>
      <c r="P3" s="92">
        <v>0.1</v>
      </c>
      <c r="Q3" s="92">
        <v>0.1</v>
      </c>
      <c r="R3" s="92">
        <v>10</v>
      </c>
      <c r="S3" s="92">
        <v>0.1</v>
      </c>
      <c r="T3" s="92">
        <v>10</v>
      </c>
      <c r="U3" s="92">
        <v>0.1</v>
      </c>
      <c r="V3" s="92">
        <v>10</v>
      </c>
      <c r="W3" s="92">
        <v>0.1</v>
      </c>
      <c r="X3" s="92">
        <v>10</v>
      </c>
      <c r="Y3" s="92">
        <v>0.1</v>
      </c>
      <c r="Z3" s="92">
        <v>10</v>
      </c>
      <c r="AA3" s="92">
        <v>0.1</v>
      </c>
      <c r="AB3" s="92">
        <v>10</v>
      </c>
      <c r="AC3" s="92">
        <v>0.1</v>
      </c>
      <c r="AD3" s="92">
        <v>1</v>
      </c>
      <c r="AE3" s="92">
        <v>1</v>
      </c>
      <c r="AF3" s="92">
        <v>1</v>
      </c>
    </row>
    <row r="4" s="84" customFormat="1" ht="46.8" spans="1:37">
      <c r="A4" s="51">
        <f>启动参数!A4</f>
        <v>902</v>
      </c>
      <c r="B4" s="29"/>
      <c r="C4" s="51"/>
      <c r="D4" s="51"/>
      <c r="E4" s="33" t="s">
        <v>156</v>
      </c>
      <c r="F4" s="33" t="s">
        <v>156</v>
      </c>
      <c r="G4" s="32" t="s">
        <v>157</v>
      </c>
      <c r="H4" s="19"/>
      <c r="I4" s="19"/>
      <c r="J4" s="26"/>
      <c r="K4" s="19"/>
      <c r="L4" s="19"/>
      <c r="M4" s="26"/>
      <c r="N4" s="19"/>
      <c r="O4" s="33"/>
      <c r="P4" s="92" t="s">
        <v>160</v>
      </c>
      <c r="Q4" s="92" t="s">
        <v>160</v>
      </c>
      <c r="R4" s="92" t="s">
        <v>767</v>
      </c>
      <c r="S4" s="92" t="s">
        <v>160</v>
      </c>
      <c r="T4" s="92" t="s">
        <v>767</v>
      </c>
      <c r="U4" s="92" t="s">
        <v>160</v>
      </c>
      <c r="V4" s="92" t="s">
        <v>767</v>
      </c>
      <c r="W4" s="92" t="s">
        <v>160</v>
      </c>
      <c r="X4" s="92" t="s">
        <v>767</v>
      </c>
      <c r="Y4" s="92" t="s">
        <v>160</v>
      </c>
      <c r="Z4" s="92" t="s">
        <v>767</v>
      </c>
      <c r="AA4" s="92" t="s">
        <v>160</v>
      </c>
      <c r="AB4" s="92" t="s">
        <v>767</v>
      </c>
      <c r="AC4" s="92" t="s">
        <v>160</v>
      </c>
      <c r="AK4" s="640"/>
    </row>
    <row r="5" s="52" customFormat="1" customHeight="1" spans="1:32">
      <c r="A5" s="36"/>
      <c r="B5" s="37"/>
      <c r="C5" s="36"/>
      <c r="D5" s="38"/>
      <c r="E5" s="39"/>
      <c r="F5" s="39"/>
      <c r="G5" s="40" t="s">
        <v>162</v>
      </c>
      <c r="H5" s="119">
        <v>0</v>
      </c>
      <c r="I5" s="119">
        <v>1</v>
      </c>
      <c r="J5" s="41">
        <v>0</v>
      </c>
      <c r="K5" s="119">
        <v>1</v>
      </c>
      <c r="L5" s="119">
        <v>1</v>
      </c>
      <c r="M5" s="41">
        <v>0</v>
      </c>
      <c r="N5" s="41">
        <v>1</v>
      </c>
      <c r="O5" s="36">
        <f t="shared" ref="O5:O10" si="0">H5+I5*2+J5*4+K5*8+L5*16+M5*32+N5*64</f>
        <v>90</v>
      </c>
      <c r="P5" s="52">
        <v>230</v>
      </c>
      <c r="Q5" s="119" t="s">
        <v>518</v>
      </c>
      <c r="R5" s="41" t="s">
        <v>518</v>
      </c>
      <c r="S5" s="119" t="s">
        <v>768</v>
      </c>
      <c r="T5" s="41" t="s">
        <v>769</v>
      </c>
      <c r="U5" s="119" t="s">
        <v>518</v>
      </c>
      <c r="V5" s="119" t="s">
        <v>518</v>
      </c>
      <c r="W5" s="119" t="s">
        <v>468</v>
      </c>
      <c r="X5" s="41" t="s">
        <v>770</v>
      </c>
      <c r="Y5" s="119" t="s">
        <v>771</v>
      </c>
      <c r="Z5" s="41" t="s">
        <v>772</v>
      </c>
      <c r="AA5" s="119" t="s">
        <v>518</v>
      </c>
      <c r="AB5" s="119" t="s">
        <v>518</v>
      </c>
      <c r="AC5" s="52" t="s">
        <v>173</v>
      </c>
      <c r="AD5" s="52">
        <v>0</v>
      </c>
      <c r="AE5" s="52">
        <v>0</v>
      </c>
      <c r="AF5" s="52">
        <v>0</v>
      </c>
    </row>
    <row r="6" s="9" customFormat="1" customHeight="1" spans="1:32">
      <c r="A6" s="33">
        <f>A4</f>
        <v>902</v>
      </c>
      <c r="B6" s="42" t="s">
        <v>168</v>
      </c>
      <c r="C6" s="33" t="s">
        <v>169</v>
      </c>
      <c r="D6" s="43" t="s">
        <v>168</v>
      </c>
      <c r="E6" s="44" t="s">
        <v>170</v>
      </c>
      <c r="F6" s="44" t="s">
        <v>171</v>
      </c>
      <c r="G6" s="45"/>
      <c r="H6" s="19">
        <v>0</v>
      </c>
      <c r="I6" s="19">
        <v>1</v>
      </c>
      <c r="J6" s="254">
        <v>0</v>
      </c>
      <c r="K6" s="19">
        <v>1</v>
      </c>
      <c r="L6" s="19">
        <v>1</v>
      </c>
      <c r="M6" s="254">
        <v>0</v>
      </c>
      <c r="N6" s="19">
        <v>1</v>
      </c>
      <c r="O6" s="33">
        <f t="shared" si="0"/>
        <v>90</v>
      </c>
      <c r="P6" s="9">
        <v>230</v>
      </c>
      <c r="Q6" s="127">
        <v>264.5</v>
      </c>
      <c r="R6" s="127">
        <v>60</v>
      </c>
      <c r="S6" s="127">
        <v>287.5</v>
      </c>
      <c r="T6" s="127">
        <v>60</v>
      </c>
      <c r="U6" s="114">
        <v>0</v>
      </c>
      <c r="V6" s="83">
        <v>10</v>
      </c>
      <c r="W6" s="127">
        <v>184</v>
      </c>
      <c r="X6" s="344">
        <v>3000</v>
      </c>
      <c r="Y6" s="114">
        <v>103.5</v>
      </c>
      <c r="Z6" s="114">
        <v>300</v>
      </c>
      <c r="AA6" s="114">
        <v>0</v>
      </c>
      <c r="AB6" s="83">
        <v>10</v>
      </c>
      <c r="AC6" s="114">
        <v>253</v>
      </c>
      <c r="AD6" s="9">
        <v>0</v>
      </c>
      <c r="AE6" s="9">
        <v>0</v>
      </c>
      <c r="AF6" s="9">
        <v>0</v>
      </c>
    </row>
    <row r="7" s="52" customFormat="1" customHeight="1" spans="1:32">
      <c r="A7" s="36"/>
      <c r="B7" s="37"/>
      <c r="C7" s="36"/>
      <c r="D7" s="38"/>
      <c r="E7" s="39"/>
      <c r="F7" s="39"/>
      <c r="G7" s="40" t="s">
        <v>172</v>
      </c>
      <c r="H7" s="41">
        <v>0</v>
      </c>
      <c r="I7" s="119">
        <v>1</v>
      </c>
      <c r="J7" s="41">
        <v>0</v>
      </c>
      <c r="K7" s="119">
        <v>1</v>
      </c>
      <c r="L7" s="119">
        <v>1</v>
      </c>
      <c r="M7" s="41">
        <v>0</v>
      </c>
      <c r="N7" s="41">
        <v>1</v>
      </c>
      <c r="O7" s="36">
        <f t="shared" si="0"/>
        <v>90</v>
      </c>
      <c r="P7" s="52">
        <v>230</v>
      </c>
      <c r="Q7" s="169" t="s">
        <v>773</v>
      </c>
      <c r="R7" s="133" t="s">
        <v>774</v>
      </c>
      <c r="S7" s="453" t="s">
        <v>768</v>
      </c>
      <c r="T7" s="133" t="s">
        <v>775</v>
      </c>
      <c r="U7" s="453" t="s">
        <v>518</v>
      </c>
      <c r="V7" s="453" t="s">
        <v>518</v>
      </c>
      <c r="W7" s="453" t="s">
        <v>468</v>
      </c>
      <c r="X7" s="133" t="s">
        <v>776</v>
      </c>
      <c r="Y7" s="453" t="s">
        <v>771</v>
      </c>
      <c r="Z7" s="250" t="s">
        <v>777</v>
      </c>
      <c r="AA7" s="453" t="s">
        <v>518</v>
      </c>
      <c r="AB7" s="453" t="s">
        <v>518</v>
      </c>
      <c r="AC7" s="250" t="s">
        <v>173</v>
      </c>
      <c r="AD7" s="52">
        <v>0</v>
      </c>
      <c r="AE7" s="52">
        <v>0</v>
      </c>
      <c r="AF7" s="52">
        <v>0</v>
      </c>
    </row>
    <row r="8" s="9" customFormat="1" customHeight="1" spans="1:32">
      <c r="A8" s="33">
        <f>A4</f>
        <v>902</v>
      </c>
      <c r="B8" s="42" t="s">
        <v>168</v>
      </c>
      <c r="C8" s="33" t="s">
        <v>169</v>
      </c>
      <c r="D8" s="43" t="s">
        <v>180</v>
      </c>
      <c r="E8" s="44" t="s">
        <v>181</v>
      </c>
      <c r="F8" s="46" t="s">
        <v>778</v>
      </c>
      <c r="G8" s="47"/>
      <c r="H8" s="19">
        <v>0</v>
      </c>
      <c r="I8" s="19">
        <v>1</v>
      </c>
      <c r="J8" s="254">
        <v>0</v>
      </c>
      <c r="K8" s="19">
        <v>1</v>
      </c>
      <c r="L8" s="19">
        <v>1</v>
      </c>
      <c r="M8" s="254">
        <v>0</v>
      </c>
      <c r="N8" s="19">
        <v>1</v>
      </c>
      <c r="O8" s="33">
        <f t="shared" si="0"/>
        <v>90</v>
      </c>
      <c r="P8" s="9">
        <v>230</v>
      </c>
      <c r="Q8" s="127">
        <v>264.5</v>
      </c>
      <c r="R8" s="127">
        <v>140</v>
      </c>
      <c r="S8" s="127">
        <v>287.5</v>
      </c>
      <c r="T8" s="127">
        <v>100</v>
      </c>
      <c r="U8" s="114">
        <v>0</v>
      </c>
      <c r="V8" s="83">
        <v>10</v>
      </c>
      <c r="W8" s="127">
        <v>184</v>
      </c>
      <c r="X8" s="127">
        <v>1000</v>
      </c>
      <c r="Y8" s="114">
        <v>103.5</v>
      </c>
      <c r="Z8" s="114">
        <v>300</v>
      </c>
      <c r="AA8" s="114">
        <v>0</v>
      </c>
      <c r="AB8" s="83">
        <v>10</v>
      </c>
      <c r="AC8" s="114">
        <v>253</v>
      </c>
      <c r="AD8" s="9">
        <v>0</v>
      </c>
      <c r="AE8" s="9">
        <v>0</v>
      </c>
      <c r="AF8" s="9">
        <v>0</v>
      </c>
    </row>
    <row r="9" s="52" customFormat="1" customHeight="1" spans="1:32">
      <c r="A9" s="36"/>
      <c r="B9" s="37"/>
      <c r="C9" s="36"/>
      <c r="D9" s="38"/>
      <c r="E9" s="39"/>
      <c r="F9" s="39"/>
      <c r="G9" s="40" t="s">
        <v>183</v>
      </c>
      <c r="H9" s="41">
        <v>1</v>
      </c>
      <c r="I9" s="119">
        <v>0</v>
      </c>
      <c r="J9" s="41">
        <v>0</v>
      </c>
      <c r="K9" s="119">
        <v>1</v>
      </c>
      <c r="L9" s="119">
        <v>0</v>
      </c>
      <c r="M9" s="41">
        <v>0</v>
      </c>
      <c r="N9" s="41">
        <v>1</v>
      </c>
      <c r="O9" s="36">
        <f t="shared" si="0"/>
        <v>73</v>
      </c>
      <c r="P9" s="52">
        <v>230</v>
      </c>
      <c r="Q9" s="453" t="s">
        <v>779</v>
      </c>
      <c r="R9" s="133" t="s">
        <v>780</v>
      </c>
      <c r="S9" s="453" t="s">
        <v>518</v>
      </c>
      <c r="T9" s="453" t="s">
        <v>518</v>
      </c>
      <c r="U9" s="453" t="s">
        <v>518</v>
      </c>
      <c r="V9" s="453" t="s">
        <v>518</v>
      </c>
      <c r="W9" s="453" t="s">
        <v>468</v>
      </c>
      <c r="X9" s="133" t="s">
        <v>780</v>
      </c>
      <c r="Y9" s="453" t="s">
        <v>518</v>
      </c>
      <c r="Z9" s="453" t="s">
        <v>518</v>
      </c>
      <c r="AA9" s="453" t="s">
        <v>518</v>
      </c>
      <c r="AB9" s="453" t="s">
        <v>518</v>
      </c>
      <c r="AC9" s="250" t="s">
        <v>173</v>
      </c>
      <c r="AD9" s="52">
        <v>0</v>
      </c>
      <c r="AE9" s="52">
        <v>0</v>
      </c>
      <c r="AF9" s="52">
        <v>0</v>
      </c>
    </row>
    <row r="10" s="9" customFormat="1" customHeight="1" spans="1:32">
      <c r="A10" s="33">
        <f t="shared" ref="A10:A14" si="1">A4</f>
        <v>902</v>
      </c>
      <c r="B10" s="42" t="s">
        <v>168</v>
      </c>
      <c r="C10" s="33" t="s">
        <v>169</v>
      </c>
      <c r="D10" s="43" t="s">
        <v>187</v>
      </c>
      <c r="E10" s="44" t="s">
        <v>188</v>
      </c>
      <c r="F10" s="44" t="s">
        <v>189</v>
      </c>
      <c r="G10" s="47"/>
      <c r="H10" s="19">
        <v>1</v>
      </c>
      <c r="I10" s="19">
        <v>0</v>
      </c>
      <c r="J10" s="254">
        <v>0</v>
      </c>
      <c r="K10" s="19">
        <v>1</v>
      </c>
      <c r="L10" s="19">
        <v>0</v>
      </c>
      <c r="M10" s="254">
        <v>0</v>
      </c>
      <c r="N10" s="19">
        <v>1</v>
      </c>
      <c r="O10" s="33">
        <f t="shared" si="0"/>
        <v>73</v>
      </c>
      <c r="P10" s="9">
        <v>230</v>
      </c>
      <c r="Q10" s="127">
        <v>264.5</v>
      </c>
      <c r="R10" s="127">
        <v>140</v>
      </c>
      <c r="S10" s="127">
        <v>273</v>
      </c>
      <c r="T10" s="127">
        <v>60</v>
      </c>
      <c r="U10" s="114">
        <v>0</v>
      </c>
      <c r="V10" s="83">
        <v>10</v>
      </c>
      <c r="W10" s="127">
        <v>184</v>
      </c>
      <c r="X10" s="127">
        <v>140</v>
      </c>
      <c r="Y10" s="114">
        <v>175</v>
      </c>
      <c r="Z10" s="114">
        <v>60</v>
      </c>
      <c r="AA10" s="114">
        <v>0</v>
      </c>
      <c r="AB10" s="83">
        <v>10</v>
      </c>
      <c r="AC10" s="114">
        <v>253</v>
      </c>
      <c r="AD10" s="9">
        <v>0</v>
      </c>
      <c r="AE10" s="9">
        <v>0</v>
      </c>
      <c r="AF10" s="9">
        <v>0</v>
      </c>
    </row>
    <row r="11" s="52" customFormat="1" customHeight="1" spans="1:32">
      <c r="A11" s="48"/>
      <c r="B11" s="37"/>
      <c r="C11" s="36"/>
      <c r="D11" s="38"/>
      <c r="E11" s="39"/>
      <c r="F11" s="39"/>
      <c r="G11" s="49"/>
      <c r="J11" s="548"/>
      <c r="M11" s="548"/>
      <c r="O11" s="36"/>
      <c r="Q11" s="133"/>
      <c r="R11" s="133"/>
      <c r="S11" s="133"/>
      <c r="T11" s="133"/>
      <c r="U11" s="250"/>
      <c r="V11" s="250"/>
      <c r="W11" s="133"/>
      <c r="X11" s="133"/>
      <c r="Y11" s="250"/>
      <c r="Z11" s="250"/>
      <c r="AA11" s="250"/>
      <c r="AB11" s="250"/>
      <c r="AC11" s="250"/>
      <c r="AD11" s="52">
        <v>0</v>
      </c>
      <c r="AE11" s="52">
        <v>0</v>
      </c>
      <c r="AF11" s="52">
        <v>0</v>
      </c>
    </row>
    <row r="12" s="9" customFormat="1" customHeight="1" spans="1:32">
      <c r="A12" s="51">
        <f t="shared" si="1"/>
        <v>902</v>
      </c>
      <c r="B12" s="42"/>
      <c r="C12" s="33" t="s">
        <v>169</v>
      </c>
      <c r="D12" s="43" t="s">
        <v>190</v>
      </c>
      <c r="E12" s="44" t="s">
        <v>191</v>
      </c>
      <c r="F12" s="44" t="s">
        <v>192</v>
      </c>
      <c r="G12" s="47"/>
      <c r="H12" s="19"/>
      <c r="I12" s="19"/>
      <c r="J12" s="254"/>
      <c r="K12" s="19"/>
      <c r="L12" s="19"/>
      <c r="M12" s="254"/>
      <c r="N12" s="19"/>
      <c r="O12" s="33"/>
      <c r="Q12" s="127"/>
      <c r="R12" s="127"/>
      <c r="S12" s="127"/>
      <c r="T12" s="127"/>
      <c r="U12" s="114"/>
      <c r="V12" s="114"/>
      <c r="W12" s="127"/>
      <c r="X12" s="127"/>
      <c r="Y12" s="114"/>
      <c r="Z12" s="114"/>
      <c r="AA12" s="114"/>
      <c r="AB12" s="114"/>
      <c r="AC12" s="114"/>
      <c r="AD12" s="9">
        <v>0</v>
      </c>
      <c r="AE12" s="9">
        <v>0</v>
      </c>
      <c r="AF12" s="9">
        <v>0</v>
      </c>
    </row>
    <row r="13" s="52" customFormat="1" customHeight="1" spans="1:32">
      <c r="A13" s="48"/>
      <c r="B13" s="37"/>
      <c r="C13" s="36"/>
      <c r="D13" s="38"/>
      <c r="E13" s="39"/>
      <c r="F13" s="39"/>
      <c r="G13" s="49"/>
      <c r="J13" s="548"/>
      <c r="M13" s="548"/>
      <c r="O13" s="36"/>
      <c r="Q13" s="133"/>
      <c r="R13" s="133"/>
      <c r="S13" s="133"/>
      <c r="T13" s="133"/>
      <c r="U13" s="250"/>
      <c r="V13" s="250"/>
      <c r="W13" s="133"/>
      <c r="X13" s="133"/>
      <c r="Y13" s="250"/>
      <c r="Z13" s="250"/>
      <c r="AA13" s="250"/>
      <c r="AB13" s="250"/>
      <c r="AC13" s="250"/>
      <c r="AD13" s="52">
        <v>0</v>
      </c>
      <c r="AE13" s="52">
        <v>0</v>
      </c>
      <c r="AF13" s="52">
        <v>0</v>
      </c>
    </row>
    <row r="14" s="9" customFormat="1" customHeight="1" spans="1:32">
      <c r="A14" s="51">
        <f t="shared" si="1"/>
        <v>902</v>
      </c>
      <c r="B14" s="42"/>
      <c r="C14" s="33" t="s">
        <v>169</v>
      </c>
      <c r="D14" s="43" t="s">
        <v>193</v>
      </c>
      <c r="E14" s="44" t="s">
        <v>194</v>
      </c>
      <c r="F14" s="44" t="s">
        <v>195</v>
      </c>
      <c r="G14" s="47"/>
      <c r="H14" s="19"/>
      <c r="I14" s="19"/>
      <c r="J14" s="254"/>
      <c r="K14" s="19"/>
      <c r="L14" s="19"/>
      <c r="M14" s="254"/>
      <c r="N14" s="19"/>
      <c r="O14" s="33"/>
      <c r="Q14" s="127"/>
      <c r="R14" s="127"/>
      <c r="S14" s="127"/>
      <c r="T14" s="127"/>
      <c r="U14" s="114"/>
      <c r="V14" s="114"/>
      <c r="W14" s="127"/>
      <c r="X14" s="127"/>
      <c r="Y14" s="114"/>
      <c r="Z14" s="114"/>
      <c r="AA14" s="114"/>
      <c r="AB14" s="114"/>
      <c r="AC14" s="114"/>
      <c r="AD14" s="9">
        <v>0</v>
      </c>
      <c r="AE14" s="9">
        <v>0</v>
      </c>
      <c r="AF14" s="9">
        <v>0</v>
      </c>
    </row>
    <row r="15" s="9" customFormat="1" customHeight="1" spans="1:32">
      <c r="A15" s="48"/>
      <c r="B15" s="37"/>
      <c r="C15" s="36"/>
      <c r="D15" s="38"/>
      <c r="E15" s="39"/>
      <c r="F15" s="39"/>
      <c r="G15" s="53" t="s">
        <v>196</v>
      </c>
      <c r="H15" s="41">
        <v>0</v>
      </c>
      <c r="I15" s="119">
        <v>1</v>
      </c>
      <c r="J15" s="41">
        <v>0</v>
      </c>
      <c r="K15" s="119">
        <v>1</v>
      </c>
      <c r="L15" s="119">
        <v>1</v>
      </c>
      <c r="M15" s="41">
        <v>0</v>
      </c>
      <c r="N15" s="41">
        <v>1</v>
      </c>
      <c r="O15" s="36">
        <f>H15+I15*2+J15*4+K15*8+L15*16+M15*32+N15*64</f>
        <v>90</v>
      </c>
      <c r="P15" s="52">
        <v>230</v>
      </c>
      <c r="Q15" s="169" t="s">
        <v>773</v>
      </c>
      <c r="R15" s="133" t="s">
        <v>774</v>
      </c>
      <c r="S15" s="453" t="s">
        <v>768</v>
      </c>
      <c r="T15" s="133" t="s">
        <v>775</v>
      </c>
      <c r="U15" s="453" t="s">
        <v>518</v>
      </c>
      <c r="V15" s="453" t="s">
        <v>518</v>
      </c>
      <c r="W15" s="453" t="s">
        <v>468</v>
      </c>
      <c r="X15" s="133" t="s">
        <v>776</v>
      </c>
      <c r="Y15" s="453" t="s">
        <v>771</v>
      </c>
      <c r="Z15" s="250" t="s">
        <v>777</v>
      </c>
      <c r="AA15" s="453" t="s">
        <v>518</v>
      </c>
      <c r="AB15" s="453" t="s">
        <v>518</v>
      </c>
      <c r="AC15" s="250" t="s">
        <v>173</v>
      </c>
      <c r="AD15" s="52">
        <v>0</v>
      </c>
      <c r="AE15" s="52">
        <v>0</v>
      </c>
      <c r="AF15" s="52">
        <v>0</v>
      </c>
    </row>
    <row r="16" customHeight="1" spans="1:32">
      <c r="A16" s="51">
        <f>A4</f>
        <v>902</v>
      </c>
      <c r="B16" s="42" t="s">
        <v>168</v>
      </c>
      <c r="C16" s="33" t="s">
        <v>169</v>
      </c>
      <c r="D16" s="43" t="s">
        <v>197</v>
      </c>
      <c r="E16" s="44" t="s">
        <v>198</v>
      </c>
      <c r="F16" s="44" t="s">
        <v>199</v>
      </c>
      <c r="G16" s="47"/>
      <c r="H16" s="19">
        <v>0</v>
      </c>
      <c r="I16" s="19">
        <v>1</v>
      </c>
      <c r="J16" s="254">
        <v>0</v>
      </c>
      <c r="K16" s="19">
        <v>1</v>
      </c>
      <c r="L16" s="19">
        <v>1</v>
      </c>
      <c r="M16" s="254">
        <v>0</v>
      </c>
      <c r="N16" s="19">
        <v>1</v>
      </c>
      <c r="O16" s="33">
        <f t="shared" ref="O16:O17" si="2">H16+I16*2+J16*4+K16*8+L16*16+M16*32+N16*64</f>
        <v>90</v>
      </c>
      <c r="P16" s="19">
        <v>230</v>
      </c>
      <c r="Q16" s="186">
        <v>264.5</v>
      </c>
      <c r="R16" s="186">
        <v>140</v>
      </c>
      <c r="S16" s="186">
        <v>287.5</v>
      </c>
      <c r="T16" s="186">
        <v>100</v>
      </c>
      <c r="U16" s="140">
        <v>0</v>
      </c>
      <c r="V16" s="83">
        <v>10</v>
      </c>
      <c r="W16" s="186">
        <v>184</v>
      </c>
      <c r="X16" s="186">
        <v>1000</v>
      </c>
      <c r="Y16" s="140">
        <v>103.5</v>
      </c>
      <c r="Z16" s="140">
        <v>300</v>
      </c>
      <c r="AA16" s="140">
        <v>0</v>
      </c>
      <c r="AB16" s="83">
        <v>10</v>
      </c>
      <c r="AC16" s="140">
        <v>253</v>
      </c>
      <c r="AD16" s="19">
        <v>0</v>
      </c>
      <c r="AE16" s="19">
        <v>0</v>
      </c>
      <c r="AF16" s="19">
        <v>0</v>
      </c>
    </row>
    <row r="17" s="9" customFormat="1" customHeight="1" spans="1:32">
      <c r="A17" s="48"/>
      <c r="B17" s="37"/>
      <c r="C17" s="36"/>
      <c r="D17" s="38"/>
      <c r="E17" s="39"/>
      <c r="F17" s="39"/>
      <c r="G17" s="54" t="s">
        <v>200</v>
      </c>
      <c r="H17" s="41">
        <v>0</v>
      </c>
      <c r="I17" s="119">
        <v>1</v>
      </c>
      <c r="J17" s="41">
        <v>0</v>
      </c>
      <c r="K17" s="119">
        <v>1</v>
      </c>
      <c r="L17" s="119">
        <v>1</v>
      </c>
      <c r="M17" s="41">
        <v>0</v>
      </c>
      <c r="N17" s="41">
        <v>1</v>
      </c>
      <c r="O17" s="36">
        <f t="shared" si="2"/>
        <v>90</v>
      </c>
      <c r="P17" s="52">
        <v>230</v>
      </c>
      <c r="Q17" s="169" t="s">
        <v>773</v>
      </c>
      <c r="R17" s="133" t="s">
        <v>774</v>
      </c>
      <c r="S17" s="453" t="s">
        <v>768</v>
      </c>
      <c r="T17" s="133" t="s">
        <v>775</v>
      </c>
      <c r="U17" s="453" t="s">
        <v>518</v>
      </c>
      <c r="V17" s="453" t="s">
        <v>518</v>
      </c>
      <c r="W17" s="453" t="s">
        <v>468</v>
      </c>
      <c r="X17" s="133" t="s">
        <v>776</v>
      </c>
      <c r="Y17" s="453" t="s">
        <v>771</v>
      </c>
      <c r="Z17" s="250" t="s">
        <v>777</v>
      </c>
      <c r="AA17" s="453" t="s">
        <v>518</v>
      </c>
      <c r="AB17" s="453" t="s">
        <v>518</v>
      </c>
      <c r="AC17" s="250" t="s">
        <v>173</v>
      </c>
      <c r="AD17" s="52">
        <v>0</v>
      </c>
      <c r="AE17" s="52">
        <v>0</v>
      </c>
      <c r="AF17" s="52">
        <v>0</v>
      </c>
    </row>
    <row r="18" customHeight="1" spans="1:32">
      <c r="A18" s="51">
        <f>A4</f>
        <v>902</v>
      </c>
      <c r="B18" s="42" t="s">
        <v>168</v>
      </c>
      <c r="C18" s="33" t="s">
        <v>169</v>
      </c>
      <c r="D18" s="43" t="s">
        <v>201</v>
      </c>
      <c r="E18" s="44" t="s">
        <v>202</v>
      </c>
      <c r="F18" s="44" t="s">
        <v>203</v>
      </c>
      <c r="G18" s="47"/>
      <c r="H18" s="19">
        <v>0</v>
      </c>
      <c r="I18" s="19">
        <v>1</v>
      </c>
      <c r="J18" s="254">
        <v>0</v>
      </c>
      <c r="K18" s="19">
        <v>1</v>
      </c>
      <c r="L18" s="19">
        <v>1</v>
      </c>
      <c r="M18" s="254">
        <v>0</v>
      </c>
      <c r="N18" s="19">
        <v>1</v>
      </c>
      <c r="O18" s="33">
        <f t="shared" ref="O18" si="3">H18+I18*2+J18*4+K18*8+L18*16+M18*32+N18*64</f>
        <v>90</v>
      </c>
      <c r="P18" s="19">
        <v>230</v>
      </c>
      <c r="Q18" s="186">
        <v>264.5</v>
      </c>
      <c r="R18" s="186">
        <v>140</v>
      </c>
      <c r="S18" s="186">
        <v>287.5</v>
      </c>
      <c r="T18" s="186">
        <v>100</v>
      </c>
      <c r="U18" s="140">
        <v>0</v>
      </c>
      <c r="V18" s="83">
        <v>10</v>
      </c>
      <c r="W18" s="186">
        <v>184</v>
      </c>
      <c r="X18" s="186">
        <v>1000</v>
      </c>
      <c r="Y18" s="140">
        <v>103.5</v>
      </c>
      <c r="Z18" s="140">
        <v>300</v>
      </c>
      <c r="AA18" s="140">
        <v>0</v>
      </c>
      <c r="AB18" s="83">
        <v>10</v>
      </c>
      <c r="AC18" s="140">
        <v>253</v>
      </c>
      <c r="AD18" s="19">
        <v>0</v>
      </c>
      <c r="AE18" s="19">
        <v>0</v>
      </c>
      <c r="AF18" s="19">
        <v>0</v>
      </c>
    </row>
    <row r="19" s="52" customFormat="1" customHeight="1" spans="1:32">
      <c r="A19" s="36"/>
      <c r="B19" s="37"/>
      <c r="C19" s="36"/>
      <c r="D19" s="38"/>
      <c r="E19" s="39"/>
      <c r="F19" s="39"/>
      <c r="G19" s="40" t="s">
        <v>204</v>
      </c>
      <c r="H19" s="41">
        <v>1</v>
      </c>
      <c r="I19" s="119">
        <v>0</v>
      </c>
      <c r="J19" s="41">
        <v>0</v>
      </c>
      <c r="K19" s="119">
        <v>1</v>
      </c>
      <c r="L19" s="119">
        <v>1</v>
      </c>
      <c r="M19" s="41">
        <v>0</v>
      </c>
      <c r="N19" s="41">
        <v>1</v>
      </c>
      <c r="O19" s="36">
        <f t="shared" ref="O19:O24" si="4">H19+I19*2+J19*4+K19*8+L19*16+M19*32+N19*64</f>
        <v>89</v>
      </c>
      <c r="P19" s="52">
        <v>230</v>
      </c>
      <c r="Q19" s="453" t="s">
        <v>779</v>
      </c>
      <c r="R19" s="133" t="s">
        <v>781</v>
      </c>
      <c r="S19" s="453" t="s">
        <v>518</v>
      </c>
      <c r="T19" s="453" t="s">
        <v>518</v>
      </c>
      <c r="U19" s="453" t="s">
        <v>518</v>
      </c>
      <c r="V19" s="453" t="s">
        <v>518</v>
      </c>
      <c r="W19" s="453" t="s">
        <v>184</v>
      </c>
      <c r="X19" s="133" t="s">
        <v>782</v>
      </c>
      <c r="Y19" s="453" t="s">
        <v>783</v>
      </c>
      <c r="Z19" s="133" t="s">
        <v>781</v>
      </c>
      <c r="AA19" s="453" t="s">
        <v>518</v>
      </c>
      <c r="AB19" s="453" t="s">
        <v>518</v>
      </c>
      <c r="AC19" s="250" t="s">
        <v>173</v>
      </c>
      <c r="AD19" s="52">
        <v>0</v>
      </c>
      <c r="AE19" s="52">
        <v>0</v>
      </c>
      <c r="AF19" s="52">
        <v>0</v>
      </c>
    </row>
    <row r="20" s="9" customFormat="1" customHeight="1" spans="1:32">
      <c r="A20" s="33">
        <f>A4</f>
        <v>902</v>
      </c>
      <c r="B20" s="42" t="s">
        <v>180</v>
      </c>
      <c r="C20" s="33" t="s">
        <v>210</v>
      </c>
      <c r="D20" s="43" t="s">
        <v>168</v>
      </c>
      <c r="E20" s="44" t="s">
        <v>211</v>
      </c>
      <c r="F20" s="44" t="s">
        <v>212</v>
      </c>
      <c r="G20" s="47"/>
      <c r="H20" s="19">
        <v>1</v>
      </c>
      <c r="I20" s="19">
        <v>0</v>
      </c>
      <c r="J20" s="254">
        <v>0</v>
      </c>
      <c r="K20" s="19">
        <v>1</v>
      </c>
      <c r="L20" s="19">
        <v>1</v>
      </c>
      <c r="M20" s="254">
        <v>0</v>
      </c>
      <c r="N20" s="19">
        <v>1</v>
      </c>
      <c r="O20" s="33">
        <f t="shared" si="4"/>
        <v>89</v>
      </c>
      <c r="P20" s="9">
        <v>230</v>
      </c>
      <c r="Q20" s="127">
        <v>264.5</v>
      </c>
      <c r="R20" s="344">
        <v>200</v>
      </c>
      <c r="S20" s="114">
        <v>0</v>
      </c>
      <c r="T20" s="475">
        <v>10</v>
      </c>
      <c r="U20" s="114">
        <v>0</v>
      </c>
      <c r="V20" s="83">
        <v>10</v>
      </c>
      <c r="W20" s="127">
        <v>195.5</v>
      </c>
      <c r="X20" s="344">
        <v>1500</v>
      </c>
      <c r="Y20" s="114">
        <v>34.5</v>
      </c>
      <c r="Z20" s="265">
        <v>200</v>
      </c>
      <c r="AA20" s="114">
        <v>0</v>
      </c>
      <c r="AB20" s="83">
        <v>10</v>
      </c>
      <c r="AC20" s="114">
        <v>253</v>
      </c>
      <c r="AD20" s="9">
        <v>0</v>
      </c>
      <c r="AE20" s="9">
        <v>0</v>
      </c>
      <c r="AF20" s="9">
        <v>0</v>
      </c>
    </row>
    <row r="21" s="52" customFormat="1" customHeight="1" spans="1:32">
      <c r="A21" s="36"/>
      <c r="B21" s="37"/>
      <c r="C21" s="36"/>
      <c r="D21" s="38"/>
      <c r="E21" s="39"/>
      <c r="F21" s="39"/>
      <c r="G21" s="40" t="s">
        <v>213</v>
      </c>
      <c r="H21" s="41">
        <v>1</v>
      </c>
      <c r="I21" s="119">
        <v>0</v>
      </c>
      <c r="J21" s="41">
        <v>0</v>
      </c>
      <c r="K21" s="119">
        <v>1</v>
      </c>
      <c r="L21" s="119">
        <v>1</v>
      </c>
      <c r="M21" s="41">
        <v>0</v>
      </c>
      <c r="N21" s="41">
        <v>1</v>
      </c>
      <c r="O21" s="36">
        <f t="shared" si="4"/>
        <v>89</v>
      </c>
      <c r="P21" s="52">
        <v>230</v>
      </c>
      <c r="Q21" s="453" t="s">
        <v>784</v>
      </c>
      <c r="R21" s="133" t="s">
        <v>785</v>
      </c>
      <c r="S21" s="453" t="s">
        <v>518</v>
      </c>
      <c r="T21" s="453" t="s">
        <v>518</v>
      </c>
      <c r="U21" s="453" t="s">
        <v>518</v>
      </c>
      <c r="V21" s="453" t="s">
        <v>518</v>
      </c>
      <c r="W21" s="453" t="s">
        <v>184</v>
      </c>
      <c r="X21" s="133" t="s">
        <v>782</v>
      </c>
      <c r="Y21" s="453" t="s">
        <v>783</v>
      </c>
      <c r="Z21" s="133" t="s">
        <v>781</v>
      </c>
      <c r="AA21" s="453" t="s">
        <v>518</v>
      </c>
      <c r="AB21" s="453" t="s">
        <v>518</v>
      </c>
      <c r="AC21" s="250" t="s">
        <v>173</v>
      </c>
      <c r="AD21" s="52">
        <v>0</v>
      </c>
      <c r="AE21" s="52">
        <v>0</v>
      </c>
      <c r="AF21" s="52">
        <v>0</v>
      </c>
    </row>
    <row r="22" s="9" customFormat="1" customHeight="1" spans="1:32">
      <c r="A22" s="33">
        <f>A4</f>
        <v>902</v>
      </c>
      <c r="B22" s="42" t="s">
        <v>180</v>
      </c>
      <c r="C22" s="33" t="s">
        <v>210</v>
      </c>
      <c r="D22" s="43" t="s">
        <v>180</v>
      </c>
      <c r="E22" s="44" t="s">
        <v>216</v>
      </c>
      <c r="F22" s="44" t="s">
        <v>217</v>
      </c>
      <c r="G22" s="47"/>
      <c r="H22" s="19">
        <v>1</v>
      </c>
      <c r="I22" s="19">
        <v>0</v>
      </c>
      <c r="J22" s="254">
        <v>0</v>
      </c>
      <c r="K22" s="19">
        <v>1</v>
      </c>
      <c r="L22" s="19">
        <v>1</v>
      </c>
      <c r="M22" s="254">
        <v>0</v>
      </c>
      <c r="N22" s="19">
        <v>1</v>
      </c>
      <c r="O22" s="33">
        <f t="shared" si="4"/>
        <v>89</v>
      </c>
      <c r="P22" s="9">
        <v>230</v>
      </c>
      <c r="Q22" s="636">
        <v>276</v>
      </c>
      <c r="R22" s="344">
        <v>600</v>
      </c>
      <c r="S22" s="127">
        <v>280</v>
      </c>
      <c r="T22" s="127">
        <v>100</v>
      </c>
      <c r="U22" s="114">
        <v>0</v>
      </c>
      <c r="V22" s="83">
        <v>10</v>
      </c>
      <c r="W22" s="127">
        <v>195.5</v>
      </c>
      <c r="X22" s="344">
        <v>1500</v>
      </c>
      <c r="Y22" s="114">
        <v>34.5</v>
      </c>
      <c r="Z22" s="265">
        <v>200</v>
      </c>
      <c r="AA22" s="114">
        <v>0</v>
      </c>
      <c r="AB22" s="83">
        <v>10</v>
      </c>
      <c r="AC22" s="114">
        <v>253</v>
      </c>
      <c r="AD22" s="9">
        <v>0</v>
      </c>
      <c r="AE22" s="9">
        <v>0</v>
      </c>
      <c r="AF22" s="9">
        <v>0</v>
      </c>
    </row>
    <row r="23" s="52" customFormat="1" customHeight="1" spans="1:32">
      <c r="A23" s="36"/>
      <c r="B23" s="37"/>
      <c r="C23" s="36"/>
      <c r="D23" s="38"/>
      <c r="E23" s="39"/>
      <c r="F23" s="39"/>
      <c r="G23" s="40" t="s">
        <v>218</v>
      </c>
      <c r="H23" s="41">
        <v>0</v>
      </c>
      <c r="I23" s="119">
        <v>0</v>
      </c>
      <c r="J23" s="41">
        <v>0</v>
      </c>
      <c r="K23" s="119">
        <v>0</v>
      </c>
      <c r="L23" s="119">
        <v>0</v>
      </c>
      <c r="M23" s="41">
        <v>0</v>
      </c>
      <c r="N23" s="41">
        <v>0</v>
      </c>
      <c r="O23" s="36">
        <f t="shared" si="4"/>
        <v>0</v>
      </c>
      <c r="P23" s="52">
        <v>230</v>
      </c>
      <c r="Q23" s="453" t="s">
        <v>518</v>
      </c>
      <c r="R23" s="133" t="s">
        <v>518</v>
      </c>
      <c r="S23" s="453" t="s">
        <v>518</v>
      </c>
      <c r="T23" s="453" t="s">
        <v>518</v>
      </c>
      <c r="U23" s="453" t="s">
        <v>518</v>
      </c>
      <c r="V23" s="453" t="s">
        <v>518</v>
      </c>
      <c r="W23" s="453" t="s">
        <v>518</v>
      </c>
      <c r="X23" s="133" t="s">
        <v>518</v>
      </c>
      <c r="Y23" s="453" t="s">
        <v>518</v>
      </c>
      <c r="Z23" s="453" t="s">
        <v>518</v>
      </c>
      <c r="AA23" s="453" t="s">
        <v>518</v>
      </c>
      <c r="AB23" s="453" t="s">
        <v>518</v>
      </c>
      <c r="AC23" s="250" t="s">
        <v>518</v>
      </c>
      <c r="AD23" s="52">
        <v>0</v>
      </c>
      <c r="AE23" s="52">
        <v>0</v>
      </c>
      <c r="AF23" s="52">
        <v>0</v>
      </c>
    </row>
    <row r="24" s="9" customFormat="1" customHeight="1" spans="1:32">
      <c r="A24" s="33">
        <f>A4</f>
        <v>902</v>
      </c>
      <c r="B24" s="42" t="s">
        <v>180</v>
      </c>
      <c r="C24" s="33" t="s">
        <v>210</v>
      </c>
      <c r="D24" s="43" t="s">
        <v>187</v>
      </c>
      <c r="E24" s="44" t="s">
        <v>219</v>
      </c>
      <c r="F24" s="44" t="s">
        <v>220</v>
      </c>
      <c r="G24" s="47"/>
      <c r="H24" s="19">
        <v>0</v>
      </c>
      <c r="I24" s="19">
        <v>0</v>
      </c>
      <c r="J24" s="254">
        <v>0</v>
      </c>
      <c r="K24" s="19">
        <v>0</v>
      </c>
      <c r="L24" s="19">
        <v>0</v>
      </c>
      <c r="M24" s="254">
        <v>0</v>
      </c>
      <c r="N24" s="19">
        <v>0</v>
      </c>
      <c r="O24" s="33">
        <f t="shared" si="4"/>
        <v>0</v>
      </c>
      <c r="P24" s="114">
        <v>230</v>
      </c>
      <c r="Q24" s="127">
        <v>253</v>
      </c>
      <c r="R24" s="127">
        <v>900</v>
      </c>
      <c r="S24" s="127">
        <v>264.5</v>
      </c>
      <c r="T24" s="127">
        <v>200</v>
      </c>
      <c r="U24" s="114">
        <v>0</v>
      </c>
      <c r="V24" s="83">
        <v>10</v>
      </c>
      <c r="W24" s="127">
        <v>195.5</v>
      </c>
      <c r="X24" s="127">
        <v>900</v>
      </c>
      <c r="Y24" s="114">
        <v>34.5</v>
      </c>
      <c r="Z24" s="114">
        <v>200</v>
      </c>
      <c r="AA24" s="114">
        <v>0</v>
      </c>
      <c r="AB24" s="83">
        <v>10</v>
      </c>
      <c r="AC24" s="114">
        <v>253</v>
      </c>
      <c r="AD24" s="9">
        <v>0</v>
      </c>
      <c r="AE24" s="9">
        <v>0</v>
      </c>
      <c r="AF24" s="9">
        <v>0</v>
      </c>
    </row>
    <row r="25" s="52" customFormat="1" customHeight="1" spans="1:32">
      <c r="A25" s="36"/>
      <c r="B25" s="37"/>
      <c r="C25" s="36"/>
      <c r="D25" s="38"/>
      <c r="E25" s="39"/>
      <c r="F25" s="39"/>
      <c r="G25" s="40" t="s">
        <v>221</v>
      </c>
      <c r="H25" s="41">
        <v>1</v>
      </c>
      <c r="I25" s="119">
        <v>0</v>
      </c>
      <c r="J25" s="41">
        <v>0</v>
      </c>
      <c r="K25" s="119">
        <v>1</v>
      </c>
      <c r="L25" s="119">
        <v>1</v>
      </c>
      <c r="M25" s="41">
        <v>0</v>
      </c>
      <c r="N25" s="41">
        <v>1</v>
      </c>
      <c r="O25" s="36">
        <f t="shared" ref="O25:O36" si="5">H25+I25*2+J25*4+K25*8+L25*16+M25*32+N25*64</f>
        <v>89</v>
      </c>
      <c r="P25" s="52">
        <v>230</v>
      </c>
      <c r="Q25" s="453" t="s">
        <v>779</v>
      </c>
      <c r="R25" s="133" t="s">
        <v>781</v>
      </c>
      <c r="S25" s="453" t="s">
        <v>518</v>
      </c>
      <c r="T25" s="133" t="s">
        <v>518</v>
      </c>
      <c r="U25" s="453" t="s">
        <v>518</v>
      </c>
      <c r="V25" s="453" t="s">
        <v>518</v>
      </c>
      <c r="W25" s="453" t="s">
        <v>184</v>
      </c>
      <c r="X25" s="133" t="s">
        <v>782</v>
      </c>
      <c r="Y25" s="453" t="s">
        <v>783</v>
      </c>
      <c r="Z25" s="133" t="s">
        <v>781</v>
      </c>
      <c r="AA25" s="453" t="s">
        <v>518</v>
      </c>
      <c r="AB25" s="453" t="s">
        <v>518</v>
      </c>
      <c r="AC25" s="250" t="s">
        <v>173</v>
      </c>
      <c r="AD25" s="52">
        <v>0</v>
      </c>
      <c r="AE25" s="52">
        <v>0</v>
      </c>
      <c r="AF25" s="52">
        <v>0</v>
      </c>
    </row>
    <row r="26" s="9" customFormat="1" customHeight="1" spans="1:32">
      <c r="A26" s="33">
        <f>A4</f>
        <v>902</v>
      </c>
      <c r="B26" s="42" t="s">
        <v>180</v>
      </c>
      <c r="C26" s="33" t="s">
        <v>210</v>
      </c>
      <c r="D26" s="43" t="s">
        <v>190</v>
      </c>
      <c r="E26" s="44" t="s">
        <v>222</v>
      </c>
      <c r="F26" s="44" t="s">
        <v>223</v>
      </c>
      <c r="G26" s="47"/>
      <c r="H26" s="19">
        <v>1</v>
      </c>
      <c r="I26" s="19">
        <v>0</v>
      </c>
      <c r="J26" s="254">
        <v>0</v>
      </c>
      <c r="K26" s="19">
        <v>1</v>
      </c>
      <c r="L26" s="19">
        <v>1</v>
      </c>
      <c r="M26" s="254">
        <v>0</v>
      </c>
      <c r="N26" s="19">
        <v>1</v>
      </c>
      <c r="O26" s="33">
        <f t="shared" si="5"/>
        <v>89</v>
      </c>
      <c r="P26" s="9">
        <v>230</v>
      </c>
      <c r="Q26" s="344">
        <v>264.5</v>
      </c>
      <c r="R26" s="186">
        <v>200</v>
      </c>
      <c r="S26" s="127">
        <v>0</v>
      </c>
      <c r="T26" s="475">
        <v>10</v>
      </c>
      <c r="U26" s="114">
        <v>0</v>
      </c>
      <c r="V26" s="83">
        <v>10</v>
      </c>
      <c r="W26" s="127">
        <v>195.5</v>
      </c>
      <c r="X26" s="186">
        <v>1500</v>
      </c>
      <c r="Y26" s="114">
        <v>34.5</v>
      </c>
      <c r="Z26" s="265">
        <v>200</v>
      </c>
      <c r="AA26" s="114">
        <v>0</v>
      </c>
      <c r="AB26" s="83">
        <v>10</v>
      </c>
      <c r="AC26" s="114">
        <v>253</v>
      </c>
      <c r="AD26" s="9">
        <v>0</v>
      </c>
      <c r="AE26" s="9">
        <v>0</v>
      </c>
      <c r="AF26" s="9">
        <v>0</v>
      </c>
    </row>
    <row r="27" s="9" customFormat="1" customHeight="1" spans="1:29">
      <c r="A27" s="33"/>
      <c r="B27" s="42"/>
      <c r="C27" s="33"/>
      <c r="D27" s="43"/>
      <c r="E27" s="44"/>
      <c r="F27" s="44"/>
      <c r="G27" s="47"/>
      <c r="H27" s="19"/>
      <c r="I27" s="19"/>
      <c r="J27" s="254"/>
      <c r="K27" s="19"/>
      <c r="L27" s="19"/>
      <c r="M27" s="254"/>
      <c r="N27" s="19"/>
      <c r="O27" s="33"/>
      <c r="Q27" s="127"/>
      <c r="R27" s="344"/>
      <c r="S27" s="127"/>
      <c r="T27" s="344"/>
      <c r="U27" s="114"/>
      <c r="V27" s="114"/>
      <c r="W27" s="127"/>
      <c r="X27" s="344"/>
      <c r="Y27" s="114"/>
      <c r="Z27" s="265"/>
      <c r="AA27" s="114"/>
      <c r="AB27" s="114"/>
      <c r="AC27" s="114"/>
    </row>
    <row r="28" s="9" customFormat="1" customHeight="1" spans="1:29">
      <c r="A28" s="33">
        <f>A4</f>
        <v>902</v>
      </c>
      <c r="B28" s="42"/>
      <c r="C28" s="33" t="s">
        <v>210</v>
      </c>
      <c r="D28" s="56" t="s">
        <v>193</v>
      </c>
      <c r="E28" s="57" t="s">
        <v>224</v>
      </c>
      <c r="F28" s="57" t="s">
        <v>786</v>
      </c>
      <c r="G28" s="47"/>
      <c r="H28" s="19"/>
      <c r="I28" s="19"/>
      <c r="J28" s="254"/>
      <c r="K28" s="19"/>
      <c r="L28" s="19"/>
      <c r="M28" s="254"/>
      <c r="N28" s="19"/>
      <c r="O28" s="33"/>
      <c r="Q28" s="127"/>
      <c r="R28" s="344"/>
      <c r="S28" s="127"/>
      <c r="T28" s="344"/>
      <c r="U28" s="114"/>
      <c r="V28" s="114"/>
      <c r="W28" s="127"/>
      <c r="X28" s="344"/>
      <c r="Y28" s="114"/>
      <c r="Z28" s="265"/>
      <c r="AA28" s="114"/>
      <c r="AB28" s="114"/>
      <c r="AC28" s="114"/>
    </row>
    <row r="29" s="52" customFormat="1" customHeight="1" spans="1:32">
      <c r="A29" s="48"/>
      <c r="B29" s="37"/>
      <c r="C29" s="36"/>
      <c r="D29" s="38"/>
      <c r="E29" s="39"/>
      <c r="F29" s="39"/>
      <c r="G29" s="49"/>
      <c r="H29" s="41">
        <v>1</v>
      </c>
      <c r="I29" s="119">
        <v>0</v>
      </c>
      <c r="J29" s="41">
        <v>0</v>
      </c>
      <c r="K29" s="119">
        <v>1</v>
      </c>
      <c r="L29" s="119">
        <v>1</v>
      </c>
      <c r="M29" s="41">
        <v>0</v>
      </c>
      <c r="N29" s="41">
        <v>1</v>
      </c>
      <c r="O29" s="36">
        <f t="shared" si="5"/>
        <v>89</v>
      </c>
      <c r="P29" s="52">
        <v>311</v>
      </c>
      <c r="Q29" s="637" t="s">
        <v>784</v>
      </c>
      <c r="R29" s="133" t="s">
        <v>785</v>
      </c>
      <c r="S29" s="453" t="s">
        <v>518</v>
      </c>
      <c r="T29" s="453" t="s">
        <v>518</v>
      </c>
      <c r="U29" s="453" t="s">
        <v>518</v>
      </c>
      <c r="V29" s="453" t="s">
        <v>518</v>
      </c>
      <c r="W29" s="453" t="s">
        <v>184</v>
      </c>
      <c r="X29" s="133" t="s">
        <v>782</v>
      </c>
      <c r="Y29" s="453" t="s">
        <v>783</v>
      </c>
      <c r="Z29" s="133" t="s">
        <v>781</v>
      </c>
      <c r="AA29" s="453" t="s">
        <v>518</v>
      </c>
      <c r="AB29" s="453" t="s">
        <v>518</v>
      </c>
      <c r="AC29" s="250" t="s">
        <v>784</v>
      </c>
      <c r="AD29" s="52">
        <v>0</v>
      </c>
      <c r="AE29" s="52">
        <v>0</v>
      </c>
      <c r="AF29" s="52">
        <v>0</v>
      </c>
    </row>
    <row r="30" s="9" customFormat="1" customHeight="1" spans="1:32">
      <c r="A30" s="51">
        <f>A6</f>
        <v>902</v>
      </c>
      <c r="B30" s="42" t="s">
        <v>180</v>
      </c>
      <c r="C30" s="33" t="s">
        <v>210</v>
      </c>
      <c r="D30" s="56" t="s">
        <v>197</v>
      </c>
      <c r="E30" s="57" t="s">
        <v>226</v>
      </c>
      <c r="F30" s="57" t="s">
        <v>227</v>
      </c>
      <c r="G30" s="47"/>
      <c r="H30" s="19">
        <v>1</v>
      </c>
      <c r="I30" s="19">
        <v>0</v>
      </c>
      <c r="J30" s="254">
        <v>0</v>
      </c>
      <c r="K30" s="19">
        <v>1</v>
      </c>
      <c r="L30" s="19">
        <v>1</v>
      </c>
      <c r="M30" s="254">
        <v>0</v>
      </c>
      <c r="N30" s="19">
        <v>1</v>
      </c>
      <c r="O30" s="33">
        <f t="shared" si="5"/>
        <v>89</v>
      </c>
      <c r="P30" s="9">
        <v>311</v>
      </c>
      <c r="Q30" s="636">
        <v>373</v>
      </c>
      <c r="R30" s="344">
        <v>600</v>
      </c>
      <c r="S30" s="127">
        <v>373</v>
      </c>
      <c r="T30" s="127">
        <v>580</v>
      </c>
      <c r="U30" s="114">
        <v>0</v>
      </c>
      <c r="V30" s="83">
        <v>10</v>
      </c>
      <c r="W30" s="127">
        <v>264</v>
      </c>
      <c r="X30" s="344">
        <v>1500</v>
      </c>
      <c r="Y30" s="114">
        <v>47</v>
      </c>
      <c r="Z30" s="265">
        <v>200</v>
      </c>
      <c r="AA30" s="114">
        <v>0</v>
      </c>
      <c r="AB30" s="83">
        <v>10</v>
      </c>
      <c r="AC30" s="114">
        <v>373</v>
      </c>
      <c r="AD30" s="9">
        <v>0</v>
      </c>
      <c r="AE30" s="9">
        <v>0</v>
      </c>
      <c r="AF30" s="9">
        <v>0</v>
      </c>
    </row>
    <row r="31" s="52" customFormat="1" customHeight="1" spans="1:32">
      <c r="A31" s="48"/>
      <c r="B31" s="37"/>
      <c r="C31" s="36"/>
      <c r="D31" s="38"/>
      <c r="E31" s="39"/>
      <c r="F31" s="39"/>
      <c r="G31" s="49"/>
      <c r="H31" s="41">
        <v>1</v>
      </c>
      <c r="I31" s="119">
        <v>0</v>
      </c>
      <c r="J31" s="41">
        <v>0</v>
      </c>
      <c r="K31" s="119">
        <v>1</v>
      </c>
      <c r="L31" s="119">
        <v>1</v>
      </c>
      <c r="M31" s="41">
        <v>0</v>
      </c>
      <c r="N31" s="41">
        <v>1</v>
      </c>
      <c r="O31" s="36">
        <f t="shared" si="5"/>
        <v>89</v>
      </c>
      <c r="P31" s="52">
        <v>288</v>
      </c>
      <c r="Q31" s="637" t="s">
        <v>784</v>
      </c>
      <c r="R31" s="133" t="s">
        <v>785</v>
      </c>
      <c r="S31" s="453">
        <v>346</v>
      </c>
      <c r="T31" s="453" t="s">
        <v>518</v>
      </c>
      <c r="U31" s="453" t="s">
        <v>518</v>
      </c>
      <c r="V31" s="453" t="s">
        <v>518</v>
      </c>
      <c r="W31" s="453" t="s">
        <v>184</v>
      </c>
      <c r="X31" s="133" t="s">
        <v>782</v>
      </c>
      <c r="Y31" s="453" t="s">
        <v>783</v>
      </c>
      <c r="Z31" s="133" t="s">
        <v>781</v>
      </c>
      <c r="AA31" s="453" t="s">
        <v>518</v>
      </c>
      <c r="AB31" s="453" t="s">
        <v>518</v>
      </c>
      <c r="AC31" s="250" t="s">
        <v>784</v>
      </c>
      <c r="AD31" s="52">
        <v>0</v>
      </c>
      <c r="AE31" s="52">
        <v>0</v>
      </c>
      <c r="AF31" s="52">
        <v>0</v>
      </c>
    </row>
    <row r="32" s="9" customFormat="1" customHeight="1" spans="1:32">
      <c r="A32" s="51">
        <f>A6</f>
        <v>902</v>
      </c>
      <c r="B32" s="42" t="s">
        <v>180</v>
      </c>
      <c r="C32" s="33" t="s">
        <v>210</v>
      </c>
      <c r="D32" s="56" t="s">
        <v>201</v>
      </c>
      <c r="E32" s="57" t="s">
        <v>228</v>
      </c>
      <c r="F32" s="57" t="s">
        <v>229</v>
      </c>
      <c r="G32" s="47"/>
      <c r="H32" s="19">
        <v>1</v>
      </c>
      <c r="I32" s="19">
        <v>0</v>
      </c>
      <c r="J32" s="254">
        <v>0</v>
      </c>
      <c r="K32" s="19">
        <v>1</v>
      </c>
      <c r="L32" s="19">
        <v>1</v>
      </c>
      <c r="M32" s="254">
        <v>0</v>
      </c>
      <c r="N32" s="19">
        <v>1</v>
      </c>
      <c r="O32" s="33">
        <f t="shared" si="5"/>
        <v>89</v>
      </c>
      <c r="P32" s="9">
        <v>288</v>
      </c>
      <c r="Q32" s="636">
        <v>346</v>
      </c>
      <c r="R32" s="344">
        <v>600</v>
      </c>
      <c r="S32" s="127">
        <v>346</v>
      </c>
      <c r="T32" s="127">
        <v>580</v>
      </c>
      <c r="U32" s="114">
        <v>0</v>
      </c>
      <c r="V32" s="83">
        <v>10</v>
      </c>
      <c r="W32" s="127">
        <v>245</v>
      </c>
      <c r="X32" s="344">
        <v>1500</v>
      </c>
      <c r="Y32" s="114">
        <v>43</v>
      </c>
      <c r="Z32" s="265">
        <v>200</v>
      </c>
      <c r="AA32" s="114">
        <v>0</v>
      </c>
      <c r="AB32" s="83">
        <v>10</v>
      </c>
      <c r="AC32" s="114">
        <v>346</v>
      </c>
      <c r="AD32" s="9">
        <v>0</v>
      </c>
      <c r="AE32" s="9">
        <v>0</v>
      </c>
      <c r="AF32" s="9">
        <v>0</v>
      </c>
    </row>
    <row r="33" s="52" customFormat="1" customHeight="1" spans="1:32">
      <c r="A33" s="36"/>
      <c r="B33" s="37"/>
      <c r="C33" s="36"/>
      <c r="D33" s="38"/>
      <c r="E33" s="39" t="s">
        <v>230</v>
      </c>
      <c r="F33" s="39" t="s">
        <v>231</v>
      </c>
      <c r="G33" s="49"/>
      <c r="H33" s="41">
        <v>1</v>
      </c>
      <c r="I33" s="119">
        <v>1</v>
      </c>
      <c r="J33" s="41">
        <v>0</v>
      </c>
      <c r="K33" s="119">
        <v>1</v>
      </c>
      <c r="L33" s="119">
        <v>1</v>
      </c>
      <c r="M33" s="41">
        <v>0</v>
      </c>
      <c r="N33" s="41">
        <v>1</v>
      </c>
      <c r="O33" s="36">
        <f t="shared" si="5"/>
        <v>91</v>
      </c>
      <c r="P33" s="52">
        <v>230</v>
      </c>
      <c r="Q33" s="638" t="s">
        <v>787</v>
      </c>
      <c r="R33" s="41" t="s">
        <v>788</v>
      </c>
      <c r="S33" s="638" t="s">
        <v>789</v>
      </c>
      <c r="T33" s="41" t="s">
        <v>790</v>
      </c>
      <c r="U33" s="119">
        <v>0</v>
      </c>
      <c r="V33" s="119">
        <v>0</v>
      </c>
      <c r="W33" s="638" t="s">
        <v>791</v>
      </c>
      <c r="X33" s="41" t="s">
        <v>792</v>
      </c>
      <c r="Y33" s="639" t="s">
        <v>793</v>
      </c>
      <c r="Z33" s="41" t="s">
        <v>788</v>
      </c>
      <c r="AA33" s="119">
        <v>0</v>
      </c>
      <c r="AB33" s="119">
        <v>0</v>
      </c>
      <c r="AC33" s="639" t="s">
        <v>794</v>
      </c>
      <c r="AD33" s="52">
        <v>0</v>
      </c>
      <c r="AE33" s="52">
        <v>0</v>
      </c>
      <c r="AF33" s="52">
        <v>0</v>
      </c>
    </row>
    <row r="34" s="9" customFormat="1" customHeight="1" spans="1:32">
      <c r="A34" s="33">
        <f>A4</f>
        <v>902</v>
      </c>
      <c r="B34" s="42" t="s">
        <v>187</v>
      </c>
      <c r="C34" s="33" t="s">
        <v>233</v>
      </c>
      <c r="D34" s="43" t="s">
        <v>168</v>
      </c>
      <c r="E34" s="44" t="s">
        <v>234</v>
      </c>
      <c r="F34" s="44" t="s">
        <v>231</v>
      </c>
      <c r="G34" s="47"/>
      <c r="H34" s="19">
        <v>1</v>
      </c>
      <c r="I34" s="19">
        <v>1</v>
      </c>
      <c r="J34" s="254">
        <v>0</v>
      </c>
      <c r="K34" s="19">
        <v>1</v>
      </c>
      <c r="L34" s="19">
        <v>1</v>
      </c>
      <c r="M34" s="254">
        <v>0</v>
      </c>
      <c r="N34" s="19">
        <v>1</v>
      </c>
      <c r="O34" s="33">
        <f t="shared" si="5"/>
        <v>91</v>
      </c>
      <c r="P34" s="9">
        <v>230</v>
      </c>
      <c r="Q34" s="9">
        <v>265</v>
      </c>
      <c r="R34" s="9">
        <v>1200</v>
      </c>
      <c r="S34" s="9">
        <v>275</v>
      </c>
      <c r="T34" s="9">
        <v>140</v>
      </c>
      <c r="U34" s="9">
        <v>0</v>
      </c>
      <c r="V34" s="83">
        <v>10</v>
      </c>
      <c r="W34" s="9">
        <v>180</v>
      </c>
      <c r="X34" s="9">
        <v>10500</v>
      </c>
      <c r="Y34" s="9">
        <v>70</v>
      </c>
      <c r="Z34" s="9">
        <v>1200</v>
      </c>
      <c r="AA34" s="9">
        <v>0</v>
      </c>
      <c r="AB34" s="83">
        <v>10</v>
      </c>
      <c r="AC34" s="9">
        <v>258</v>
      </c>
      <c r="AD34" s="9">
        <v>0</v>
      </c>
      <c r="AE34" s="9">
        <v>0</v>
      </c>
      <c r="AF34" s="9">
        <v>0</v>
      </c>
    </row>
    <row r="35" s="52" customFormat="1" customHeight="1" spans="1:32">
      <c r="A35" s="36"/>
      <c r="B35" s="37"/>
      <c r="C35" s="36"/>
      <c r="D35" s="38"/>
      <c r="E35" s="39" t="s">
        <v>230</v>
      </c>
      <c r="F35" s="39"/>
      <c r="G35" s="49"/>
      <c r="H35" s="41">
        <v>1</v>
      </c>
      <c r="I35" s="119">
        <v>1</v>
      </c>
      <c r="J35" s="41">
        <v>0</v>
      </c>
      <c r="K35" s="119">
        <v>1</v>
      </c>
      <c r="L35" s="119">
        <v>1</v>
      </c>
      <c r="M35" s="41">
        <v>0</v>
      </c>
      <c r="N35" s="41">
        <v>1</v>
      </c>
      <c r="O35" s="36">
        <f t="shared" si="5"/>
        <v>91</v>
      </c>
      <c r="P35" s="52">
        <v>230</v>
      </c>
      <c r="Q35" s="638" t="s">
        <v>787</v>
      </c>
      <c r="R35" s="41" t="s">
        <v>788</v>
      </c>
      <c r="S35" s="638" t="s">
        <v>789</v>
      </c>
      <c r="T35" s="41" t="s">
        <v>790</v>
      </c>
      <c r="U35" s="119">
        <v>0</v>
      </c>
      <c r="V35" s="119">
        <v>0</v>
      </c>
      <c r="W35" s="638" t="s">
        <v>791</v>
      </c>
      <c r="X35" s="41" t="s">
        <v>792</v>
      </c>
      <c r="Y35" s="639" t="s">
        <v>793</v>
      </c>
      <c r="Z35" s="41" t="s">
        <v>788</v>
      </c>
      <c r="AA35" s="119">
        <v>0</v>
      </c>
      <c r="AB35" s="119">
        <v>0</v>
      </c>
      <c r="AC35" s="639" t="s">
        <v>794</v>
      </c>
      <c r="AD35" s="52">
        <v>0</v>
      </c>
      <c r="AE35" s="52">
        <v>0</v>
      </c>
      <c r="AF35" s="52">
        <v>0</v>
      </c>
    </row>
    <row r="36" s="9" customFormat="1" customHeight="1" spans="1:32">
      <c r="A36" s="33">
        <f>A34</f>
        <v>902</v>
      </c>
      <c r="B36" s="42" t="s">
        <v>187</v>
      </c>
      <c r="C36" s="33" t="s">
        <v>233</v>
      </c>
      <c r="D36" s="43" t="s">
        <v>235</v>
      </c>
      <c r="E36" s="44" t="s">
        <v>236</v>
      </c>
      <c r="F36" s="44" t="s">
        <v>237</v>
      </c>
      <c r="G36" s="47"/>
      <c r="H36" s="19">
        <v>1</v>
      </c>
      <c r="I36" s="19">
        <v>1</v>
      </c>
      <c r="J36" s="254">
        <v>0</v>
      </c>
      <c r="K36" s="19">
        <v>1</v>
      </c>
      <c r="L36" s="19">
        <v>1</v>
      </c>
      <c r="M36" s="254">
        <v>0</v>
      </c>
      <c r="N36" s="19">
        <v>1</v>
      </c>
      <c r="O36" s="33">
        <f t="shared" si="5"/>
        <v>91</v>
      </c>
      <c r="P36" s="9">
        <v>230</v>
      </c>
      <c r="Q36" s="9">
        <v>265</v>
      </c>
      <c r="R36" s="9">
        <v>1200</v>
      </c>
      <c r="S36" s="9">
        <v>275</v>
      </c>
      <c r="T36" s="9">
        <v>140</v>
      </c>
      <c r="U36" s="9">
        <v>0</v>
      </c>
      <c r="V36" s="83">
        <v>10</v>
      </c>
      <c r="W36" s="9">
        <v>180</v>
      </c>
      <c r="X36" s="9">
        <v>10500</v>
      </c>
      <c r="Y36" s="9">
        <v>70</v>
      </c>
      <c r="Z36" s="9">
        <v>1200</v>
      </c>
      <c r="AA36" s="9">
        <v>0</v>
      </c>
      <c r="AB36" s="83">
        <v>10</v>
      </c>
      <c r="AC36" s="9">
        <v>258</v>
      </c>
      <c r="AD36" s="9">
        <v>0</v>
      </c>
      <c r="AE36" s="9">
        <v>0</v>
      </c>
      <c r="AF36" s="9">
        <v>0</v>
      </c>
    </row>
    <row r="37" s="52" customFormat="1" customHeight="1" spans="1:32">
      <c r="A37" s="36"/>
      <c r="B37" s="37"/>
      <c r="C37" s="36"/>
      <c r="D37" s="38"/>
      <c r="E37" s="39" t="s">
        <v>230</v>
      </c>
      <c r="F37" s="39" t="s">
        <v>231</v>
      </c>
      <c r="G37" s="49"/>
      <c r="H37" s="41">
        <v>1</v>
      </c>
      <c r="I37" s="119">
        <v>1</v>
      </c>
      <c r="J37" s="41">
        <v>0</v>
      </c>
      <c r="K37" s="119">
        <v>1</v>
      </c>
      <c r="L37" s="119">
        <v>1</v>
      </c>
      <c r="M37" s="41">
        <v>0</v>
      </c>
      <c r="N37" s="41">
        <v>1</v>
      </c>
      <c r="O37" s="36">
        <f t="shared" ref="O37:O38" si="6">H37+I37*2+J37*4+K37*8+L37*16+M37*32+N37*64</f>
        <v>91</v>
      </c>
      <c r="P37" s="52">
        <v>230</v>
      </c>
      <c r="Q37" s="638" t="s">
        <v>787</v>
      </c>
      <c r="R37" s="41" t="s">
        <v>788</v>
      </c>
      <c r="S37" s="638" t="s">
        <v>789</v>
      </c>
      <c r="T37" s="41" t="s">
        <v>790</v>
      </c>
      <c r="U37" s="119">
        <v>0</v>
      </c>
      <c r="V37" s="119">
        <v>0</v>
      </c>
      <c r="W37" s="638" t="s">
        <v>791</v>
      </c>
      <c r="X37" s="41" t="s">
        <v>792</v>
      </c>
      <c r="Y37" s="639" t="s">
        <v>793</v>
      </c>
      <c r="Z37" s="41" t="s">
        <v>788</v>
      </c>
      <c r="AA37" s="119">
        <v>0</v>
      </c>
      <c r="AB37" s="119">
        <v>0</v>
      </c>
      <c r="AC37" s="639" t="s">
        <v>794</v>
      </c>
      <c r="AD37" s="52">
        <v>0</v>
      </c>
      <c r="AE37" s="52">
        <v>0</v>
      </c>
      <c r="AF37" s="52">
        <v>0</v>
      </c>
    </row>
    <row r="38" s="9" customFormat="1" customHeight="1" spans="1:32">
      <c r="A38" s="33">
        <f>A36</f>
        <v>902</v>
      </c>
      <c r="B38" s="42" t="s">
        <v>187</v>
      </c>
      <c r="C38" s="33" t="s">
        <v>233</v>
      </c>
      <c r="D38" s="43" t="s">
        <v>238</v>
      </c>
      <c r="E38" s="44" t="s">
        <v>239</v>
      </c>
      <c r="F38" s="44" t="s">
        <v>240</v>
      </c>
      <c r="G38" s="47"/>
      <c r="H38" s="19">
        <v>1</v>
      </c>
      <c r="I38" s="19">
        <v>1</v>
      </c>
      <c r="J38" s="254">
        <v>0</v>
      </c>
      <c r="K38" s="19">
        <v>1</v>
      </c>
      <c r="L38" s="19">
        <v>1</v>
      </c>
      <c r="M38" s="254">
        <v>0</v>
      </c>
      <c r="N38" s="19">
        <v>1</v>
      </c>
      <c r="O38" s="33">
        <f t="shared" si="6"/>
        <v>91</v>
      </c>
      <c r="P38" s="9">
        <v>230</v>
      </c>
      <c r="Q38" s="9">
        <v>265</v>
      </c>
      <c r="R38" s="9">
        <v>1200</v>
      </c>
      <c r="S38" s="9">
        <v>275</v>
      </c>
      <c r="T38" s="9">
        <v>140</v>
      </c>
      <c r="U38" s="9">
        <v>0</v>
      </c>
      <c r="V38" s="83">
        <v>10</v>
      </c>
      <c r="W38" s="9">
        <v>180</v>
      </c>
      <c r="X38" s="9">
        <v>10500</v>
      </c>
      <c r="Y38" s="9">
        <v>70</v>
      </c>
      <c r="Z38" s="9">
        <v>1200</v>
      </c>
      <c r="AA38" s="9">
        <v>0</v>
      </c>
      <c r="AB38" s="83">
        <v>10</v>
      </c>
      <c r="AC38" s="9">
        <v>258</v>
      </c>
      <c r="AD38" s="9">
        <v>0</v>
      </c>
      <c r="AE38" s="9">
        <v>0</v>
      </c>
      <c r="AF38" s="9">
        <v>0</v>
      </c>
    </row>
    <row r="39" s="52" customFormat="1" customHeight="1" spans="1:32">
      <c r="A39" s="36"/>
      <c r="B39" s="37"/>
      <c r="C39" s="36"/>
      <c r="D39" s="38"/>
      <c r="E39" s="39"/>
      <c r="F39" s="39"/>
      <c r="G39" s="49"/>
      <c r="J39" s="548"/>
      <c r="M39" s="548"/>
      <c r="O39" s="36"/>
      <c r="AD39" s="52">
        <v>0</v>
      </c>
      <c r="AE39" s="52">
        <v>0</v>
      </c>
      <c r="AF39" s="52">
        <v>0</v>
      </c>
    </row>
    <row r="40" s="9" customFormat="1" customHeight="1" spans="1:32">
      <c r="A40" s="51">
        <f>A38</f>
        <v>902</v>
      </c>
      <c r="B40" s="42"/>
      <c r="C40" s="33" t="s">
        <v>233</v>
      </c>
      <c r="D40" s="43" t="s">
        <v>241</v>
      </c>
      <c r="E40" s="44" t="s">
        <v>242</v>
      </c>
      <c r="F40" s="44" t="s">
        <v>243</v>
      </c>
      <c r="G40" s="47"/>
      <c r="H40" s="19"/>
      <c r="I40" s="19"/>
      <c r="J40" s="254"/>
      <c r="K40" s="19"/>
      <c r="L40" s="19"/>
      <c r="M40" s="254"/>
      <c r="N40" s="19"/>
      <c r="O40" s="33"/>
      <c r="AD40" s="9">
        <v>0</v>
      </c>
      <c r="AE40" s="9">
        <v>0</v>
      </c>
      <c r="AF40" s="9">
        <v>0</v>
      </c>
    </row>
    <row r="41" s="52" customFormat="1" customHeight="1" spans="1:32">
      <c r="A41" s="36"/>
      <c r="B41" s="37"/>
      <c r="C41" s="36"/>
      <c r="D41" s="38"/>
      <c r="E41" s="39"/>
      <c r="F41" s="39"/>
      <c r="G41" s="49"/>
      <c r="J41" s="548"/>
      <c r="M41" s="548"/>
      <c r="O41" s="36"/>
      <c r="AD41" s="52">
        <v>0</v>
      </c>
      <c r="AE41" s="52">
        <v>0</v>
      </c>
      <c r="AF41" s="52">
        <v>0</v>
      </c>
    </row>
    <row r="42" s="9" customFormat="1" customHeight="1" spans="1:32">
      <c r="A42" s="51">
        <f>A40</f>
        <v>902</v>
      </c>
      <c r="B42" s="42"/>
      <c r="C42" s="33" t="s">
        <v>233</v>
      </c>
      <c r="D42" s="43" t="s">
        <v>244</v>
      </c>
      <c r="E42" s="44" t="s">
        <v>245</v>
      </c>
      <c r="F42" s="44" t="s">
        <v>246</v>
      </c>
      <c r="G42" s="47"/>
      <c r="H42" s="19"/>
      <c r="I42" s="19"/>
      <c r="J42" s="254"/>
      <c r="K42" s="19"/>
      <c r="L42" s="19"/>
      <c r="M42" s="254"/>
      <c r="N42" s="19"/>
      <c r="O42" s="33"/>
      <c r="AD42" s="9">
        <v>0</v>
      </c>
      <c r="AE42" s="9">
        <v>0</v>
      </c>
      <c r="AF42" s="9">
        <v>0</v>
      </c>
    </row>
    <row r="43" s="8" customFormat="1" customHeight="1" spans="1:32">
      <c r="A43" s="60"/>
      <c r="B43" s="61"/>
      <c r="C43" s="60"/>
      <c r="D43" s="62"/>
      <c r="E43" s="63" t="s">
        <v>247</v>
      </c>
      <c r="F43" s="63" t="s">
        <v>248</v>
      </c>
      <c r="G43" s="64" t="s">
        <v>249</v>
      </c>
      <c r="H43" s="8">
        <v>1</v>
      </c>
      <c r="I43" s="8">
        <v>1</v>
      </c>
      <c r="J43" s="253">
        <v>0</v>
      </c>
      <c r="K43" s="8">
        <v>1</v>
      </c>
      <c r="L43" s="8">
        <v>0</v>
      </c>
      <c r="M43" s="253">
        <v>0</v>
      </c>
      <c r="N43" s="8">
        <v>0</v>
      </c>
      <c r="O43" s="8">
        <f t="shared" ref="O43:O44" si="7">H43+I43*2+J43*4+K43*8+L43*16+M43*32+N43*64</f>
        <v>11</v>
      </c>
      <c r="P43" s="8">
        <v>230</v>
      </c>
      <c r="Q43" s="8" t="s">
        <v>173</v>
      </c>
      <c r="R43" s="86" t="s">
        <v>795</v>
      </c>
      <c r="S43" s="8" t="s">
        <v>779</v>
      </c>
      <c r="T43" s="86" t="s">
        <v>790</v>
      </c>
      <c r="U43" s="8">
        <v>0</v>
      </c>
      <c r="V43" s="8">
        <v>0</v>
      </c>
      <c r="W43" s="8" t="s">
        <v>184</v>
      </c>
      <c r="X43" s="86" t="s">
        <v>795</v>
      </c>
      <c r="Y43" s="86" t="s">
        <v>251</v>
      </c>
      <c r="Z43" s="86" t="s">
        <v>251</v>
      </c>
      <c r="AA43" s="86" t="s">
        <v>251</v>
      </c>
      <c r="AB43" s="8">
        <v>0</v>
      </c>
      <c r="AC43" s="86" t="s">
        <v>251</v>
      </c>
      <c r="AD43" s="8">
        <v>0</v>
      </c>
      <c r="AE43" s="8">
        <v>0</v>
      </c>
      <c r="AF43" s="8">
        <v>0</v>
      </c>
    </row>
    <row r="44" s="9" customFormat="1" customHeight="1" spans="1:32">
      <c r="A44" s="33">
        <f t="shared" ref="A44:A48" si="8">A38</f>
        <v>902</v>
      </c>
      <c r="B44" s="42" t="s">
        <v>190</v>
      </c>
      <c r="C44" s="33" t="s">
        <v>248</v>
      </c>
      <c r="D44" s="43" t="s">
        <v>168</v>
      </c>
      <c r="E44" s="44" t="s">
        <v>252</v>
      </c>
      <c r="F44" s="44" t="s">
        <v>248</v>
      </c>
      <c r="G44" s="47"/>
      <c r="H44" s="19">
        <v>1</v>
      </c>
      <c r="I44" s="19">
        <v>1</v>
      </c>
      <c r="J44" s="254">
        <v>0</v>
      </c>
      <c r="K44" s="19">
        <v>1</v>
      </c>
      <c r="L44" s="19">
        <v>0</v>
      </c>
      <c r="M44" s="254">
        <v>0</v>
      </c>
      <c r="N44" s="19">
        <v>0</v>
      </c>
      <c r="O44" s="33">
        <f t="shared" si="7"/>
        <v>11</v>
      </c>
      <c r="P44" s="9">
        <v>230</v>
      </c>
      <c r="Q44" s="9">
        <v>253</v>
      </c>
      <c r="R44" s="9">
        <v>1400</v>
      </c>
      <c r="S44" s="9">
        <v>264.5</v>
      </c>
      <c r="T44" s="9">
        <v>160</v>
      </c>
      <c r="U44" s="9">
        <v>0</v>
      </c>
      <c r="V44" s="83">
        <v>10</v>
      </c>
      <c r="W44" s="9">
        <v>195.5</v>
      </c>
      <c r="X44" s="9">
        <v>1400</v>
      </c>
      <c r="Y44" s="9">
        <v>175</v>
      </c>
      <c r="Z44" s="9">
        <v>160</v>
      </c>
      <c r="AA44" s="9">
        <v>0</v>
      </c>
      <c r="AB44" s="83">
        <v>10</v>
      </c>
      <c r="AC44" s="9">
        <v>253</v>
      </c>
      <c r="AD44" s="9">
        <v>0</v>
      </c>
      <c r="AE44" s="9">
        <v>0</v>
      </c>
      <c r="AF44" s="9">
        <v>0</v>
      </c>
    </row>
    <row r="45" s="8" customFormat="1" customHeight="1" spans="1:32">
      <c r="A45" s="65"/>
      <c r="B45" s="61"/>
      <c r="C45" s="63"/>
      <c r="D45" s="62"/>
      <c r="E45" s="63"/>
      <c r="F45" s="63"/>
      <c r="G45" s="66"/>
      <c r="J45" s="253"/>
      <c r="M45" s="253"/>
      <c r="O45" s="60"/>
      <c r="AD45" s="8">
        <v>0</v>
      </c>
      <c r="AE45" s="8">
        <v>0</v>
      </c>
      <c r="AF45" s="8">
        <v>0</v>
      </c>
    </row>
    <row r="46" s="9" customFormat="1" customHeight="1" spans="1:32">
      <c r="A46" s="51">
        <f t="shared" si="8"/>
        <v>902</v>
      </c>
      <c r="B46" s="42"/>
      <c r="C46" s="33" t="s">
        <v>248</v>
      </c>
      <c r="D46" s="43" t="s">
        <v>180</v>
      </c>
      <c r="E46" s="44" t="s">
        <v>253</v>
      </c>
      <c r="F46" s="44" t="s">
        <v>254</v>
      </c>
      <c r="G46" s="47"/>
      <c r="H46" s="19"/>
      <c r="I46" s="19"/>
      <c r="J46" s="254"/>
      <c r="K46" s="19"/>
      <c r="L46" s="19"/>
      <c r="M46" s="254"/>
      <c r="N46" s="19"/>
      <c r="O46" s="33"/>
      <c r="AD46" s="9">
        <v>0</v>
      </c>
      <c r="AE46" s="9">
        <v>0</v>
      </c>
      <c r="AF46" s="9">
        <v>0</v>
      </c>
    </row>
    <row r="47" s="8" customFormat="1" customHeight="1" spans="1:32">
      <c r="A47" s="65"/>
      <c r="B47" s="61"/>
      <c r="C47" s="60"/>
      <c r="D47" s="62"/>
      <c r="E47" s="63" t="s">
        <v>255</v>
      </c>
      <c r="F47" s="63" t="s">
        <v>248</v>
      </c>
      <c r="G47" s="67" t="s">
        <v>256</v>
      </c>
      <c r="H47" s="8">
        <v>1</v>
      </c>
      <c r="I47" s="8">
        <v>1</v>
      </c>
      <c r="J47" s="253">
        <v>0</v>
      </c>
      <c r="K47" s="8">
        <v>1</v>
      </c>
      <c r="L47" s="8">
        <v>0</v>
      </c>
      <c r="M47" s="253">
        <v>0</v>
      </c>
      <c r="N47" s="8">
        <v>0</v>
      </c>
      <c r="O47" s="8">
        <f t="shared" ref="O47:O52" si="9">H47+I47*2+J47*4+K47*8+L47*16+M47*32+N47*64</f>
        <v>11</v>
      </c>
      <c r="P47" s="8">
        <v>230</v>
      </c>
      <c r="Q47" s="8" t="s">
        <v>173</v>
      </c>
      <c r="R47" s="86" t="s">
        <v>795</v>
      </c>
      <c r="S47" s="8" t="s">
        <v>779</v>
      </c>
      <c r="T47" s="86" t="s">
        <v>790</v>
      </c>
      <c r="U47" s="8">
        <v>0</v>
      </c>
      <c r="V47" s="8">
        <v>0</v>
      </c>
      <c r="W47" s="8" t="s">
        <v>184</v>
      </c>
      <c r="X47" s="86" t="s">
        <v>795</v>
      </c>
      <c r="Y47" s="86" t="s">
        <v>251</v>
      </c>
      <c r="Z47" s="86" t="s">
        <v>251</v>
      </c>
      <c r="AA47" s="86" t="s">
        <v>251</v>
      </c>
      <c r="AB47" s="8">
        <v>0</v>
      </c>
      <c r="AC47" s="86" t="s">
        <v>251</v>
      </c>
      <c r="AD47" s="8">
        <v>0</v>
      </c>
      <c r="AE47" s="8">
        <v>0</v>
      </c>
      <c r="AF47" s="8">
        <v>0</v>
      </c>
    </row>
    <row r="48" s="9" customFormat="1" customHeight="1" spans="1:32">
      <c r="A48" s="33">
        <f t="shared" si="8"/>
        <v>902</v>
      </c>
      <c r="B48" s="42" t="s">
        <v>190</v>
      </c>
      <c r="C48" s="33" t="s">
        <v>248</v>
      </c>
      <c r="D48" s="43" t="s">
        <v>187</v>
      </c>
      <c r="E48" s="44" t="s">
        <v>255</v>
      </c>
      <c r="F48" s="44" t="s">
        <v>257</v>
      </c>
      <c r="G48" s="68"/>
      <c r="H48" s="19">
        <v>1</v>
      </c>
      <c r="I48" s="19">
        <v>1</v>
      </c>
      <c r="J48" s="254">
        <v>0</v>
      </c>
      <c r="K48" s="19">
        <v>1</v>
      </c>
      <c r="L48" s="19">
        <v>0</v>
      </c>
      <c r="M48" s="254">
        <v>0</v>
      </c>
      <c r="N48" s="19">
        <v>0</v>
      </c>
      <c r="O48" s="33">
        <f t="shared" si="9"/>
        <v>11</v>
      </c>
      <c r="P48" s="9">
        <v>230</v>
      </c>
      <c r="Q48" s="9">
        <v>253</v>
      </c>
      <c r="R48" s="9">
        <v>1400</v>
      </c>
      <c r="S48" s="9">
        <v>264.5</v>
      </c>
      <c r="T48" s="9">
        <v>160</v>
      </c>
      <c r="U48" s="9">
        <v>0</v>
      </c>
      <c r="V48" s="83">
        <v>10</v>
      </c>
      <c r="W48" s="9">
        <v>195.5</v>
      </c>
      <c r="X48" s="9">
        <v>1400</v>
      </c>
      <c r="Y48" s="9">
        <v>175</v>
      </c>
      <c r="Z48" s="9">
        <v>160</v>
      </c>
      <c r="AA48" s="9">
        <v>0</v>
      </c>
      <c r="AB48" s="83">
        <v>10</v>
      </c>
      <c r="AC48" s="9">
        <v>253</v>
      </c>
      <c r="AD48" s="9">
        <v>0</v>
      </c>
      <c r="AE48" s="9">
        <v>0</v>
      </c>
      <c r="AF48" s="9">
        <v>0</v>
      </c>
    </row>
    <row r="49" s="9" customFormat="1" customHeight="1" spans="1:32">
      <c r="A49" s="65"/>
      <c r="B49" s="61"/>
      <c r="C49" s="60"/>
      <c r="D49" s="62"/>
      <c r="E49" s="63" t="s">
        <v>258</v>
      </c>
      <c r="F49" s="63" t="s">
        <v>259</v>
      </c>
      <c r="G49" s="67" t="s">
        <v>260</v>
      </c>
      <c r="H49" s="8">
        <v>1</v>
      </c>
      <c r="I49" s="8">
        <v>1</v>
      </c>
      <c r="J49" s="253">
        <v>0</v>
      </c>
      <c r="K49" s="8">
        <v>1</v>
      </c>
      <c r="L49" s="8">
        <v>0</v>
      </c>
      <c r="M49" s="253">
        <v>0</v>
      </c>
      <c r="N49" s="8">
        <v>0</v>
      </c>
      <c r="O49" s="8">
        <f t="shared" si="9"/>
        <v>11</v>
      </c>
      <c r="P49" s="8">
        <v>230</v>
      </c>
      <c r="Q49" s="8" t="s">
        <v>173</v>
      </c>
      <c r="R49" s="86" t="s">
        <v>795</v>
      </c>
      <c r="S49" s="8" t="s">
        <v>779</v>
      </c>
      <c r="T49" s="86" t="s">
        <v>790</v>
      </c>
      <c r="U49" s="8">
        <v>0</v>
      </c>
      <c r="V49" s="8">
        <v>0</v>
      </c>
      <c r="W49" s="8" t="s">
        <v>184</v>
      </c>
      <c r="X49" s="86" t="s">
        <v>795</v>
      </c>
      <c r="Y49" s="86" t="s">
        <v>251</v>
      </c>
      <c r="Z49" s="86" t="s">
        <v>251</v>
      </c>
      <c r="AA49" s="86" t="s">
        <v>251</v>
      </c>
      <c r="AB49" s="8">
        <v>0</v>
      </c>
      <c r="AC49" s="86" t="s">
        <v>251</v>
      </c>
      <c r="AD49" s="8">
        <v>0</v>
      </c>
      <c r="AE49" s="8">
        <v>0</v>
      </c>
      <c r="AF49" s="8">
        <v>0</v>
      </c>
    </row>
    <row r="50" s="9" customFormat="1" customHeight="1" spans="1:32">
      <c r="A50" s="33">
        <f>A44</f>
        <v>902</v>
      </c>
      <c r="B50" s="42" t="s">
        <v>190</v>
      </c>
      <c r="C50" s="33" t="s">
        <v>248</v>
      </c>
      <c r="D50" s="43" t="s">
        <v>190</v>
      </c>
      <c r="E50" s="44" t="s">
        <v>258</v>
      </c>
      <c r="F50" s="44" t="s">
        <v>259</v>
      </c>
      <c r="G50" s="68"/>
      <c r="H50" s="19">
        <v>1</v>
      </c>
      <c r="I50" s="19">
        <v>1</v>
      </c>
      <c r="J50" s="254">
        <v>0</v>
      </c>
      <c r="K50" s="19">
        <v>1</v>
      </c>
      <c r="L50" s="19">
        <v>0</v>
      </c>
      <c r="M50" s="254">
        <v>0</v>
      </c>
      <c r="N50" s="19">
        <v>0</v>
      </c>
      <c r="O50" s="33">
        <f t="shared" si="9"/>
        <v>11</v>
      </c>
      <c r="P50" s="9">
        <v>230</v>
      </c>
      <c r="Q50" s="9">
        <v>253</v>
      </c>
      <c r="R50" s="9">
        <v>1400</v>
      </c>
      <c r="S50" s="9">
        <v>264.5</v>
      </c>
      <c r="T50" s="9">
        <v>160</v>
      </c>
      <c r="U50" s="9">
        <v>0</v>
      </c>
      <c r="V50" s="83">
        <v>10</v>
      </c>
      <c r="W50" s="9">
        <v>195.5</v>
      </c>
      <c r="X50" s="83">
        <v>1200</v>
      </c>
      <c r="Y50" s="9">
        <v>175</v>
      </c>
      <c r="Z50" s="9">
        <v>160</v>
      </c>
      <c r="AA50" s="9">
        <v>0</v>
      </c>
      <c r="AB50" s="83">
        <v>10</v>
      </c>
      <c r="AC50" s="9">
        <v>253</v>
      </c>
      <c r="AD50" s="9">
        <v>0</v>
      </c>
      <c r="AE50" s="9">
        <v>0</v>
      </c>
      <c r="AF50" s="9">
        <v>0</v>
      </c>
    </row>
    <row r="51" s="8" customFormat="1" customHeight="1" spans="1:32">
      <c r="A51" s="60"/>
      <c r="B51" s="61"/>
      <c r="C51" s="60"/>
      <c r="D51" s="62"/>
      <c r="E51" s="63" t="s">
        <v>262</v>
      </c>
      <c r="F51" s="63" t="s">
        <v>263</v>
      </c>
      <c r="G51" s="66"/>
      <c r="H51" s="8">
        <v>1</v>
      </c>
      <c r="I51" s="8">
        <v>1</v>
      </c>
      <c r="J51" s="253">
        <v>0</v>
      </c>
      <c r="K51" s="8">
        <v>1</v>
      </c>
      <c r="L51" s="8">
        <v>0</v>
      </c>
      <c r="M51" s="253">
        <v>0</v>
      </c>
      <c r="N51" s="8">
        <v>0</v>
      </c>
      <c r="O51" s="8">
        <f t="shared" si="9"/>
        <v>11</v>
      </c>
      <c r="P51" s="8">
        <v>230</v>
      </c>
      <c r="Q51" s="8" t="s">
        <v>173</v>
      </c>
      <c r="R51" s="86" t="s">
        <v>795</v>
      </c>
      <c r="S51" s="8" t="s">
        <v>779</v>
      </c>
      <c r="T51" s="86" t="s">
        <v>790</v>
      </c>
      <c r="U51" s="8">
        <v>0</v>
      </c>
      <c r="V51" s="8">
        <v>0</v>
      </c>
      <c r="W51" s="8" t="s">
        <v>184</v>
      </c>
      <c r="X51" s="86" t="s">
        <v>795</v>
      </c>
      <c r="Y51" s="86" t="s">
        <v>251</v>
      </c>
      <c r="Z51" s="86" t="s">
        <v>251</v>
      </c>
      <c r="AA51" s="86" t="s">
        <v>251</v>
      </c>
      <c r="AB51" s="8">
        <v>0</v>
      </c>
      <c r="AC51" s="86" t="s">
        <v>251</v>
      </c>
      <c r="AD51" s="8">
        <v>0</v>
      </c>
      <c r="AE51" s="8">
        <v>0</v>
      </c>
      <c r="AF51" s="8">
        <v>0</v>
      </c>
    </row>
    <row r="52" s="9" customFormat="1" customHeight="1" spans="1:32">
      <c r="A52" s="33">
        <f>A46</f>
        <v>902</v>
      </c>
      <c r="B52" s="42" t="s">
        <v>190</v>
      </c>
      <c r="C52" s="33" t="s">
        <v>248</v>
      </c>
      <c r="D52" s="43" t="s">
        <v>193</v>
      </c>
      <c r="E52" s="44" t="s">
        <v>262</v>
      </c>
      <c r="F52" s="44" t="s">
        <v>263</v>
      </c>
      <c r="G52" s="47"/>
      <c r="H52" s="19">
        <v>1</v>
      </c>
      <c r="I52" s="19">
        <v>1</v>
      </c>
      <c r="J52" s="254">
        <v>0</v>
      </c>
      <c r="K52" s="19">
        <v>1</v>
      </c>
      <c r="L52" s="19">
        <v>0</v>
      </c>
      <c r="M52" s="254">
        <v>0</v>
      </c>
      <c r="N52" s="19">
        <v>0</v>
      </c>
      <c r="O52" s="33">
        <f t="shared" si="9"/>
        <v>11</v>
      </c>
      <c r="P52" s="9">
        <v>230</v>
      </c>
      <c r="Q52" s="9">
        <v>253</v>
      </c>
      <c r="R52" s="9">
        <v>1400</v>
      </c>
      <c r="S52" s="9">
        <v>264.5</v>
      </c>
      <c r="T52" s="9">
        <v>160</v>
      </c>
      <c r="U52" s="9">
        <v>0</v>
      </c>
      <c r="V52" s="83">
        <v>10</v>
      </c>
      <c r="W52" s="9">
        <v>195.5</v>
      </c>
      <c r="X52" s="9">
        <v>1400</v>
      </c>
      <c r="Y52" s="9">
        <v>175</v>
      </c>
      <c r="Z52" s="9">
        <v>160</v>
      </c>
      <c r="AA52" s="9">
        <v>0</v>
      </c>
      <c r="AB52" s="83">
        <v>10</v>
      </c>
      <c r="AC52" s="9">
        <v>253</v>
      </c>
      <c r="AD52" s="9">
        <v>0</v>
      </c>
      <c r="AE52" s="9">
        <v>0</v>
      </c>
      <c r="AF52" s="9">
        <v>0</v>
      </c>
    </row>
    <row r="53" s="8" customFormat="1" customHeight="1" spans="1:24">
      <c r="A53" s="60"/>
      <c r="B53" s="61"/>
      <c r="C53" s="60"/>
      <c r="D53" s="62"/>
      <c r="E53" s="63"/>
      <c r="F53" s="63"/>
      <c r="G53" s="67" t="s">
        <v>264</v>
      </c>
      <c r="H53" s="8">
        <v>1</v>
      </c>
      <c r="I53" s="8">
        <v>1</v>
      </c>
      <c r="J53" s="253">
        <v>0</v>
      </c>
      <c r="K53" s="8">
        <v>1</v>
      </c>
      <c r="L53" s="8">
        <v>0</v>
      </c>
      <c r="M53" s="253">
        <v>0</v>
      </c>
      <c r="N53" s="8">
        <v>0</v>
      </c>
      <c r="O53" s="60">
        <v>11</v>
      </c>
      <c r="P53" s="8" t="s">
        <v>796</v>
      </c>
      <c r="Q53" s="8" t="s">
        <v>173</v>
      </c>
      <c r="R53" s="8" t="s">
        <v>795</v>
      </c>
      <c r="S53" s="8" t="s">
        <v>779</v>
      </c>
      <c r="T53" s="8" t="s">
        <v>790</v>
      </c>
      <c r="W53" s="8" t="s">
        <v>184</v>
      </c>
      <c r="X53" s="8" t="s">
        <v>795</v>
      </c>
    </row>
    <row r="54" s="9" customFormat="1" customHeight="1" spans="1:32">
      <c r="A54" s="33">
        <f>A4</f>
        <v>902</v>
      </c>
      <c r="B54" s="42" t="s">
        <v>190</v>
      </c>
      <c r="C54" s="33" t="s">
        <v>248</v>
      </c>
      <c r="D54" s="43" t="s">
        <v>197</v>
      </c>
      <c r="E54" s="44" t="s">
        <v>266</v>
      </c>
      <c r="F54" s="44" t="s">
        <v>267</v>
      </c>
      <c r="G54" s="47"/>
      <c r="H54" s="19">
        <v>1</v>
      </c>
      <c r="I54" s="19">
        <v>1</v>
      </c>
      <c r="J54" s="254">
        <v>0</v>
      </c>
      <c r="K54" s="19">
        <v>1</v>
      </c>
      <c r="L54" s="19">
        <v>0</v>
      </c>
      <c r="M54" s="254">
        <v>0</v>
      </c>
      <c r="N54" s="19">
        <v>0</v>
      </c>
      <c r="O54" s="33">
        <f t="shared" ref="O54" si="10">H54+I54*2+J54*4+K54*8+L54*16+M54*32+N54*64</f>
        <v>11</v>
      </c>
      <c r="P54" s="9">
        <v>127</v>
      </c>
      <c r="Q54" s="9">
        <v>140</v>
      </c>
      <c r="R54" s="9">
        <v>1400</v>
      </c>
      <c r="S54" s="9">
        <v>146</v>
      </c>
      <c r="T54" s="9">
        <v>160</v>
      </c>
      <c r="U54" s="9">
        <v>0</v>
      </c>
      <c r="V54" s="83">
        <v>10</v>
      </c>
      <c r="W54" s="9">
        <v>108</v>
      </c>
      <c r="X54" s="9">
        <v>1400</v>
      </c>
      <c r="Y54" s="9">
        <v>175</v>
      </c>
      <c r="Z54" s="9">
        <v>160</v>
      </c>
      <c r="AA54" s="9">
        <v>0</v>
      </c>
      <c r="AB54" s="83">
        <v>10</v>
      </c>
      <c r="AC54" s="9">
        <v>253</v>
      </c>
      <c r="AD54" s="9">
        <v>0</v>
      </c>
      <c r="AE54" s="9">
        <v>0</v>
      </c>
      <c r="AF54" s="9">
        <v>0</v>
      </c>
    </row>
    <row r="55" s="74" customFormat="1" ht="20.4" spans="1:32">
      <c r="A55" s="69"/>
      <c r="B55" s="70"/>
      <c r="C55" s="69"/>
      <c r="D55" s="71"/>
      <c r="E55" s="72" t="s">
        <v>455</v>
      </c>
      <c r="F55" s="72" t="s">
        <v>269</v>
      </c>
      <c r="G55" s="73"/>
      <c r="H55" s="618">
        <v>1</v>
      </c>
      <c r="I55" s="618">
        <v>0</v>
      </c>
      <c r="J55" s="618">
        <v>0</v>
      </c>
      <c r="K55" s="618">
        <v>1</v>
      </c>
      <c r="L55" s="618">
        <v>0</v>
      </c>
      <c r="M55" s="618">
        <v>0</v>
      </c>
      <c r="N55" s="618">
        <v>1</v>
      </c>
      <c r="O55" s="618">
        <f t="shared" ref="O55:O70" si="11">H55+I55*2+J55*4+K55*8+L55*16+M55*32+N55*64</f>
        <v>73</v>
      </c>
      <c r="P55" s="74">
        <v>230</v>
      </c>
      <c r="Q55" s="74" t="s">
        <v>797</v>
      </c>
      <c r="R55" s="74" t="s">
        <v>798</v>
      </c>
      <c r="S55" s="74" t="s">
        <v>799</v>
      </c>
      <c r="T55" s="74" t="s">
        <v>800</v>
      </c>
      <c r="U55" s="74">
        <v>0</v>
      </c>
      <c r="V55" s="74">
        <v>0</v>
      </c>
      <c r="W55" s="74" t="s">
        <v>801</v>
      </c>
      <c r="X55" s="74" t="s">
        <v>798</v>
      </c>
      <c r="Y55" s="74" t="s">
        <v>801</v>
      </c>
      <c r="Z55" s="74" t="s">
        <v>800</v>
      </c>
      <c r="AA55" s="74">
        <v>0</v>
      </c>
      <c r="AB55" s="74">
        <v>0</v>
      </c>
      <c r="AC55" s="74" t="s">
        <v>173</v>
      </c>
      <c r="AD55" s="74">
        <v>0</v>
      </c>
      <c r="AE55" s="74">
        <v>0</v>
      </c>
      <c r="AF55" s="74">
        <v>0</v>
      </c>
    </row>
    <row r="56" s="9" customFormat="1" customHeight="1" spans="1:32">
      <c r="A56" s="33">
        <f>A44</f>
        <v>902</v>
      </c>
      <c r="B56" s="42" t="s">
        <v>193</v>
      </c>
      <c r="C56" s="33" t="s">
        <v>269</v>
      </c>
      <c r="D56" s="43" t="s">
        <v>168</v>
      </c>
      <c r="E56" s="44" t="s">
        <v>277</v>
      </c>
      <c r="F56" s="44" t="s">
        <v>269</v>
      </c>
      <c r="G56" s="47"/>
      <c r="H56" s="19">
        <v>1</v>
      </c>
      <c r="I56" s="19">
        <v>0</v>
      </c>
      <c r="J56" s="254">
        <v>0</v>
      </c>
      <c r="K56" s="19">
        <v>1</v>
      </c>
      <c r="L56" s="19">
        <v>0</v>
      </c>
      <c r="M56" s="254">
        <v>0</v>
      </c>
      <c r="N56" s="19">
        <v>1</v>
      </c>
      <c r="O56" s="33">
        <f t="shared" si="11"/>
        <v>73</v>
      </c>
      <c r="P56" s="9">
        <v>230</v>
      </c>
      <c r="Q56" s="9">
        <v>264.5</v>
      </c>
      <c r="R56" s="9">
        <v>140</v>
      </c>
      <c r="S56" s="9">
        <v>273</v>
      </c>
      <c r="T56" s="9">
        <v>20</v>
      </c>
      <c r="U56" s="9">
        <v>0</v>
      </c>
      <c r="V56" s="83">
        <v>10</v>
      </c>
      <c r="W56" s="9">
        <v>195.5</v>
      </c>
      <c r="X56" s="9">
        <v>1400</v>
      </c>
      <c r="Y56" s="9">
        <v>115</v>
      </c>
      <c r="Z56" s="9">
        <v>20</v>
      </c>
      <c r="AA56" s="9">
        <v>0</v>
      </c>
      <c r="AB56" s="83">
        <v>10</v>
      </c>
      <c r="AC56" s="9">
        <v>253</v>
      </c>
      <c r="AD56" s="9">
        <v>0</v>
      </c>
      <c r="AE56" s="9">
        <v>0</v>
      </c>
      <c r="AF56" s="9">
        <v>0</v>
      </c>
    </row>
    <row r="57" s="74" customFormat="1" ht="20.4" spans="1:32">
      <c r="A57" s="69"/>
      <c r="B57" s="70"/>
      <c r="C57" s="69"/>
      <c r="D57" s="71"/>
      <c r="E57" s="72" t="s">
        <v>455</v>
      </c>
      <c r="F57" s="72" t="s">
        <v>278</v>
      </c>
      <c r="G57" s="73"/>
      <c r="H57" s="618">
        <v>1</v>
      </c>
      <c r="I57" s="618">
        <v>1</v>
      </c>
      <c r="J57" s="618">
        <v>0</v>
      </c>
      <c r="K57" s="618">
        <v>1</v>
      </c>
      <c r="L57" s="618">
        <v>0</v>
      </c>
      <c r="M57" s="618">
        <v>0</v>
      </c>
      <c r="N57" s="618">
        <v>1</v>
      </c>
      <c r="O57" s="618">
        <f t="shared" si="11"/>
        <v>75</v>
      </c>
      <c r="P57" s="74">
        <v>230</v>
      </c>
      <c r="Q57" s="74" t="s">
        <v>173</v>
      </c>
      <c r="R57" s="74" t="s">
        <v>802</v>
      </c>
      <c r="S57" s="74" t="s">
        <v>803</v>
      </c>
      <c r="T57" s="74" t="s">
        <v>804</v>
      </c>
      <c r="U57" s="74">
        <v>0</v>
      </c>
      <c r="V57" s="74">
        <v>0</v>
      </c>
      <c r="W57" s="74" t="s">
        <v>174</v>
      </c>
      <c r="X57" s="74" t="s">
        <v>805</v>
      </c>
      <c r="Y57" s="74">
        <v>0</v>
      </c>
      <c r="Z57" s="74">
        <v>0</v>
      </c>
      <c r="AA57" s="74">
        <v>0</v>
      </c>
      <c r="AB57" s="74">
        <v>0</v>
      </c>
      <c r="AC57" s="74" t="s">
        <v>173</v>
      </c>
      <c r="AD57" s="74">
        <v>0</v>
      </c>
      <c r="AE57" s="74">
        <v>0</v>
      </c>
      <c r="AF57" s="74">
        <v>0</v>
      </c>
    </row>
    <row r="58" s="9" customFormat="1" customHeight="1" spans="1:32">
      <c r="A58" s="33">
        <f t="shared" ref="A58:A62" si="12">A56</f>
        <v>902</v>
      </c>
      <c r="B58" s="42" t="s">
        <v>197</v>
      </c>
      <c r="C58" s="33" t="s">
        <v>278</v>
      </c>
      <c r="D58" s="43" t="s">
        <v>168</v>
      </c>
      <c r="E58" s="44" t="s">
        <v>279</v>
      </c>
      <c r="F58" s="44" t="s">
        <v>278</v>
      </c>
      <c r="G58" s="47"/>
      <c r="H58" s="19">
        <v>1</v>
      </c>
      <c r="I58" s="19">
        <v>1</v>
      </c>
      <c r="J58" s="254">
        <v>0</v>
      </c>
      <c r="K58" s="19">
        <v>1</v>
      </c>
      <c r="L58" s="19">
        <v>0</v>
      </c>
      <c r="M58" s="254">
        <v>0</v>
      </c>
      <c r="N58" s="19">
        <v>1</v>
      </c>
      <c r="O58" s="33">
        <f t="shared" si="11"/>
        <v>75</v>
      </c>
      <c r="P58" s="9">
        <v>230</v>
      </c>
      <c r="Q58" s="9">
        <v>253</v>
      </c>
      <c r="R58" s="9">
        <v>39000</v>
      </c>
      <c r="S58" s="9">
        <v>259.9</v>
      </c>
      <c r="T58" s="9">
        <v>100</v>
      </c>
      <c r="U58" s="9">
        <v>0</v>
      </c>
      <c r="V58" s="83">
        <v>10</v>
      </c>
      <c r="W58" s="9">
        <v>207</v>
      </c>
      <c r="X58" s="9">
        <v>9000</v>
      </c>
      <c r="Y58" s="9">
        <v>175</v>
      </c>
      <c r="Z58" s="9">
        <v>60</v>
      </c>
      <c r="AA58" s="9">
        <v>0</v>
      </c>
      <c r="AB58" s="83">
        <v>10</v>
      </c>
      <c r="AC58" s="9">
        <v>253</v>
      </c>
      <c r="AD58" s="9">
        <v>0</v>
      </c>
      <c r="AE58" s="9">
        <v>0</v>
      </c>
      <c r="AF58" s="9">
        <v>0</v>
      </c>
    </row>
    <row r="59" s="8" customFormat="1" customHeight="1" spans="1:32">
      <c r="A59" s="60"/>
      <c r="B59" s="61"/>
      <c r="C59" s="60"/>
      <c r="D59" s="62"/>
      <c r="E59" s="63" t="s">
        <v>280</v>
      </c>
      <c r="F59" s="63"/>
      <c r="G59" s="75" t="s">
        <v>281</v>
      </c>
      <c r="H59" s="8">
        <v>1</v>
      </c>
      <c r="I59" s="8">
        <v>1</v>
      </c>
      <c r="J59" s="253">
        <v>0</v>
      </c>
      <c r="K59" s="8">
        <v>1</v>
      </c>
      <c r="L59" s="8">
        <v>1</v>
      </c>
      <c r="M59" s="253">
        <v>0</v>
      </c>
      <c r="N59" s="8">
        <v>1</v>
      </c>
      <c r="O59" s="8">
        <f t="shared" si="11"/>
        <v>91</v>
      </c>
      <c r="P59" s="8">
        <v>230</v>
      </c>
      <c r="Q59" s="8" t="s">
        <v>173</v>
      </c>
      <c r="R59" s="86" t="s">
        <v>806</v>
      </c>
      <c r="S59" s="8" t="s">
        <v>779</v>
      </c>
      <c r="T59" s="86" t="s">
        <v>807</v>
      </c>
      <c r="U59" s="8" t="s">
        <v>251</v>
      </c>
      <c r="V59" s="8" t="s">
        <v>251</v>
      </c>
      <c r="W59" s="8" t="s">
        <v>184</v>
      </c>
      <c r="X59" s="86" t="s">
        <v>808</v>
      </c>
      <c r="Y59" s="8" t="s">
        <v>468</v>
      </c>
      <c r="Z59" s="86" t="s">
        <v>809</v>
      </c>
      <c r="AA59" s="86" t="s">
        <v>251</v>
      </c>
      <c r="AB59" s="8" t="s">
        <v>251</v>
      </c>
      <c r="AC59" s="86" t="s">
        <v>251</v>
      </c>
      <c r="AD59" s="8">
        <v>0</v>
      </c>
      <c r="AE59" s="8">
        <v>0</v>
      </c>
      <c r="AF59" s="8">
        <v>0</v>
      </c>
    </row>
    <row r="60" s="9" customFormat="1" customHeight="1" spans="1:32">
      <c r="A60" s="33">
        <f t="shared" si="12"/>
        <v>902</v>
      </c>
      <c r="B60" s="42" t="s">
        <v>197</v>
      </c>
      <c r="C60" s="33" t="s">
        <v>278</v>
      </c>
      <c r="D60" s="43" t="s">
        <v>180</v>
      </c>
      <c r="E60" s="44" t="s">
        <v>283</v>
      </c>
      <c r="F60" s="44" t="s">
        <v>284</v>
      </c>
      <c r="G60" s="47"/>
      <c r="H60" s="19">
        <v>1</v>
      </c>
      <c r="I60" s="19">
        <v>1</v>
      </c>
      <c r="J60" s="254">
        <v>0</v>
      </c>
      <c r="K60" s="19">
        <v>1</v>
      </c>
      <c r="L60" s="19">
        <v>1</v>
      </c>
      <c r="M60" s="254">
        <v>0</v>
      </c>
      <c r="N60" s="33">
        <v>1</v>
      </c>
      <c r="O60" s="33">
        <f t="shared" si="11"/>
        <v>91</v>
      </c>
      <c r="P60" s="9">
        <v>230</v>
      </c>
      <c r="Q60" s="9">
        <v>253</v>
      </c>
      <c r="R60" s="9">
        <v>60000</v>
      </c>
      <c r="S60" s="9">
        <v>264.5</v>
      </c>
      <c r="T60" s="9">
        <v>200</v>
      </c>
      <c r="U60" s="9">
        <v>0</v>
      </c>
      <c r="V60" s="83">
        <v>10</v>
      </c>
      <c r="W60" s="9">
        <v>195.5</v>
      </c>
      <c r="X60" s="9">
        <v>50000</v>
      </c>
      <c r="Y60" s="9">
        <v>184</v>
      </c>
      <c r="Z60" s="9">
        <v>100</v>
      </c>
      <c r="AA60" s="9">
        <v>0</v>
      </c>
      <c r="AB60" s="83">
        <v>10</v>
      </c>
      <c r="AC60" s="9">
        <v>253</v>
      </c>
      <c r="AD60" s="9">
        <v>0</v>
      </c>
      <c r="AE60" s="9">
        <v>0</v>
      </c>
      <c r="AF60" s="9">
        <v>0</v>
      </c>
    </row>
    <row r="61" s="8" customFormat="1" customHeight="1" spans="1:32">
      <c r="A61" s="65"/>
      <c r="B61" s="61"/>
      <c r="C61" s="60"/>
      <c r="D61" s="62"/>
      <c r="E61" s="63" t="s">
        <v>268</v>
      </c>
      <c r="F61" s="76"/>
      <c r="G61" s="66"/>
      <c r="H61" s="253">
        <v>1</v>
      </c>
      <c r="I61" s="253">
        <v>1</v>
      </c>
      <c r="J61" s="253">
        <v>0</v>
      </c>
      <c r="K61" s="253">
        <v>1</v>
      </c>
      <c r="L61" s="253">
        <v>0</v>
      </c>
      <c r="M61" s="253">
        <v>0</v>
      </c>
      <c r="N61" s="253">
        <v>1</v>
      </c>
      <c r="O61" s="253">
        <f t="shared" si="11"/>
        <v>75</v>
      </c>
      <c r="P61" s="8">
        <v>230</v>
      </c>
      <c r="Q61" s="8" t="s">
        <v>810</v>
      </c>
      <c r="R61" s="8" t="s">
        <v>811</v>
      </c>
      <c r="S61" s="8" t="s">
        <v>812</v>
      </c>
      <c r="T61" s="8" t="s">
        <v>813</v>
      </c>
      <c r="U61" s="8">
        <v>0</v>
      </c>
      <c r="V61" s="8">
        <v>0</v>
      </c>
      <c r="W61" s="8" t="s">
        <v>814</v>
      </c>
      <c r="X61" s="8" t="s">
        <v>815</v>
      </c>
      <c r="Y61" s="8">
        <v>0</v>
      </c>
      <c r="Z61" s="8">
        <v>0</v>
      </c>
      <c r="AA61" s="8">
        <v>0</v>
      </c>
      <c r="AB61" s="8">
        <v>0</v>
      </c>
      <c r="AC61" s="8" t="s">
        <v>173</v>
      </c>
      <c r="AD61" s="8">
        <v>0</v>
      </c>
      <c r="AE61" s="8">
        <v>0</v>
      </c>
      <c r="AF61" s="8">
        <v>0</v>
      </c>
    </row>
    <row r="62" s="9" customFormat="1" customHeight="1" spans="1:32">
      <c r="A62" s="58">
        <f t="shared" si="12"/>
        <v>902</v>
      </c>
      <c r="B62" s="59" t="s">
        <v>197</v>
      </c>
      <c r="C62" s="55" t="s">
        <v>278</v>
      </c>
      <c r="D62" s="56" t="s">
        <v>187</v>
      </c>
      <c r="E62" s="57" t="s">
        <v>287</v>
      </c>
      <c r="F62" s="77" t="s">
        <v>288</v>
      </c>
      <c r="G62" s="47"/>
      <c r="H62" s="19">
        <v>1</v>
      </c>
      <c r="I62" s="19">
        <v>1</v>
      </c>
      <c r="J62" s="254">
        <v>0</v>
      </c>
      <c r="K62" s="19">
        <v>1</v>
      </c>
      <c r="L62" s="19">
        <v>0</v>
      </c>
      <c r="M62" s="254">
        <v>0</v>
      </c>
      <c r="N62" s="55">
        <v>1</v>
      </c>
      <c r="O62" s="33">
        <f t="shared" si="11"/>
        <v>75</v>
      </c>
      <c r="P62" s="9">
        <v>230</v>
      </c>
      <c r="Q62" s="9">
        <v>253</v>
      </c>
      <c r="R62" s="9">
        <v>60000</v>
      </c>
      <c r="S62" s="9">
        <v>264.5</v>
      </c>
      <c r="T62" s="9">
        <v>200</v>
      </c>
      <c r="U62" s="9">
        <v>0</v>
      </c>
      <c r="V62" s="83">
        <v>10</v>
      </c>
      <c r="W62" s="9">
        <v>195.5</v>
      </c>
      <c r="X62" s="9">
        <v>50000</v>
      </c>
      <c r="Y62" s="9">
        <v>0</v>
      </c>
      <c r="Z62" s="83">
        <v>10</v>
      </c>
      <c r="AA62" s="9">
        <v>0</v>
      </c>
      <c r="AB62" s="83">
        <v>10</v>
      </c>
      <c r="AC62" s="9">
        <v>253</v>
      </c>
      <c r="AD62" s="9">
        <v>0</v>
      </c>
      <c r="AE62" s="9">
        <v>0</v>
      </c>
      <c r="AF62" s="9">
        <v>0</v>
      </c>
    </row>
    <row r="63" s="8" customFormat="1" customHeight="1" spans="1:32">
      <c r="A63" s="65"/>
      <c r="B63" s="61"/>
      <c r="C63" s="60"/>
      <c r="D63" s="62"/>
      <c r="E63" s="63" t="s">
        <v>268</v>
      </c>
      <c r="F63" s="76"/>
      <c r="G63" s="66"/>
      <c r="H63" s="253">
        <v>1</v>
      </c>
      <c r="I63" s="253">
        <v>1</v>
      </c>
      <c r="J63" s="253">
        <v>0</v>
      </c>
      <c r="K63" s="253">
        <v>1</v>
      </c>
      <c r="L63" s="253">
        <v>0</v>
      </c>
      <c r="M63" s="253">
        <v>0</v>
      </c>
      <c r="N63" s="253">
        <v>1</v>
      </c>
      <c r="O63" s="253">
        <f t="shared" si="11"/>
        <v>75</v>
      </c>
      <c r="P63" s="8">
        <v>230</v>
      </c>
      <c r="Q63" s="8" t="s">
        <v>810</v>
      </c>
      <c r="R63" s="8" t="s">
        <v>811</v>
      </c>
      <c r="S63" s="8" t="s">
        <v>812</v>
      </c>
      <c r="T63" s="8" t="s">
        <v>813</v>
      </c>
      <c r="U63" s="8">
        <v>0</v>
      </c>
      <c r="V63" s="8">
        <v>0</v>
      </c>
      <c r="W63" s="8" t="s">
        <v>814</v>
      </c>
      <c r="X63" s="8" t="s">
        <v>815</v>
      </c>
      <c r="Y63" s="8">
        <v>0</v>
      </c>
      <c r="Z63" s="8">
        <v>0</v>
      </c>
      <c r="AA63" s="8">
        <v>0</v>
      </c>
      <c r="AB63" s="8">
        <v>0</v>
      </c>
      <c r="AC63" s="8" t="s">
        <v>173</v>
      </c>
      <c r="AD63" s="8">
        <v>0</v>
      </c>
      <c r="AE63" s="8">
        <v>0</v>
      </c>
      <c r="AF63" s="8">
        <v>0</v>
      </c>
    </row>
    <row r="64" s="9" customFormat="1" customHeight="1" spans="1:32">
      <c r="A64" s="58">
        <f>A60</f>
        <v>902</v>
      </c>
      <c r="B64" s="59" t="s">
        <v>197</v>
      </c>
      <c r="C64" s="55" t="s">
        <v>278</v>
      </c>
      <c r="D64" s="56" t="s">
        <v>190</v>
      </c>
      <c r="E64" s="57" t="s">
        <v>289</v>
      </c>
      <c r="F64" s="77" t="s">
        <v>290</v>
      </c>
      <c r="G64" s="47"/>
      <c r="H64" s="19">
        <v>1</v>
      </c>
      <c r="I64" s="19">
        <v>1</v>
      </c>
      <c r="J64" s="254">
        <v>0</v>
      </c>
      <c r="K64" s="19">
        <v>1</v>
      </c>
      <c r="L64" s="19">
        <v>0</v>
      </c>
      <c r="M64" s="254">
        <v>0</v>
      </c>
      <c r="N64" s="55">
        <v>1</v>
      </c>
      <c r="O64" s="33">
        <f t="shared" si="11"/>
        <v>75</v>
      </c>
      <c r="P64" s="9">
        <v>230</v>
      </c>
      <c r="Q64" s="9">
        <v>253</v>
      </c>
      <c r="R64" s="9">
        <v>60000</v>
      </c>
      <c r="S64" s="9">
        <v>264.5</v>
      </c>
      <c r="T64" s="9">
        <v>200</v>
      </c>
      <c r="U64" s="9">
        <v>0</v>
      </c>
      <c r="V64" s="83">
        <v>10</v>
      </c>
      <c r="W64" s="9">
        <v>195.5</v>
      </c>
      <c r="X64" s="9">
        <v>50000</v>
      </c>
      <c r="Y64" s="9">
        <v>0</v>
      </c>
      <c r="Z64" s="83">
        <v>10</v>
      </c>
      <c r="AA64" s="9">
        <v>0</v>
      </c>
      <c r="AB64" s="83">
        <v>10</v>
      </c>
      <c r="AC64" s="9">
        <v>253</v>
      </c>
      <c r="AD64" s="9">
        <v>0</v>
      </c>
      <c r="AE64" s="9">
        <v>0</v>
      </c>
      <c r="AF64" s="9">
        <v>0</v>
      </c>
    </row>
    <row r="65" s="8" customFormat="1" ht="20.4" spans="1:32">
      <c r="A65" s="60"/>
      <c r="B65" s="61"/>
      <c r="C65" s="60"/>
      <c r="D65" s="62"/>
      <c r="E65" s="63" t="s">
        <v>291</v>
      </c>
      <c r="F65" s="63"/>
      <c r="G65" s="66"/>
      <c r="H65" s="253">
        <v>1</v>
      </c>
      <c r="I65" s="253">
        <v>0</v>
      </c>
      <c r="J65" s="253">
        <v>0</v>
      </c>
      <c r="K65" s="253">
        <v>1</v>
      </c>
      <c r="L65" s="253">
        <v>0</v>
      </c>
      <c r="M65" s="253">
        <v>0</v>
      </c>
      <c r="N65" s="253">
        <v>1</v>
      </c>
      <c r="O65" s="60">
        <f t="shared" si="11"/>
        <v>73</v>
      </c>
      <c r="P65" s="8">
        <v>230</v>
      </c>
      <c r="Q65" s="8" t="s">
        <v>816</v>
      </c>
      <c r="R65" s="8" t="s">
        <v>817</v>
      </c>
      <c r="S65" s="8">
        <v>0</v>
      </c>
      <c r="T65" s="8">
        <v>0</v>
      </c>
      <c r="U65" s="8">
        <v>0</v>
      </c>
      <c r="V65" s="8">
        <v>0</v>
      </c>
      <c r="W65" s="8" t="s">
        <v>818</v>
      </c>
      <c r="X65" s="8" t="s">
        <v>817</v>
      </c>
      <c r="Y65" s="8">
        <v>0</v>
      </c>
      <c r="Z65" s="8">
        <v>0</v>
      </c>
      <c r="AA65" s="8">
        <v>0</v>
      </c>
      <c r="AB65" s="8">
        <v>0</v>
      </c>
      <c r="AC65" s="8" t="s">
        <v>173</v>
      </c>
      <c r="AD65" s="8">
        <v>0</v>
      </c>
      <c r="AE65" s="8">
        <v>0</v>
      </c>
      <c r="AF65" s="8">
        <v>0</v>
      </c>
    </row>
    <row r="66" s="9" customFormat="1" customHeight="1" spans="1:32">
      <c r="A66" s="33">
        <f>A60</f>
        <v>902</v>
      </c>
      <c r="B66" s="42" t="s">
        <v>201</v>
      </c>
      <c r="C66" s="33" t="s">
        <v>298</v>
      </c>
      <c r="D66" s="43" t="s">
        <v>168</v>
      </c>
      <c r="E66" s="44" t="s">
        <v>299</v>
      </c>
      <c r="F66" s="44" t="s">
        <v>298</v>
      </c>
      <c r="G66" s="47"/>
      <c r="H66" s="19">
        <v>1</v>
      </c>
      <c r="I66" s="33">
        <v>0</v>
      </c>
      <c r="J66" s="254">
        <v>0</v>
      </c>
      <c r="K66" s="19">
        <v>1</v>
      </c>
      <c r="L66" s="254">
        <v>0</v>
      </c>
      <c r="M66" s="254">
        <v>0</v>
      </c>
      <c r="N66" s="19">
        <v>1</v>
      </c>
      <c r="O66" s="33">
        <f t="shared" si="11"/>
        <v>73</v>
      </c>
      <c r="P66" s="9">
        <v>230</v>
      </c>
      <c r="Q66" s="9">
        <v>264.5</v>
      </c>
      <c r="R66" s="9">
        <v>400</v>
      </c>
      <c r="S66" s="9">
        <v>273</v>
      </c>
      <c r="T66" s="9">
        <v>20</v>
      </c>
      <c r="U66" s="9">
        <v>0</v>
      </c>
      <c r="V66" s="83">
        <v>10</v>
      </c>
      <c r="W66" s="9">
        <v>184</v>
      </c>
      <c r="X66" s="9">
        <v>400</v>
      </c>
      <c r="Y66" s="9">
        <v>115</v>
      </c>
      <c r="Z66" s="9">
        <v>20</v>
      </c>
      <c r="AA66" s="9">
        <v>0</v>
      </c>
      <c r="AB66" s="83">
        <v>10</v>
      </c>
      <c r="AC66" s="9">
        <v>253</v>
      </c>
      <c r="AD66" s="9">
        <v>0</v>
      </c>
      <c r="AE66" s="9">
        <v>0</v>
      </c>
      <c r="AF66" s="9">
        <v>0</v>
      </c>
    </row>
    <row r="67" s="8" customFormat="1" ht="20.4" spans="1:32">
      <c r="A67" s="60"/>
      <c r="B67" s="61"/>
      <c r="C67" s="60"/>
      <c r="D67" s="62"/>
      <c r="E67" s="63" t="s">
        <v>300</v>
      </c>
      <c r="F67" s="63"/>
      <c r="G67" s="66"/>
      <c r="H67" s="253">
        <v>1</v>
      </c>
      <c r="I67" s="253">
        <v>0</v>
      </c>
      <c r="J67" s="253">
        <v>0</v>
      </c>
      <c r="K67" s="253">
        <v>1</v>
      </c>
      <c r="L67" s="253">
        <v>0</v>
      </c>
      <c r="M67" s="253">
        <v>0</v>
      </c>
      <c r="N67" s="253">
        <v>1</v>
      </c>
      <c r="O67" s="60">
        <f t="shared" si="11"/>
        <v>73</v>
      </c>
      <c r="P67" s="8">
        <v>230</v>
      </c>
      <c r="Q67" s="8" t="s">
        <v>816</v>
      </c>
      <c r="R67" s="8" t="s">
        <v>817</v>
      </c>
      <c r="S67" s="8">
        <v>0</v>
      </c>
      <c r="T67" s="8">
        <v>0</v>
      </c>
      <c r="U67" s="8">
        <v>0</v>
      </c>
      <c r="V67" s="8">
        <v>0</v>
      </c>
      <c r="W67" s="8" t="s">
        <v>818</v>
      </c>
      <c r="X67" s="8" t="s">
        <v>817</v>
      </c>
      <c r="Y67" s="8">
        <v>0</v>
      </c>
      <c r="Z67" s="8">
        <v>0</v>
      </c>
      <c r="AA67" s="8">
        <v>0</v>
      </c>
      <c r="AB67" s="8">
        <v>0</v>
      </c>
      <c r="AC67" s="8" t="s">
        <v>173</v>
      </c>
      <c r="AD67" s="8">
        <v>0</v>
      </c>
      <c r="AE67" s="8">
        <v>0</v>
      </c>
      <c r="AF67" s="8">
        <v>0</v>
      </c>
    </row>
    <row r="68" s="9" customFormat="1" customHeight="1" spans="1:32">
      <c r="A68" s="33">
        <f t="shared" ref="A68:A72" si="13">A66</f>
        <v>902</v>
      </c>
      <c r="B68" s="42" t="s">
        <v>201</v>
      </c>
      <c r="C68" s="33" t="s">
        <v>298</v>
      </c>
      <c r="D68" s="43" t="s">
        <v>180</v>
      </c>
      <c r="E68" s="44" t="s">
        <v>301</v>
      </c>
      <c r="F68" s="44" t="s">
        <v>302</v>
      </c>
      <c r="G68" s="47"/>
      <c r="H68" s="19">
        <v>1</v>
      </c>
      <c r="I68" s="33">
        <v>0</v>
      </c>
      <c r="J68" s="33">
        <v>0</v>
      </c>
      <c r="K68" s="19">
        <v>1</v>
      </c>
      <c r="L68" s="254">
        <v>0</v>
      </c>
      <c r="M68" s="254">
        <v>0</v>
      </c>
      <c r="N68" s="19">
        <v>1</v>
      </c>
      <c r="O68" s="33">
        <f t="shared" si="11"/>
        <v>73</v>
      </c>
      <c r="P68" s="9">
        <v>230</v>
      </c>
      <c r="Q68" s="9">
        <v>264.5</v>
      </c>
      <c r="R68" s="9">
        <v>400</v>
      </c>
      <c r="S68" s="9">
        <v>273</v>
      </c>
      <c r="T68" s="9">
        <v>20</v>
      </c>
      <c r="U68" s="9">
        <v>0</v>
      </c>
      <c r="V68" s="83">
        <v>10</v>
      </c>
      <c r="W68" s="9">
        <v>184</v>
      </c>
      <c r="X68" s="9">
        <v>400</v>
      </c>
      <c r="Y68" s="9">
        <v>115</v>
      </c>
      <c r="Z68" s="9">
        <v>20</v>
      </c>
      <c r="AA68" s="9">
        <v>0</v>
      </c>
      <c r="AB68" s="83">
        <v>10</v>
      </c>
      <c r="AC68" s="9">
        <v>253</v>
      </c>
      <c r="AD68" s="9">
        <v>0</v>
      </c>
      <c r="AE68" s="9">
        <v>0</v>
      </c>
      <c r="AF68" s="9">
        <v>0</v>
      </c>
    </row>
    <row r="69" s="74" customFormat="1" ht="20.4" spans="1:32">
      <c r="A69" s="69"/>
      <c r="B69" s="70"/>
      <c r="C69" s="69"/>
      <c r="D69" s="71"/>
      <c r="E69" s="72" t="s">
        <v>455</v>
      </c>
      <c r="F69" s="72" t="s">
        <v>303</v>
      </c>
      <c r="G69" s="73"/>
      <c r="H69" s="618">
        <v>1</v>
      </c>
      <c r="I69" s="618">
        <v>0</v>
      </c>
      <c r="J69" s="618">
        <v>0</v>
      </c>
      <c r="K69" s="618">
        <v>1</v>
      </c>
      <c r="L69" s="618">
        <v>0</v>
      </c>
      <c r="M69" s="618">
        <v>0</v>
      </c>
      <c r="N69" s="618">
        <v>1</v>
      </c>
      <c r="O69" s="69">
        <f t="shared" si="11"/>
        <v>73</v>
      </c>
      <c r="P69" s="74">
        <v>230</v>
      </c>
      <c r="Q69" s="87" t="s">
        <v>819</v>
      </c>
      <c r="R69" s="87" t="s">
        <v>820</v>
      </c>
      <c r="S69" s="74">
        <v>0</v>
      </c>
      <c r="T69" s="74">
        <v>0</v>
      </c>
      <c r="U69" s="74">
        <v>0</v>
      </c>
      <c r="V69" s="74">
        <v>0</v>
      </c>
      <c r="W69" s="87" t="s">
        <v>821</v>
      </c>
      <c r="X69" s="87" t="s">
        <v>822</v>
      </c>
      <c r="Y69" s="74">
        <v>0</v>
      </c>
      <c r="Z69" s="74">
        <v>0</v>
      </c>
      <c r="AA69" s="74">
        <v>0</v>
      </c>
      <c r="AB69" s="74">
        <v>0</v>
      </c>
      <c r="AC69" s="74" t="s">
        <v>173</v>
      </c>
      <c r="AD69" s="74">
        <v>0</v>
      </c>
      <c r="AE69" s="74">
        <v>0</v>
      </c>
      <c r="AF69" s="74">
        <v>0</v>
      </c>
    </row>
    <row r="70" s="9" customFormat="1" customHeight="1" spans="1:32">
      <c r="A70" s="33">
        <f t="shared" si="13"/>
        <v>902</v>
      </c>
      <c r="B70" s="42" t="s">
        <v>306</v>
      </c>
      <c r="C70" s="33" t="s">
        <v>303</v>
      </c>
      <c r="D70" s="43" t="s">
        <v>168</v>
      </c>
      <c r="E70" s="44" t="s">
        <v>307</v>
      </c>
      <c r="F70" s="44" t="s">
        <v>303</v>
      </c>
      <c r="G70" s="47"/>
      <c r="H70" s="19">
        <v>1</v>
      </c>
      <c r="I70" s="19">
        <v>0</v>
      </c>
      <c r="J70" s="254">
        <v>0</v>
      </c>
      <c r="K70" s="19">
        <v>1</v>
      </c>
      <c r="L70" s="19">
        <v>0</v>
      </c>
      <c r="M70" s="254">
        <v>0</v>
      </c>
      <c r="N70" s="19">
        <v>1</v>
      </c>
      <c r="O70" s="33">
        <f t="shared" si="11"/>
        <v>73</v>
      </c>
      <c r="P70" s="9">
        <v>230</v>
      </c>
      <c r="Q70" s="9">
        <v>253</v>
      </c>
      <c r="R70" s="9">
        <v>1400</v>
      </c>
      <c r="S70" s="9">
        <v>273</v>
      </c>
      <c r="T70" s="9">
        <v>60</v>
      </c>
      <c r="U70" s="9">
        <v>0</v>
      </c>
      <c r="V70" s="83">
        <v>10</v>
      </c>
      <c r="W70" s="9">
        <v>184</v>
      </c>
      <c r="X70" s="9">
        <v>1400</v>
      </c>
      <c r="Y70" s="9">
        <v>175</v>
      </c>
      <c r="Z70" s="9">
        <v>60</v>
      </c>
      <c r="AA70" s="9">
        <v>0</v>
      </c>
      <c r="AB70" s="83">
        <v>10</v>
      </c>
      <c r="AC70" s="9">
        <v>253</v>
      </c>
      <c r="AD70" s="9">
        <v>0</v>
      </c>
      <c r="AE70" s="9">
        <v>0</v>
      </c>
      <c r="AF70" s="9">
        <v>0</v>
      </c>
    </row>
    <row r="71" s="11" customFormat="1" customHeight="1" spans="1:32">
      <c r="A71" s="111"/>
      <c r="B71" s="70"/>
      <c r="C71" s="69"/>
      <c r="D71" s="71"/>
      <c r="E71" s="72"/>
      <c r="F71" s="112"/>
      <c r="G71" s="73"/>
      <c r="H71" s="113"/>
      <c r="I71" s="125"/>
      <c r="J71" s="113"/>
      <c r="K71" s="125"/>
      <c r="L71" s="125"/>
      <c r="M71" s="125"/>
      <c r="N71" s="125"/>
      <c r="O71" s="113"/>
      <c r="P71" s="125"/>
      <c r="Q71" s="125"/>
      <c r="R71" s="125"/>
      <c r="S71" s="113"/>
      <c r="T71" s="10"/>
      <c r="U71" s="10"/>
      <c r="V71" s="113"/>
      <c r="W71" s="10"/>
      <c r="X71" s="10"/>
      <c r="Y71" s="10"/>
      <c r="Z71" s="10"/>
      <c r="AA71" s="10"/>
      <c r="AB71" s="113"/>
      <c r="AC71" s="10"/>
      <c r="AD71" s="74">
        <v>0</v>
      </c>
      <c r="AE71" s="74">
        <v>0</v>
      </c>
      <c r="AF71" s="74">
        <v>0</v>
      </c>
    </row>
    <row r="72" customFormat="1" customHeight="1" spans="1:32">
      <c r="A72" s="51">
        <f t="shared" si="13"/>
        <v>902</v>
      </c>
      <c r="B72" s="42"/>
      <c r="C72" s="33" t="s">
        <v>303</v>
      </c>
      <c r="D72" s="43" t="s">
        <v>180</v>
      </c>
      <c r="E72" s="44" t="s">
        <v>308</v>
      </c>
      <c r="F72" s="44" t="s">
        <v>309</v>
      </c>
      <c r="G72" s="47"/>
      <c r="H72" s="114"/>
      <c r="I72" s="127"/>
      <c r="J72" s="114"/>
      <c r="K72" s="127"/>
      <c r="L72" s="127"/>
      <c r="M72" s="127"/>
      <c r="N72" s="127"/>
      <c r="O72" s="114"/>
      <c r="P72" s="127"/>
      <c r="Q72" s="127"/>
      <c r="R72" s="127"/>
      <c r="S72" s="114"/>
      <c r="T72" s="12"/>
      <c r="U72" s="12"/>
      <c r="V72" s="140"/>
      <c r="W72" s="12"/>
      <c r="X72" s="12"/>
      <c r="Y72" s="12"/>
      <c r="Z72" s="12"/>
      <c r="AA72" s="12"/>
      <c r="AB72" s="140"/>
      <c r="AC72" s="12"/>
      <c r="AD72" s="9">
        <v>0</v>
      </c>
      <c r="AE72" s="9">
        <v>0</v>
      </c>
      <c r="AF72" s="9">
        <v>0</v>
      </c>
    </row>
    <row r="73" s="11" customFormat="1" customHeight="1" spans="1:32">
      <c r="A73" s="111"/>
      <c r="B73" s="70"/>
      <c r="C73" s="69"/>
      <c r="D73" s="71"/>
      <c r="E73" s="72"/>
      <c r="F73" s="112"/>
      <c r="G73" s="73"/>
      <c r="H73" s="113"/>
      <c r="I73" s="125"/>
      <c r="J73" s="113"/>
      <c r="K73" s="125"/>
      <c r="L73" s="125"/>
      <c r="M73" s="125"/>
      <c r="N73" s="125"/>
      <c r="O73" s="113"/>
      <c r="P73" s="125"/>
      <c r="Q73" s="125"/>
      <c r="R73" s="125"/>
      <c r="S73" s="113"/>
      <c r="T73" s="10"/>
      <c r="U73" s="10"/>
      <c r="V73" s="113"/>
      <c r="W73" s="10"/>
      <c r="X73" s="10"/>
      <c r="Y73" s="10"/>
      <c r="Z73" s="10"/>
      <c r="AA73" s="10"/>
      <c r="AB73" s="113"/>
      <c r="AC73" s="10"/>
      <c r="AD73" s="74">
        <v>0</v>
      </c>
      <c r="AE73" s="74">
        <v>0</v>
      </c>
      <c r="AF73" s="74">
        <v>0</v>
      </c>
    </row>
    <row r="74" customFormat="1" customHeight="1" spans="1:32">
      <c r="A74" s="51">
        <f>A72</f>
        <v>902</v>
      </c>
      <c r="B74" s="42"/>
      <c r="C74" s="33" t="s">
        <v>303</v>
      </c>
      <c r="D74" s="43" t="s">
        <v>187</v>
      </c>
      <c r="E74" s="44" t="s">
        <v>310</v>
      </c>
      <c r="F74" s="44" t="s">
        <v>311</v>
      </c>
      <c r="G74" s="47"/>
      <c r="H74" s="114"/>
      <c r="I74" s="127"/>
      <c r="J74" s="114"/>
      <c r="K74" s="127"/>
      <c r="L74" s="127"/>
      <c r="M74" s="127"/>
      <c r="N74" s="127"/>
      <c r="O74" s="114"/>
      <c r="P74" s="127"/>
      <c r="Q74" s="127"/>
      <c r="R74" s="127"/>
      <c r="S74" s="114"/>
      <c r="T74" s="12"/>
      <c r="U74" s="12"/>
      <c r="V74" s="140"/>
      <c r="W74" s="12"/>
      <c r="X74" s="12"/>
      <c r="Y74" s="12"/>
      <c r="Z74" s="12"/>
      <c r="AA74" s="12"/>
      <c r="AB74" s="140"/>
      <c r="AC74" s="12"/>
      <c r="AD74" s="9">
        <v>0</v>
      </c>
      <c r="AE74" s="9">
        <v>0</v>
      </c>
      <c r="AF74" s="9">
        <v>0</v>
      </c>
    </row>
    <row r="75" s="74" customFormat="1" ht="20.4" spans="1:32">
      <c r="A75" s="69"/>
      <c r="B75" s="70"/>
      <c r="C75" s="69"/>
      <c r="D75" s="71"/>
      <c r="E75" s="72" t="s">
        <v>312</v>
      </c>
      <c r="F75" s="72" t="s">
        <v>313</v>
      </c>
      <c r="G75" s="73"/>
      <c r="H75" s="618">
        <v>1</v>
      </c>
      <c r="I75" s="618">
        <v>0</v>
      </c>
      <c r="J75" s="618">
        <v>0</v>
      </c>
      <c r="K75" s="618">
        <v>1</v>
      </c>
      <c r="L75" s="618">
        <v>0</v>
      </c>
      <c r="M75" s="618">
        <v>0</v>
      </c>
      <c r="N75" s="618">
        <v>1</v>
      </c>
      <c r="O75" s="69">
        <f>H75+I75*2+J75*4+K75*8+L75*16+M75*32+N75*64</f>
        <v>73</v>
      </c>
      <c r="P75" s="74">
        <v>230</v>
      </c>
      <c r="Q75" s="87" t="s">
        <v>823</v>
      </c>
      <c r="R75" s="87" t="s">
        <v>790</v>
      </c>
      <c r="S75" s="74">
        <v>0</v>
      </c>
      <c r="T75" s="74">
        <v>0</v>
      </c>
      <c r="U75" s="74">
        <v>0</v>
      </c>
      <c r="V75" s="74">
        <v>0</v>
      </c>
      <c r="W75" s="87" t="s">
        <v>821</v>
      </c>
      <c r="X75" s="87" t="s">
        <v>790</v>
      </c>
      <c r="Y75" s="74">
        <v>0</v>
      </c>
      <c r="Z75" s="74">
        <v>0</v>
      </c>
      <c r="AA75" s="74">
        <v>0</v>
      </c>
      <c r="AB75" s="74">
        <v>0</v>
      </c>
      <c r="AC75" s="74">
        <v>253</v>
      </c>
      <c r="AD75" s="74">
        <v>0</v>
      </c>
      <c r="AE75" s="74">
        <v>0</v>
      </c>
      <c r="AF75" s="74">
        <v>0</v>
      </c>
    </row>
    <row r="76" s="9" customFormat="1" customHeight="1" spans="1:32">
      <c r="A76" s="33">
        <f>A70</f>
        <v>902</v>
      </c>
      <c r="B76" s="42" t="s">
        <v>235</v>
      </c>
      <c r="C76" s="33" t="s">
        <v>313</v>
      </c>
      <c r="D76" s="43" t="s">
        <v>168</v>
      </c>
      <c r="E76" s="44" t="s">
        <v>314</v>
      </c>
      <c r="F76" s="44" t="s">
        <v>313</v>
      </c>
      <c r="G76" s="47"/>
      <c r="H76" s="19">
        <v>1</v>
      </c>
      <c r="I76" s="19">
        <v>0</v>
      </c>
      <c r="J76" s="254">
        <v>0</v>
      </c>
      <c r="K76" s="19">
        <v>1</v>
      </c>
      <c r="L76" s="19">
        <v>0</v>
      </c>
      <c r="M76" s="254">
        <v>0</v>
      </c>
      <c r="N76" s="19">
        <v>1</v>
      </c>
      <c r="O76" s="33">
        <f>H76+I76*2+J76*4+K76*8+L76*16+M76*32+N76*64</f>
        <v>73</v>
      </c>
      <c r="P76" s="9">
        <v>230</v>
      </c>
      <c r="Q76" s="9">
        <v>264.5</v>
      </c>
      <c r="R76" s="9">
        <v>140</v>
      </c>
      <c r="S76" s="9">
        <v>273</v>
      </c>
      <c r="T76" s="9">
        <v>20</v>
      </c>
      <c r="U76" s="9">
        <v>0</v>
      </c>
      <c r="V76" s="83">
        <v>10</v>
      </c>
      <c r="W76" s="9">
        <v>184</v>
      </c>
      <c r="X76" s="9">
        <v>140</v>
      </c>
      <c r="Y76" s="9">
        <v>175</v>
      </c>
      <c r="Z76" s="9">
        <v>20</v>
      </c>
      <c r="AA76" s="9">
        <v>0</v>
      </c>
      <c r="AB76" s="83">
        <v>10</v>
      </c>
      <c r="AC76" s="9">
        <v>253</v>
      </c>
      <c r="AD76" s="9">
        <v>0</v>
      </c>
      <c r="AE76" s="9">
        <v>0</v>
      </c>
      <c r="AF76" s="9">
        <v>0</v>
      </c>
    </row>
    <row r="77" s="11" customFormat="1" customHeight="1" spans="1:32">
      <c r="A77" s="111"/>
      <c r="B77" s="70"/>
      <c r="C77" s="69"/>
      <c r="D77" s="71"/>
      <c r="E77" s="72"/>
      <c r="F77" s="72"/>
      <c r="G77" s="73"/>
      <c r="H77" s="113"/>
      <c r="I77" s="125"/>
      <c r="J77" s="113"/>
      <c r="K77" s="125"/>
      <c r="L77" s="125"/>
      <c r="M77" s="125"/>
      <c r="N77" s="129"/>
      <c r="O77" s="113"/>
      <c r="P77" s="125"/>
      <c r="Q77" s="125"/>
      <c r="R77" s="129"/>
      <c r="S77" s="113"/>
      <c r="T77" s="10"/>
      <c r="U77" s="10"/>
      <c r="V77" s="287"/>
      <c r="AB77" s="287"/>
      <c r="AD77" s="74">
        <v>0</v>
      </c>
      <c r="AE77" s="74">
        <v>0</v>
      </c>
      <c r="AF77" s="74">
        <v>0</v>
      </c>
    </row>
    <row r="78" customFormat="1" customHeight="1" spans="1:32">
      <c r="A78" s="51">
        <f>A68</f>
        <v>902</v>
      </c>
      <c r="B78" s="42"/>
      <c r="C78" s="33" t="s">
        <v>313</v>
      </c>
      <c r="D78" s="43" t="s">
        <v>180</v>
      </c>
      <c r="E78" s="44" t="s">
        <v>315</v>
      </c>
      <c r="F78" s="44" t="s">
        <v>316</v>
      </c>
      <c r="G78" s="47"/>
      <c r="H78" s="114"/>
      <c r="I78" s="127"/>
      <c r="J78" s="114"/>
      <c r="K78" s="127"/>
      <c r="L78" s="127"/>
      <c r="M78" s="127"/>
      <c r="N78" s="130"/>
      <c r="O78" s="114"/>
      <c r="P78" s="127"/>
      <c r="Q78" s="127"/>
      <c r="R78" s="130"/>
      <c r="S78" s="114"/>
      <c r="T78" s="12"/>
      <c r="U78" s="12"/>
      <c r="V78" s="288"/>
      <c r="AB78" s="288"/>
      <c r="AD78" s="9">
        <v>0</v>
      </c>
      <c r="AE78" s="9">
        <v>0</v>
      </c>
      <c r="AF78" s="9">
        <v>0</v>
      </c>
    </row>
    <row r="79" s="631" customFormat="1" ht="31.2" spans="1:32">
      <c r="A79" s="74"/>
      <c r="B79" s="70"/>
      <c r="C79" s="74"/>
      <c r="D79" s="71"/>
      <c r="E79" s="72"/>
      <c r="F79" s="72"/>
      <c r="G79" s="115" t="s">
        <v>264</v>
      </c>
      <c r="H79" s="74">
        <v>1</v>
      </c>
      <c r="I79" s="74">
        <v>0</v>
      </c>
      <c r="J79" s="618">
        <v>0</v>
      </c>
      <c r="K79" s="74">
        <v>1</v>
      </c>
      <c r="L79" s="74">
        <v>0</v>
      </c>
      <c r="M79" s="618">
        <v>0</v>
      </c>
      <c r="N79" s="74">
        <v>1</v>
      </c>
      <c r="O79" s="69">
        <v>73</v>
      </c>
      <c r="P79" s="74">
        <v>127</v>
      </c>
      <c r="Q79" s="74" t="s">
        <v>824</v>
      </c>
      <c r="R79" s="74" t="s">
        <v>790</v>
      </c>
      <c r="S79" s="74">
        <v>0</v>
      </c>
      <c r="T79" s="74">
        <v>0</v>
      </c>
      <c r="U79" s="87">
        <v>0</v>
      </c>
      <c r="V79" s="87">
        <v>0</v>
      </c>
      <c r="W79" s="74" t="s">
        <v>825</v>
      </c>
      <c r="X79" s="74" t="s">
        <v>790</v>
      </c>
      <c r="Y79" s="87">
        <v>0</v>
      </c>
      <c r="Z79" s="87">
        <v>0</v>
      </c>
      <c r="AA79" s="87">
        <v>0</v>
      </c>
      <c r="AB79" s="87">
        <v>0</v>
      </c>
      <c r="AC79" s="87" t="s">
        <v>173</v>
      </c>
      <c r="AD79" s="74">
        <v>0</v>
      </c>
      <c r="AE79" s="74">
        <v>0</v>
      </c>
      <c r="AF79" s="74">
        <v>0</v>
      </c>
    </row>
    <row r="80" s="17" customFormat="1" ht="20.4" spans="1:32">
      <c r="A80" s="19">
        <f>A4</f>
        <v>902</v>
      </c>
      <c r="B80" s="42" t="s">
        <v>235</v>
      </c>
      <c r="C80" s="33" t="s">
        <v>313</v>
      </c>
      <c r="D80" s="43" t="s">
        <v>187</v>
      </c>
      <c r="E80" s="44" t="s">
        <v>317</v>
      </c>
      <c r="F80" s="44" t="s">
        <v>318</v>
      </c>
      <c r="G80" s="47"/>
      <c r="H80" s="19">
        <v>1</v>
      </c>
      <c r="I80" s="19">
        <v>0</v>
      </c>
      <c r="J80" s="254">
        <v>0</v>
      </c>
      <c r="K80" s="19">
        <v>1</v>
      </c>
      <c r="L80" s="19">
        <v>0</v>
      </c>
      <c r="M80" s="254">
        <v>0</v>
      </c>
      <c r="N80" s="19">
        <v>1</v>
      </c>
      <c r="O80" s="33">
        <f>H80+I80*2+J80*4+K80*8+L80*16+M80*32+N80*64</f>
        <v>73</v>
      </c>
      <c r="P80" s="19">
        <v>127</v>
      </c>
      <c r="Q80" s="19">
        <v>146</v>
      </c>
      <c r="R80" s="19">
        <v>140</v>
      </c>
      <c r="S80" s="19">
        <v>0</v>
      </c>
      <c r="T80" s="83">
        <v>10</v>
      </c>
      <c r="U80" s="84">
        <v>0</v>
      </c>
      <c r="V80" s="83">
        <v>10</v>
      </c>
      <c r="W80" s="19">
        <v>101.6</v>
      </c>
      <c r="X80" s="19">
        <v>140</v>
      </c>
      <c r="Y80" s="84">
        <v>0</v>
      </c>
      <c r="Z80" s="83">
        <v>10</v>
      </c>
      <c r="AA80" s="84">
        <v>0</v>
      </c>
      <c r="AB80" s="83">
        <v>10</v>
      </c>
      <c r="AC80" s="84">
        <v>140</v>
      </c>
      <c r="AD80" s="19">
        <v>0</v>
      </c>
      <c r="AE80" s="19">
        <v>0</v>
      </c>
      <c r="AF80" s="19">
        <v>0</v>
      </c>
    </row>
    <row r="81" s="52" customFormat="1" ht="20.4" spans="2:32">
      <c r="B81" s="37"/>
      <c r="D81" s="38"/>
      <c r="E81" s="39" t="s">
        <v>319</v>
      </c>
      <c r="F81" s="39"/>
      <c r="G81" s="49"/>
      <c r="H81" s="52">
        <v>1</v>
      </c>
      <c r="I81" s="52">
        <v>1</v>
      </c>
      <c r="J81" s="548">
        <v>0</v>
      </c>
      <c r="K81" s="52">
        <v>1</v>
      </c>
      <c r="L81" s="52">
        <v>0</v>
      </c>
      <c r="M81" s="548">
        <v>0</v>
      </c>
      <c r="N81" s="52">
        <v>0</v>
      </c>
      <c r="O81" s="36">
        <f>H81+I81*2+J81*4+K81*8+L81*16+M81*32+N81*64</f>
        <v>11</v>
      </c>
      <c r="P81" s="52">
        <v>230</v>
      </c>
      <c r="Q81" s="52" t="s">
        <v>321</v>
      </c>
      <c r="R81" s="52">
        <v>1000</v>
      </c>
      <c r="S81" s="52" t="s">
        <v>826</v>
      </c>
      <c r="T81" s="52">
        <v>500</v>
      </c>
      <c r="U81" s="41" t="s">
        <v>251</v>
      </c>
      <c r="V81" s="41" t="s">
        <v>251</v>
      </c>
      <c r="W81" s="52" t="s">
        <v>468</v>
      </c>
      <c r="X81" s="52" t="s">
        <v>827</v>
      </c>
      <c r="Y81" s="41" t="s">
        <v>251</v>
      </c>
      <c r="Z81" s="41" t="s">
        <v>251</v>
      </c>
      <c r="AA81" s="41" t="s">
        <v>251</v>
      </c>
      <c r="AB81" s="41" t="s">
        <v>251</v>
      </c>
      <c r="AC81" s="41" t="s">
        <v>251</v>
      </c>
      <c r="AD81" s="52">
        <v>0</v>
      </c>
      <c r="AE81" s="52">
        <v>0</v>
      </c>
      <c r="AF81" s="52">
        <v>0</v>
      </c>
    </row>
    <row r="82" s="9" customFormat="1" customHeight="1" spans="1:32">
      <c r="A82" s="33">
        <f>A76</f>
        <v>902</v>
      </c>
      <c r="B82" s="116" t="s">
        <v>238</v>
      </c>
      <c r="C82" s="33" t="s">
        <v>322</v>
      </c>
      <c r="D82" s="43" t="s">
        <v>168</v>
      </c>
      <c r="E82" s="44" t="s">
        <v>323</v>
      </c>
      <c r="F82" s="44" t="s">
        <v>324</v>
      </c>
      <c r="G82" s="47"/>
      <c r="H82" s="19">
        <v>1</v>
      </c>
      <c r="I82" s="19">
        <v>1</v>
      </c>
      <c r="J82" s="254">
        <v>0</v>
      </c>
      <c r="K82" s="33">
        <v>1</v>
      </c>
      <c r="L82" s="33">
        <v>0</v>
      </c>
      <c r="M82" s="254">
        <v>0</v>
      </c>
      <c r="N82" s="19">
        <v>0</v>
      </c>
      <c r="O82" s="33">
        <f>H82+I82*2+J82*4+K82*8+L82*16+M82*32+N82*64</f>
        <v>11</v>
      </c>
      <c r="P82" s="9">
        <v>230</v>
      </c>
      <c r="Q82" s="9">
        <v>262.2</v>
      </c>
      <c r="R82" s="9">
        <v>1000</v>
      </c>
      <c r="S82" s="9">
        <v>273.7</v>
      </c>
      <c r="T82" s="9">
        <v>500</v>
      </c>
      <c r="U82" s="9">
        <v>0</v>
      </c>
      <c r="V82" s="83">
        <v>10</v>
      </c>
      <c r="W82" s="9">
        <v>184</v>
      </c>
      <c r="X82" s="9">
        <v>2500</v>
      </c>
      <c r="Y82" s="9">
        <v>0</v>
      </c>
      <c r="Z82" s="83">
        <v>10</v>
      </c>
      <c r="AA82" s="9">
        <v>0</v>
      </c>
      <c r="AB82" s="83">
        <v>10</v>
      </c>
      <c r="AC82" s="9">
        <v>253</v>
      </c>
      <c r="AD82" s="9">
        <v>0</v>
      </c>
      <c r="AE82" s="9">
        <v>0</v>
      </c>
      <c r="AF82" s="9">
        <v>0</v>
      </c>
    </row>
    <row r="83" s="52" customFormat="1" ht="20.4" spans="2:32">
      <c r="B83" s="37"/>
      <c r="D83" s="38"/>
      <c r="E83" s="39" t="s">
        <v>325</v>
      </c>
      <c r="F83" s="39"/>
      <c r="G83" s="49"/>
      <c r="H83" s="52">
        <v>1</v>
      </c>
      <c r="I83" s="52">
        <v>1</v>
      </c>
      <c r="J83" s="548">
        <v>0</v>
      </c>
      <c r="K83" s="52">
        <v>1</v>
      </c>
      <c r="L83" s="52">
        <v>0</v>
      </c>
      <c r="M83" s="548">
        <v>0</v>
      </c>
      <c r="N83" s="52">
        <v>0</v>
      </c>
      <c r="O83" s="36">
        <f>H83+I83*2+J83*4+K83*8+L83*16+M83*32+N83*64</f>
        <v>11</v>
      </c>
      <c r="P83" s="52">
        <v>230</v>
      </c>
      <c r="Q83" s="52" t="s">
        <v>321</v>
      </c>
      <c r="R83" s="52">
        <v>1000</v>
      </c>
      <c r="S83" s="52" t="s">
        <v>826</v>
      </c>
      <c r="T83" s="52">
        <v>500</v>
      </c>
      <c r="U83" s="41" t="s">
        <v>251</v>
      </c>
      <c r="V83" s="41" t="s">
        <v>251</v>
      </c>
      <c r="W83" s="52" t="s">
        <v>468</v>
      </c>
      <c r="X83" s="52" t="s">
        <v>827</v>
      </c>
      <c r="Y83" s="41" t="s">
        <v>251</v>
      </c>
      <c r="Z83" s="41" t="s">
        <v>251</v>
      </c>
      <c r="AA83" s="41" t="s">
        <v>251</v>
      </c>
      <c r="AB83" s="41" t="s">
        <v>251</v>
      </c>
      <c r="AC83" s="41" t="s">
        <v>251</v>
      </c>
      <c r="AD83" s="52">
        <v>0</v>
      </c>
      <c r="AE83" s="52">
        <v>0</v>
      </c>
      <c r="AF83" s="52">
        <v>0</v>
      </c>
    </row>
    <row r="84" s="9" customFormat="1" customHeight="1" spans="1:32">
      <c r="A84" s="33">
        <f>A82</f>
        <v>902</v>
      </c>
      <c r="B84" s="116" t="s">
        <v>238</v>
      </c>
      <c r="C84" s="33" t="s">
        <v>322</v>
      </c>
      <c r="D84" s="43" t="s">
        <v>180</v>
      </c>
      <c r="E84" s="44" t="s">
        <v>326</v>
      </c>
      <c r="F84" s="44" t="s">
        <v>327</v>
      </c>
      <c r="G84" s="47"/>
      <c r="H84" s="19">
        <v>1</v>
      </c>
      <c r="I84" s="19">
        <v>1</v>
      </c>
      <c r="J84" s="254">
        <v>0</v>
      </c>
      <c r="K84" s="19">
        <v>1</v>
      </c>
      <c r="L84" s="19">
        <v>0</v>
      </c>
      <c r="M84" s="254">
        <v>0</v>
      </c>
      <c r="N84" s="19">
        <v>0</v>
      </c>
      <c r="O84" s="33">
        <f>H84+I84*2+J84*4+K84*8+L84*16+M84*32+N84*64</f>
        <v>11</v>
      </c>
      <c r="P84" s="9">
        <v>230</v>
      </c>
      <c r="Q84" s="9">
        <v>262.2</v>
      </c>
      <c r="R84" s="9">
        <v>1000</v>
      </c>
      <c r="S84" s="9">
        <v>273.7</v>
      </c>
      <c r="T84" s="9">
        <v>500</v>
      </c>
      <c r="U84" s="9">
        <v>0</v>
      </c>
      <c r="V84" s="83">
        <v>10</v>
      </c>
      <c r="W84" s="9">
        <v>184</v>
      </c>
      <c r="X84" s="9">
        <v>2500</v>
      </c>
      <c r="Y84" s="9">
        <v>0</v>
      </c>
      <c r="Z84" s="83">
        <v>10</v>
      </c>
      <c r="AA84" s="9">
        <v>0</v>
      </c>
      <c r="AB84" s="83">
        <v>10</v>
      </c>
      <c r="AC84" s="9">
        <v>253</v>
      </c>
      <c r="AD84" s="9">
        <v>0</v>
      </c>
      <c r="AE84" s="9">
        <v>0</v>
      </c>
      <c r="AF84" s="9">
        <v>0</v>
      </c>
    </row>
    <row r="85" s="52" customFormat="1" customHeight="1" spans="1:32">
      <c r="A85" s="119"/>
      <c r="B85" s="37"/>
      <c r="D85" s="38"/>
      <c r="E85" s="39"/>
      <c r="F85" s="39"/>
      <c r="G85" s="49"/>
      <c r="J85" s="548"/>
      <c r="M85" s="548"/>
      <c r="O85" s="36"/>
      <c r="AD85" s="52">
        <v>0</v>
      </c>
      <c r="AE85" s="52">
        <v>0</v>
      </c>
      <c r="AF85" s="52">
        <v>0</v>
      </c>
    </row>
    <row r="86" s="9" customFormat="1" customHeight="1" spans="1:32">
      <c r="A86" s="120">
        <f>A84</f>
        <v>902</v>
      </c>
      <c r="B86" s="116"/>
      <c r="C86" s="9" t="s">
        <v>322</v>
      </c>
      <c r="D86" s="117" t="s">
        <v>187</v>
      </c>
      <c r="E86" s="118" t="s">
        <v>328</v>
      </c>
      <c r="F86" s="118" t="s">
        <v>329</v>
      </c>
      <c r="G86" s="47"/>
      <c r="H86" s="19"/>
      <c r="I86" s="19"/>
      <c r="J86" s="254"/>
      <c r="K86" s="19"/>
      <c r="L86" s="19"/>
      <c r="M86" s="254"/>
      <c r="N86" s="19"/>
      <c r="O86" s="33"/>
      <c r="AD86" s="9">
        <v>0</v>
      </c>
      <c r="AE86" s="9">
        <v>0</v>
      </c>
      <c r="AF86" s="9">
        <v>0</v>
      </c>
    </row>
    <row r="87" s="52" customFormat="1" ht="20.4" spans="2:32">
      <c r="B87" s="37"/>
      <c r="D87" s="38"/>
      <c r="E87" s="39" t="s">
        <v>330</v>
      </c>
      <c r="F87" s="39" t="s">
        <v>331</v>
      </c>
      <c r="G87" s="49"/>
      <c r="H87" s="52">
        <v>1</v>
      </c>
      <c r="I87" s="52">
        <v>1</v>
      </c>
      <c r="J87" s="548">
        <v>0</v>
      </c>
      <c r="K87" s="52">
        <v>1</v>
      </c>
      <c r="L87" s="52">
        <v>1</v>
      </c>
      <c r="M87" s="548">
        <v>0</v>
      </c>
      <c r="N87" s="52">
        <v>0</v>
      </c>
      <c r="O87" s="36">
        <f>H87+I87*2+J87*4+K87*8+L87*16+M87*32+N87*64</f>
        <v>27</v>
      </c>
      <c r="P87" s="52">
        <v>230</v>
      </c>
      <c r="Q87" s="52" t="s">
        <v>828</v>
      </c>
      <c r="R87" s="52" t="s">
        <v>829</v>
      </c>
      <c r="S87" s="52" t="s">
        <v>830</v>
      </c>
      <c r="T87" s="52" t="s">
        <v>831</v>
      </c>
      <c r="U87" s="41" t="s">
        <v>251</v>
      </c>
      <c r="V87" s="41" t="s">
        <v>251</v>
      </c>
      <c r="W87" s="52" t="s">
        <v>832</v>
      </c>
      <c r="X87" s="52" t="s">
        <v>829</v>
      </c>
      <c r="Y87" s="41" t="s">
        <v>833</v>
      </c>
      <c r="Z87" s="41" t="s">
        <v>831</v>
      </c>
      <c r="AA87" s="41" t="s">
        <v>251</v>
      </c>
      <c r="AB87" s="41" t="s">
        <v>251</v>
      </c>
      <c r="AC87" s="41" t="s">
        <v>251</v>
      </c>
      <c r="AD87" s="52">
        <v>0</v>
      </c>
      <c r="AE87" s="52">
        <v>0</v>
      </c>
      <c r="AF87" s="52">
        <v>0</v>
      </c>
    </row>
    <row r="88" s="9" customFormat="1" customHeight="1" spans="1:32">
      <c r="A88" s="33">
        <f>A84</f>
        <v>902</v>
      </c>
      <c r="B88" s="42" t="s">
        <v>241</v>
      </c>
      <c r="C88" s="33" t="s">
        <v>334</v>
      </c>
      <c r="D88" s="43" t="s">
        <v>168</v>
      </c>
      <c r="E88" s="44" t="s">
        <v>335</v>
      </c>
      <c r="F88" s="44" t="s">
        <v>334</v>
      </c>
      <c r="G88" s="47"/>
      <c r="H88" s="19">
        <v>1</v>
      </c>
      <c r="I88" s="19">
        <v>1</v>
      </c>
      <c r="J88" s="254">
        <v>0</v>
      </c>
      <c r="K88" s="19">
        <v>1</v>
      </c>
      <c r="L88" s="19">
        <v>1</v>
      </c>
      <c r="M88" s="254">
        <v>0</v>
      </c>
      <c r="N88" s="19">
        <v>0</v>
      </c>
      <c r="O88" s="33">
        <f>H88+I88*2+J88*4+K88*8+L88*16+M88*32+N88*64</f>
        <v>27</v>
      </c>
      <c r="P88" s="9">
        <v>230</v>
      </c>
      <c r="Q88" s="9">
        <v>253</v>
      </c>
      <c r="R88" s="9">
        <v>1500</v>
      </c>
      <c r="S88" s="9">
        <v>282</v>
      </c>
      <c r="T88" s="9">
        <v>20</v>
      </c>
      <c r="U88" s="9">
        <v>0</v>
      </c>
      <c r="V88" s="83">
        <v>10</v>
      </c>
      <c r="W88" s="9">
        <v>195.5</v>
      </c>
      <c r="X88" s="9">
        <v>1500</v>
      </c>
      <c r="Y88" s="9">
        <v>118</v>
      </c>
      <c r="Z88" s="9">
        <v>40</v>
      </c>
      <c r="AA88" s="9">
        <v>0</v>
      </c>
      <c r="AB88" s="83">
        <v>10</v>
      </c>
      <c r="AC88" s="9">
        <v>253</v>
      </c>
      <c r="AD88" s="9">
        <v>0</v>
      </c>
      <c r="AE88" s="9">
        <v>0</v>
      </c>
      <c r="AF88" s="9">
        <v>0</v>
      </c>
    </row>
    <row r="89" s="52" customFormat="1" ht="20.4" spans="2:32">
      <c r="B89" s="37"/>
      <c r="D89" s="38"/>
      <c r="E89" s="39" t="s">
        <v>336</v>
      </c>
      <c r="F89" s="39"/>
      <c r="G89" s="49"/>
      <c r="H89" s="52">
        <v>1</v>
      </c>
      <c r="I89" s="52">
        <v>1</v>
      </c>
      <c r="J89" s="548">
        <v>0</v>
      </c>
      <c r="K89" s="52">
        <v>1</v>
      </c>
      <c r="L89" s="52">
        <v>1</v>
      </c>
      <c r="M89" s="548">
        <v>0</v>
      </c>
      <c r="N89" s="52">
        <v>0</v>
      </c>
      <c r="O89" s="36">
        <f>H89+I89*2+J89*4+K89*8+L89*16+M89*32+N89*64</f>
        <v>27</v>
      </c>
      <c r="P89" s="52">
        <v>220</v>
      </c>
      <c r="Q89" s="52" t="s">
        <v>834</v>
      </c>
      <c r="R89" s="52" t="s">
        <v>829</v>
      </c>
      <c r="S89" s="52" t="s">
        <v>835</v>
      </c>
      <c r="T89" s="52" t="s">
        <v>836</v>
      </c>
      <c r="U89" s="41" t="s">
        <v>251</v>
      </c>
      <c r="V89" s="41" t="s">
        <v>251</v>
      </c>
      <c r="W89" s="52" t="s">
        <v>832</v>
      </c>
      <c r="X89" s="52" t="s">
        <v>829</v>
      </c>
      <c r="Y89" s="41" t="s">
        <v>833</v>
      </c>
      <c r="Z89" s="41" t="s">
        <v>837</v>
      </c>
      <c r="AA89" s="41">
        <v>0</v>
      </c>
      <c r="AB89" s="41" t="s">
        <v>251</v>
      </c>
      <c r="AC89" s="41">
        <v>0</v>
      </c>
      <c r="AD89" s="52">
        <v>0</v>
      </c>
      <c r="AE89" s="52">
        <v>0</v>
      </c>
      <c r="AF89" s="52">
        <v>0</v>
      </c>
    </row>
    <row r="90" s="9" customFormat="1" customHeight="1" spans="1:32">
      <c r="A90" s="33">
        <f>A88</f>
        <v>902</v>
      </c>
      <c r="B90" s="42" t="s">
        <v>241</v>
      </c>
      <c r="C90" s="33" t="s">
        <v>334</v>
      </c>
      <c r="D90" s="43" t="s">
        <v>180</v>
      </c>
      <c r="E90" s="44" t="s">
        <v>337</v>
      </c>
      <c r="F90" s="44" t="s">
        <v>338</v>
      </c>
      <c r="G90" s="47"/>
      <c r="H90" s="19">
        <v>1</v>
      </c>
      <c r="I90" s="19">
        <v>1</v>
      </c>
      <c r="J90" s="254">
        <v>0</v>
      </c>
      <c r="K90" s="19">
        <v>1</v>
      </c>
      <c r="L90" s="19">
        <v>1</v>
      </c>
      <c r="M90" s="254">
        <v>0</v>
      </c>
      <c r="N90" s="19">
        <v>0</v>
      </c>
      <c r="O90" s="33">
        <f>H90+I90*2+J90*4+K90*8+L90*16+M90*32+N90*64</f>
        <v>27</v>
      </c>
      <c r="P90" s="9">
        <v>220</v>
      </c>
      <c r="Q90" s="9">
        <v>242</v>
      </c>
      <c r="R90" s="9">
        <v>1900</v>
      </c>
      <c r="S90" s="9">
        <v>297</v>
      </c>
      <c r="T90" s="9">
        <v>20</v>
      </c>
      <c r="U90" s="9">
        <v>0</v>
      </c>
      <c r="V90" s="83">
        <v>10</v>
      </c>
      <c r="W90" s="9">
        <v>187</v>
      </c>
      <c r="X90" s="9">
        <v>1900</v>
      </c>
      <c r="Y90" s="9">
        <v>110</v>
      </c>
      <c r="Z90" s="9">
        <v>50</v>
      </c>
      <c r="AA90" s="9">
        <v>0</v>
      </c>
      <c r="AB90" s="83">
        <v>10</v>
      </c>
      <c r="AC90" s="9">
        <v>253</v>
      </c>
      <c r="AD90" s="9">
        <v>0</v>
      </c>
      <c r="AE90" s="9">
        <v>0</v>
      </c>
      <c r="AF90" s="9">
        <v>0</v>
      </c>
    </row>
    <row r="91" s="52" customFormat="1" ht="20.4" spans="1:32">
      <c r="A91" s="48"/>
      <c r="B91" s="37"/>
      <c r="C91" s="36"/>
      <c r="D91" s="641"/>
      <c r="E91" s="642" t="s">
        <v>330</v>
      </c>
      <c r="F91" s="642"/>
      <c r="G91" s="49"/>
      <c r="J91" s="548"/>
      <c r="M91" s="548"/>
      <c r="O91" s="36"/>
      <c r="U91" s="41"/>
      <c r="V91" s="41"/>
      <c r="Y91" s="41"/>
      <c r="Z91" s="41"/>
      <c r="AA91" s="41"/>
      <c r="AB91" s="41"/>
      <c r="AC91" s="41"/>
      <c r="AD91" s="52">
        <v>0</v>
      </c>
      <c r="AE91" s="52">
        <v>0</v>
      </c>
      <c r="AF91" s="52">
        <v>0</v>
      </c>
    </row>
    <row r="92" s="9" customFormat="1" customHeight="1" spans="1:32">
      <c r="A92" s="33">
        <f>A90</f>
        <v>902</v>
      </c>
      <c r="B92" s="42" t="s">
        <v>241</v>
      </c>
      <c r="C92" s="33" t="s">
        <v>334</v>
      </c>
      <c r="D92" s="43" t="s">
        <v>187</v>
      </c>
      <c r="E92" s="44" t="s">
        <v>339</v>
      </c>
      <c r="F92" s="44" t="s">
        <v>340</v>
      </c>
      <c r="G92" s="47"/>
      <c r="H92" s="19">
        <v>1</v>
      </c>
      <c r="I92" s="19">
        <v>1</v>
      </c>
      <c r="J92" s="254">
        <v>0</v>
      </c>
      <c r="K92" s="19">
        <v>1</v>
      </c>
      <c r="L92" s="19">
        <v>1</v>
      </c>
      <c r="M92" s="254">
        <v>0</v>
      </c>
      <c r="N92" s="19">
        <v>0</v>
      </c>
      <c r="O92" s="33">
        <f t="shared" ref="O92:O98" si="14">H92+I92*2+J92*4+K92*8+L92*16+M92*32+N92*64</f>
        <v>27</v>
      </c>
      <c r="P92" s="114">
        <v>230</v>
      </c>
      <c r="Q92" s="114">
        <v>285</v>
      </c>
      <c r="R92" s="114">
        <v>1500</v>
      </c>
      <c r="S92" s="114">
        <v>295</v>
      </c>
      <c r="T92" s="114">
        <v>20</v>
      </c>
      <c r="U92" s="114">
        <v>0</v>
      </c>
      <c r="V92" s="83">
        <v>10</v>
      </c>
      <c r="W92" s="114">
        <v>160</v>
      </c>
      <c r="X92" s="114">
        <v>1500</v>
      </c>
      <c r="Y92" s="114">
        <v>110</v>
      </c>
      <c r="Z92" s="114">
        <v>40</v>
      </c>
      <c r="AA92" s="114">
        <v>0</v>
      </c>
      <c r="AB92" s="83">
        <v>10</v>
      </c>
      <c r="AC92" s="114">
        <v>253</v>
      </c>
      <c r="AD92" s="9">
        <v>0</v>
      </c>
      <c r="AE92" s="9">
        <v>0</v>
      </c>
      <c r="AF92" s="9">
        <v>0</v>
      </c>
    </row>
    <row r="93" s="52" customFormat="1" ht="20.4" spans="2:32">
      <c r="B93" s="37"/>
      <c r="D93" s="38"/>
      <c r="E93" s="39"/>
      <c r="F93" s="39"/>
      <c r="G93" s="49"/>
      <c r="J93" s="548"/>
      <c r="M93" s="548"/>
      <c r="O93" s="36"/>
      <c r="U93" s="41"/>
      <c r="V93" s="41"/>
      <c r="Y93" s="41"/>
      <c r="Z93" s="41"/>
      <c r="AA93" s="41"/>
      <c r="AB93" s="41"/>
      <c r="AC93" s="41"/>
      <c r="AD93" s="52">
        <v>0</v>
      </c>
      <c r="AE93" s="52">
        <v>0</v>
      </c>
      <c r="AF93" s="52">
        <v>0</v>
      </c>
    </row>
    <row r="94" s="9" customFormat="1" customHeight="1" spans="1:32">
      <c r="A94" s="33">
        <f>A92</f>
        <v>902</v>
      </c>
      <c r="B94" s="42" t="s">
        <v>241</v>
      </c>
      <c r="C94" s="33" t="s">
        <v>334</v>
      </c>
      <c r="D94" s="43" t="s">
        <v>190</v>
      </c>
      <c r="E94" s="44" t="s">
        <v>341</v>
      </c>
      <c r="F94" s="44" t="s">
        <v>342</v>
      </c>
      <c r="G94" s="47"/>
      <c r="H94" s="19">
        <v>1</v>
      </c>
      <c r="I94" s="19">
        <v>1</v>
      </c>
      <c r="J94" s="254">
        <v>0</v>
      </c>
      <c r="K94" s="19">
        <v>1</v>
      </c>
      <c r="L94" s="19">
        <v>1</v>
      </c>
      <c r="M94" s="254">
        <v>0</v>
      </c>
      <c r="N94" s="19">
        <v>0</v>
      </c>
      <c r="O94" s="33">
        <f t="shared" si="14"/>
        <v>27</v>
      </c>
      <c r="P94" s="114">
        <v>220</v>
      </c>
      <c r="Q94" s="9">
        <v>242</v>
      </c>
      <c r="R94" s="9">
        <v>1900</v>
      </c>
      <c r="S94" s="114">
        <v>264</v>
      </c>
      <c r="T94" s="114">
        <v>100</v>
      </c>
      <c r="U94" s="114">
        <v>0</v>
      </c>
      <c r="V94" s="83">
        <v>10</v>
      </c>
      <c r="W94" s="114">
        <v>154</v>
      </c>
      <c r="X94" s="9">
        <v>1900</v>
      </c>
      <c r="Y94" s="114">
        <v>99</v>
      </c>
      <c r="Z94" s="114">
        <v>100</v>
      </c>
      <c r="AA94" s="114">
        <v>0</v>
      </c>
      <c r="AB94" s="83">
        <v>10</v>
      </c>
      <c r="AC94" s="114">
        <v>253</v>
      </c>
      <c r="AD94" s="9">
        <v>0</v>
      </c>
      <c r="AE94" s="9">
        <v>0</v>
      </c>
      <c r="AF94" s="9">
        <v>0</v>
      </c>
    </row>
    <row r="95" s="52" customFormat="1" ht="20.4" spans="2:32">
      <c r="B95" s="37"/>
      <c r="D95" s="38"/>
      <c r="E95" s="39"/>
      <c r="F95" s="39"/>
      <c r="G95" s="49"/>
      <c r="H95" s="52">
        <v>1</v>
      </c>
      <c r="I95" s="52">
        <v>0</v>
      </c>
      <c r="J95" s="548">
        <v>0</v>
      </c>
      <c r="K95" s="52">
        <v>1</v>
      </c>
      <c r="L95" s="52">
        <v>1</v>
      </c>
      <c r="M95" s="548">
        <v>0</v>
      </c>
      <c r="N95" s="52">
        <v>0</v>
      </c>
      <c r="O95" s="36">
        <f t="shared" si="14"/>
        <v>25</v>
      </c>
      <c r="P95" s="52">
        <v>230</v>
      </c>
      <c r="Q95" s="52">
        <v>290</v>
      </c>
      <c r="R95" s="52">
        <v>1500</v>
      </c>
      <c r="S95" s="52">
        <v>282</v>
      </c>
      <c r="T95" s="52">
        <v>20</v>
      </c>
      <c r="U95" s="52">
        <v>0</v>
      </c>
      <c r="V95" s="52">
        <v>0</v>
      </c>
      <c r="W95" s="52">
        <v>195.5</v>
      </c>
      <c r="X95" s="52">
        <v>1500</v>
      </c>
      <c r="Y95" s="52">
        <v>118</v>
      </c>
      <c r="Z95" s="52">
        <v>40</v>
      </c>
      <c r="AA95" s="52">
        <v>0</v>
      </c>
      <c r="AB95" s="52">
        <v>0</v>
      </c>
      <c r="AC95" s="52">
        <v>253</v>
      </c>
      <c r="AD95" s="52">
        <v>0</v>
      </c>
      <c r="AE95" s="52">
        <v>0</v>
      </c>
      <c r="AF95" s="52">
        <v>0</v>
      </c>
    </row>
    <row r="96" s="9" customFormat="1" customHeight="1" spans="1:32">
      <c r="A96" s="51">
        <f>A94</f>
        <v>902</v>
      </c>
      <c r="B96" s="42" t="s">
        <v>241</v>
      </c>
      <c r="C96" s="33" t="s">
        <v>334</v>
      </c>
      <c r="D96" s="43" t="s">
        <v>193</v>
      </c>
      <c r="E96" s="44" t="s">
        <v>343</v>
      </c>
      <c r="F96" s="44" t="s">
        <v>344</v>
      </c>
      <c r="G96" s="47"/>
      <c r="H96" s="19">
        <v>1</v>
      </c>
      <c r="I96" s="19">
        <v>0</v>
      </c>
      <c r="J96" s="254">
        <v>0</v>
      </c>
      <c r="K96" s="19">
        <v>1</v>
      </c>
      <c r="L96" s="19">
        <v>1</v>
      </c>
      <c r="M96" s="254">
        <v>0</v>
      </c>
      <c r="N96" s="19">
        <v>0</v>
      </c>
      <c r="O96" s="33">
        <f t="shared" si="14"/>
        <v>25</v>
      </c>
      <c r="P96" s="9">
        <v>230</v>
      </c>
      <c r="Q96" s="9">
        <v>290</v>
      </c>
      <c r="R96" s="9">
        <v>1500</v>
      </c>
      <c r="S96" s="9">
        <v>282</v>
      </c>
      <c r="T96" s="9">
        <v>20</v>
      </c>
      <c r="U96" s="9">
        <v>0</v>
      </c>
      <c r="V96" s="83">
        <v>10</v>
      </c>
      <c r="W96" s="9">
        <v>195.5</v>
      </c>
      <c r="X96" s="9">
        <v>1500</v>
      </c>
      <c r="Y96" s="9">
        <v>118</v>
      </c>
      <c r="Z96" s="9">
        <v>40</v>
      </c>
      <c r="AA96" s="9">
        <v>0</v>
      </c>
      <c r="AB96" s="83">
        <v>10</v>
      </c>
      <c r="AC96" s="9">
        <v>253</v>
      </c>
      <c r="AD96" s="9">
        <v>0</v>
      </c>
      <c r="AE96" s="9">
        <v>0</v>
      </c>
      <c r="AF96" s="9">
        <v>0</v>
      </c>
    </row>
    <row r="97" s="52" customFormat="1" ht="20.4" spans="2:32">
      <c r="B97" s="37"/>
      <c r="D97" s="38"/>
      <c r="E97" s="39" t="s">
        <v>330</v>
      </c>
      <c r="F97" s="39" t="s">
        <v>331</v>
      </c>
      <c r="G97" s="49"/>
      <c r="H97" s="52">
        <v>1</v>
      </c>
      <c r="I97" s="52">
        <v>1</v>
      </c>
      <c r="J97" s="548">
        <v>0</v>
      </c>
      <c r="K97" s="52">
        <v>1</v>
      </c>
      <c r="L97" s="52">
        <v>1</v>
      </c>
      <c r="M97" s="548">
        <v>0</v>
      </c>
      <c r="N97" s="52">
        <v>0</v>
      </c>
      <c r="O97" s="36">
        <f t="shared" si="14"/>
        <v>27</v>
      </c>
      <c r="P97" s="52">
        <v>230</v>
      </c>
      <c r="Q97" s="52" t="s">
        <v>828</v>
      </c>
      <c r="R97" s="52" t="s">
        <v>829</v>
      </c>
      <c r="S97" s="52" t="s">
        <v>830</v>
      </c>
      <c r="T97" s="52" t="s">
        <v>831</v>
      </c>
      <c r="U97" s="41" t="s">
        <v>251</v>
      </c>
      <c r="V97" s="41" t="s">
        <v>251</v>
      </c>
      <c r="W97" s="52" t="s">
        <v>832</v>
      </c>
      <c r="X97" s="52" t="s">
        <v>829</v>
      </c>
      <c r="Y97" s="41" t="s">
        <v>833</v>
      </c>
      <c r="Z97" s="41" t="s">
        <v>831</v>
      </c>
      <c r="AA97" s="41" t="s">
        <v>251</v>
      </c>
      <c r="AB97" s="41" t="s">
        <v>251</v>
      </c>
      <c r="AC97" s="41" t="s">
        <v>251</v>
      </c>
      <c r="AD97" s="52">
        <v>0</v>
      </c>
      <c r="AE97" s="52">
        <v>0</v>
      </c>
      <c r="AF97" s="52">
        <v>0</v>
      </c>
    </row>
    <row r="98" s="9" customFormat="1" customHeight="1" spans="1:32">
      <c r="A98" s="51">
        <f t="shared" ref="A98:A102" si="15">A96</f>
        <v>902</v>
      </c>
      <c r="B98" s="42" t="s">
        <v>241</v>
      </c>
      <c r="C98" s="33" t="s">
        <v>334</v>
      </c>
      <c r="D98" s="43" t="s">
        <v>197</v>
      </c>
      <c r="E98" s="44" t="s">
        <v>345</v>
      </c>
      <c r="F98" s="44" t="s">
        <v>346</v>
      </c>
      <c r="G98" s="47"/>
      <c r="H98" s="19">
        <v>1</v>
      </c>
      <c r="I98" s="19">
        <v>1</v>
      </c>
      <c r="J98" s="254">
        <v>0</v>
      </c>
      <c r="K98" s="19">
        <v>1</v>
      </c>
      <c r="L98" s="19">
        <v>1</v>
      </c>
      <c r="M98" s="254">
        <v>0</v>
      </c>
      <c r="N98" s="19">
        <v>0</v>
      </c>
      <c r="O98" s="33">
        <f t="shared" si="14"/>
        <v>27</v>
      </c>
      <c r="P98" s="9">
        <v>230</v>
      </c>
      <c r="Q98" s="9">
        <v>253</v>
      </c>
      <c r="R98" s="9">
        <v>1500</v>
      </c>
      <c r="S98" s="9">
        <v>282</v>
      </c>
      <c r="T98" s="9">
        <v>20</v>
      </c>
      <c r="U98" s="9">
        <v>0</v>
      </c>
      <c r="V98" s="83">
        <v>10</v>
      </c>
      <c r="W98" s="9">
        <v>195.5</v>
      </c>
      <c r="X98" s="9">
        <v>1500</v>
      </c>
      <c r="Y98" s="9">
        <v>118</v>
      </c>
      <c r="Z98" s="9">
        <v>40</v>
      </c>
      <c r="AA98" s="9">
        <v>0</v>
      </c>
      <c r="AB98" s="83">
        <v>10</v>
      </c>
      <c r="AC98" s="9">
        <v>253</v>
      </c>
      <c r="AD98" s="9">
        <v>0</v>
      </c>
      <c r="AE98" s="9">
        <v>0</v>
      </c>
      <c r="AF98" s="9">
        <v>0</v>
      </c>
    </row>
    <row r="99" s="52" customFormat="1" ht="20.4" spans="2:32">
      <c r="B99" s="37"/>
      <c r="D99" s="38"/>
      <c r="E99" s="39" t="s">
        <v>330</v>
      </c>
      <c r="F99" s="39"/>
      <c r="G99" s="49"/>
      <c r="J99" s="548"/>
      <c r="M99" s="548"/>
      <c r="O99" s="36"/>
      <c r="Q99" s="52" t="s">
        <v>828</v>
      </c>
      <c r="R99" s="52" t="s">
        <v>829</v>
      </c>
      <c r="U99" s="41"/>
      <c r="V99" s="41"/>
      <c r="Y99" s="41"/>
      <c r="Z99" s="41"/>
      <c r="AA99" s="41"/>
      <c r="AB99" s="41"/>
      <c r="AC99" s="41"/>
      <c r="AD99" s="52">
        <v>0</v>
      </c>
      <c r="AE99" s="52">
        <v>0</v>
      </c>
      <c r="AF99" s="52">
        <v>0</v>
      </c>
    </row>
    <row r="100" s="9" customFormat="1" customHeight="1" spans="1:32">
      <c r="A100" s="51">
        <f t="shared" si="15"/>
        <v>902</v>
      </c>
      <c r="B100" s="42" t="s">
        <v>241</v>
      </c>
      <c r="C100" s="33" t="s">
        <v>334</v>
      </c>
      <c r="D100" s="43" t="s">
        <v>201</v>
      </c>
      <c r="E100" s="44" t="s">
        <v>347</v>
      </c>
      <c r="F100" s="44" t="s">
        <v>348</v>
      </c>
      <c r="G100" s="47"/>
      <c r="H100" s="19">
        <v>1</v>
      </c>
      <c r="I100" s="19">
        <v>1</v>
      </c>
      <c r="J100" s="254">
        <v>0</v>
      </c>
      <c r="K100" s="19">
        <v>1</v>
      </c>
      <c r="L100" s="19">
        <v>1</v>
      </c>
      <c r="M100" s="254">
        <v>0</v>
      </c>
      <c r="N100" s="19">
        <v>0</v>
      </c>
      <c r="O100" s="33">
        <f>H100+I100*2+J100*4+K100*8+L100*16+M100*32+N100*64</f>
        <v>27</v>
      </c>
      <c r="P100" s="9">
        <v>230</v>
      </c>
      <c r="Q100" s="9">
        <v>275</v>
      </c>
      <c r="R100" s="9">
        <v>1500</v>
      </c>
      <c r="S100" s="9">
        <v>282</v>
      </c>
      <c r="T100" s="9">
        <v>20</v>
      </c>
      <c r="U100" s="9">
        <v>0</v>
      </c>
      <c r="V100" s="83">
        <v>10</v>
      </c>
      <c r="W100" s="9">
        <v>195.5</v>
      </c>
      <c r="X100" s="9">
        <v>1500</v>
      </c>
      <c r="Y100" s="9">
        <v>118</v>
      </c>
      <c r="Z100" s="9">
        <v>40</v>
      </c>
      <c r="AA100" s="9">
        <v>0</v>
      </c>
      <c r="AB100" s="83">
        <v>10</v>
      </c>
      <c r="AC100" s="9">
        <v>253</v>
      </c>
      <c r="AD100" s="9">
        <v>0</v>
      </c>
      <c r="AE100" s="9">
        <v>0</v>
      </c>
      <c r="AF100" s="9">
        <v>0</v>
      </c>
    </row>
    <row r="101" s="52" customFormat="1" customHeight="1" spans="1:32">
      <c r="A101" s="48"/>
      <c r="B101" s="37"/>
      <c r="C101" s="36"/>
      <c r="D101" s="38"/>
      <c r="E101" s="39"/>
      <c r="F101" s="39"/>
      <c r="G101" s="49"/>
      <c r="J101" s="548"/>
      <c r="M101" s="548"/>
      <c r="O101" s="36"/>
      <c r="AD101" s="52">
        <v>0</v>
      </c>
      <c r="AE101" s="52">
        <v>0</v>
      </c>
      <c r="AF101" s="52">
        <v>0</v>
      </c>
    </row>
    <row r="102" s="9" customFormat="1" customHeight="1" spans="1:32">
      <c r="A102" s="51">
        <f t="shared" si="15"/>
        <v>902</v>
      </c>
      <c r="B102" s="42"/>
      <c r="C102" s="33" t="s">
        <v>334</v>
      </c>
      <c r="D102" s="43" t="s">
        <v>306</v>
      </c>
      <c r="E102" s="44" t="s">
        <v>349</v>
      </c>
      <c r="F102" s="44" t="s">
        <v>350</v>
      </c>
      <c r="G102" s="47"/>
      <c r="H102" s="19"/>
      <c r="I102" s="19"/>
      <c r="J102" s="254"/>
      <c r="K102" s="19"/>
      <c r="L102" s="19"/>
      <c r="M102" s="254"/>
      <c r="N102" s="19"/>
      <c r="O102" s="33"/>
      <c r="AD102" s="9">
        <v>0</v>
      </c>
      <c r="AE102" s="9">
        <v>0</v>
      </c>
      <c r="AF102" s="9">
        <v>0</v>
      </c>
    </row>
    <row r="103" s="52" customFormat="1" customHeight="1" spans="1:32">
      <c r="A103" s="48"/>
      <c r="B103" s="37"/>
      <c r="C103" s="36"/>
      <c r="D103" s="38"/>
      <c r="E103" s="39"/>
      <c r="F103" s="39"/>
      <c r="G103" s="49"/>
      <c r="J103" s="548"/>
      <c r="M103" s="548"/>
      <c r="O103" s="36"/>
      <c r="AD103" s="52">
        <v>0</v>
      </c>
      <c r="AE103" s="52">
        <v>0</v>
      </c>
      <c r="AF103" s="52">
        <v>0</v>
      </c>
    </row>
    <row r="104" s="9" customFormat="1" customHeight="1" spans="1:32">
      <c r="A104" s="51">
        <f>A102</f>
        <v>902</v>
      </c>
      <c r="B104" s="42"/>
      <c r="C104" s="33" t="s">
        <v>334</v>
      </c>
      <c r="D104" s="43" t="s">
        <v>235</v>
      </c>
      <c r="E104" s="44" t="s">
        <v>351</v>
      </c>
      <c r="F104" s="44" t="s">
        <v>352</v>
      </c>
      <c r="G104" s="47"/>
      <c r="H104" s="19"/>
      <c r="I104" s="19"/>
      <c r="J104" s="254"/>
      <c r="K104" s="19"/>
      <c r="L104" s="19"/>
      <c r="M104" s="254"/>
      <c r="N104" s="19"/>
      <c r="O104" s="33"/>
      <c r="AD104" s="9">
        <v>0</v>
      </c>
      <c r="AE104" s="9">
        <v>0</v>
      </c>
      <c r="AF104" s="9">
        <v>0</v>
      </c>
    </row>
    <row r="105" s="52" customFormat="1" ht="20.4" spans="2:32">
      <c r="B105" s="37"/>
      <c r="D105" s="38"/>
      <c r="E105" s="39" t="s">
        <v>330</v>
      </c>
      <c r="F105" s="39" t="s">
        <v>353</v>
      </c>
      <c r="G105" s="49"/>
      <c r="H105" s="52">
        <v>0</v>
      </c>
      <c r="I105" s="52">
        <v>0</v>
      </c>
      <c r="J105" s="548">
        <v>0</v>
      </c>
      <c r="K105" s="52">
        <v>0</v>
      </c>
      <c r="L105" s="52">
        <v>0</v>
      </c>
      <c r="M105" s="548">
        <v>0</v>
      </c>
      <c r="N105" s="52">
        <v>0</v>
      </c>
      <c r="O105" s="36">
        <f>H105+I105*2+J105*4+K105*8+L105*16+M105*32+N105*64</f>
        <v>0</v>
      </c>
      <c r="P105" s="52">
        <v>230</v>
      </c>
      <c r="Q105" s="41" t="s">
        <v>518</v>
      </c>
      <c r="R105" s="41" t="s">
        <v>518</v>
      </c>
      <c r="S105" s="41" t="s">
        <v>518</v>
      </c>
      <c r="T105" s="41" t="s">
        <v>518</v>
      </c>
      <c r="U105" s="41" t="s">
        <v>251</v>
      </c>
      <c r="V105" s="41" t="s">
        <v>251</v>
      </c>
      <c r="W105" s="41" t="s">
        <v>518</v>
      </c>
      <c r="X105" s="41" t="s">
        <v>518</v>
      </c>
      <c r="Y105" s="41" t="s">
        <v>518</v>
      </c>
      <c r="Z105" s="41" t="s">
        <v>518</v>
      </c>
      <c r="AA105" s="41" t="s">
        <v>251</v>
      </c>
      <c r="AB105" s="41" t="s">
        <v>251</v>
      </c>
      <c r="AC105" s="41" t="s">
        <v>251</v>
      </c>
      <c r="AD105" s="52">
        <v>0</v>
      </c>
      <c r="AE105" s="52">
        <v>0</v>
      </c>
      <c r="AF105" s="52">
        <v>0</v>
      </c>
    </row>
    <row r="106" customHeight="1" spans="1:32">
      <c r="A106" s="33">
        <f>A100</f>
        <v>902</v>
      </c>
      <c r="B106" s="42" t="s">
        <v>241</v>
      </c>
      <c r="C106" s="33" t="s">
        <v>334</v>
      </c>
      <c r="D106" s="43" t="s">
        <v>238</v>
      </c>
      <c r="E106" s="44" t="s">
        <v>335</v>
      </c>
      <c r="F106" s="44" t="s">
        <v>334</v>
      </c>
      <c r="G106" s="47"/>
      <c r="H106" s="19">
        <v>0</v>
      </c>
      <c r="I106" s="19">
        <v>0</v>
      </c>
      <c r="J106" s="254">
        <v>0</v>
      </c>
      <c r="K106" s="19">
        <v>0</v>
      </c>
      <c r="L106" s="19">
        <v>0</v>
      </c>
      <c r="M106" s="254">
        <v>0</v>
      </c>
      <c r="N106" s="19">
        <v>0</v>
      </c>
      <c r="O106" s="33">
        <f t="shared" ref="O106:O111" si="16">H106+I106*2+J106*4+K106*8+L106*16+M106*32+N106*64</f>
        <v>0</v>
      </c>
      <c r="P106" s="19">
        <v>230</v>
      </c>
      <c r="Q106" s="19">
        <v>253</v>
      </c>
      <c r="R106" s="19">
        <v>1500</v>
      </c>
      <c r="S106" s="19">
        <v>282</v>
      </c>
      <c r="T106" s="19">
        <v>20</v>
      </c>
      <c r="U106" s="19">
        <v>0</v>
      </c>
      <c r="V106" s="83">
        <v>10</v>
      </c>
      <c r="W106" s="19">
        <v>195.5</v>
      </c>
      <c r="X106" s="19">
        <v>1500</v>
      </c>
      <c r="Y106" s="19">
        <v>118</v>
      </c>
      <c r="Z106" s="19">
        <v>40</v>
      </c>
      <c r="AA106" s="19">
        <v>0</v>
      </c>
      <c r="AB106" s="83">
        <v>10</v>
      </c>
      <c r="AC106" s="19">
        <v>253</v>
      </c>
      <c r="AD106" s="19">
        <v>0</v>
      </c>
      <c r="AE106" s="19">
        <v>0</v>
      </c>
      <c r="AF106" s="19">
        <v>0</v>
      </c>
    </row>
    <row r="107" s="3" customFormat="1" customHeight="1" spans="1:32">
      <c r="A107" s="36"/>
      <c r="B107" s="37"/>
      <c r="C107" s="36"/>
      <c r="D107" s="38"/>
      <c r="E107" s="39"/>
      <c r="F107" s="39" t="s">
        <v>331</v>
      </c>
      <c r="G107" s="49"/>
      <c r="H107" s="52">
        <v>1</v>
      </c>
      <c r="I107" s="52">
        <v>1</v>
      </c>
      <c r="J107" s="548">
        <v>0</v>
      </c>
      <c r="K107" s="52">
        <v>1</v>
      </c>
      <c r="L107" s="52">
        <v>1</v>
      </c>
      <c r="M107" s="548">
        <v>0</v>
      </c>
      <c r="N107" s="52">
        <v>0</v>
      </c>
      <c r="O107" s="36">
        <f t="shared" si="16"/>
        <v>27</v>
      </c>
      <c r="P107" s="52">
        <v>230</v>
      </c>
      <c r="Q107" s="52" t="s">
        <v>828</v>
      </c>
      <c r="R107" s="52" t="s">
        <v>829</v>
      </c>
      <c r="S107" s="52" t="s">
        <v>830</v>
      </c>
      <c r="T107" s="52" t="s">
        <v>831</v>
      </c>
      <c r="U107" s="41" t="s">
        <v>251</v>
      </c>
      <c r="V107" s="41" t="s">
        <v>251</v>
      </c>
      <c r="W107" s="52" t="s">
        <v>832</v>
      </c>
      <c r="X107" s="52" t="s">
        <v>829</v>
      </c>
      <c r="Y107" s="41" t="s">
        <v>833</v>
      </c>
      <c r="Z107" s="41" t="s">
        <v>831</v>
      </c>
      <c r="AA107" s="41" t="s">
        <v>251</v>
      </c>
      <c r="AB107" s="41" t="s">
        <v>251</v>
      </c>
      <c r="AC107" s="41" t="s">
        <v>251</v>
      </c>
      <c r="AD107" s="41">
        <v>0</v>
      </c>
      <c r="AE107" s="41">
        <v>0</v>
      </c>
      <c r="AF107" s="41">
        <v>0</v>
      </c>
    </row>
    <row r="108" customFormat="1" customHeight="1" spans="1:32">
      <c r="A108" s="33">
        <f>A106</f>
        <v>902</v>
      </c>
      <c r="B108" s="42" t="s">
        <v>241</v>
      </c>
      <c r="C108" s="33" t="s">
        <v>334</v>
      </c>
      <c r="D108" s="43" t="s">
        <v>241</v>
      </c>
      <c r="E108" s="44" t="s">
        <v>357</v>
      </c>
      <c r="F108" s="44" t="s">
        <v>358</v>
      </c>
      <c r="G108" s="47"/>
      <c r="H108" s="19">
        <v>1</v>
      </c>
      <c r="I108" s="19">
        <v>1</v>
      </c>
      <c r="J108" s="254">
        <v>0</v>
      </c>
      <c r="K108" s="19">
        <v>1</v>
      </c>
      <c r="L108" s="19">
        <v>1</v>
      </c>
      <c r="M108" s="254">
        <v>0</v>
      </c>
      <c r="N108" s="19">
        <v>0</v>
      </c>
      <c r="O108" s="33">
        <f t="shared" si="16"/>
        <v>27</v>
      </c>
      <c r="P108" s="9">
        <v>230</v>
      </c>
      <c r="Q108" s="121">
        <v>280</v>
      </c>
      <c r="R108" s="9">
        <v>1500</v>
      </c>
      <c r="S108" s="9">
        <v>282</v>
      </c>
      <c r="T108" s="9">
        <v>20</v>
      </c>
      <c r="U108" s="9">
        <v>0</v>
      </c>
      <c r="V108" s="83">
        <v>10</v>
      </c>
      <c r="W108" s="9">
        <v>195.5</v>
      </c>
      <c r="X108" s="9">
        <v>1500</v>
      </c>
      <c r="Y108" s="9">
        <v>118</v>
      </c>
      <c r="Z108" s="9">
        <v>40</v>
      </c>
      <c r="AA108" s="9">
        <v>0</v>
      </c>
      <c r="AB108" s="83">
        <v>10</v>
      </c>
      <c r="AC108" s="9">
        <v>253</v>
      </c>
      <c r="AD108" s="9">
        <v>0</v>
      </c>
      <c r="AE108" s="9">
        <v>0</v>
      </c>
      <c r="AF108" s="9">
        <v>0</v>
      </c>
    </row>
    <row r="109" s="632" customFormat="1" ht="20.4" spans="1:32">
      <c r="A109" s="36"/>
      <c r="B109" s="37"/>
      <c r="C109" s="52"/>
      <c r="D109" s="38"/>
      <c r="E109" s="39"/>
      <c r="F109" s="39"/>
      <c r="G109" s="49"/>
      <c r="H109" s="52"/>
      <c r="I109" s="52"/>
      <c r="J109" s="548"/>
      <c r="K109" s="52"/>
      <c r="L109" s="52"/>
      <c r="M109" s="548"/>
      <c r="N109" s="52"/>
      <c r="O109" s="36"/>
      <c r="P109" s="250"/>
      <c r="Q109" s="250"/>
      <c r="R109" s="250"/>
      <c r="S109" s="250"/>
      <c r="T109" s="250"/>
      <c r="U109" s="250"/>
      <c r="V109" s="250"/>
      <c r="W109" s="250"/>
      <c r="X109" s="250"/>
      <c r="Y109" s="250"/>
      <c r="Z109" s="250"/>
      <c r="AA109" s="250"/>
      <c r="AB109" s="250"/>
      <c r="AC109" s="250"/>
      <c r="AD109" s="52"/>
      <c r="AE109" s="52"/>
      <c r="AF109" s="52"/>
    </row>
    <row r="110" s="17" customFormat="1" ht="20.4" spans="1:32">
      <c r="A110" s="33">
        <f>A4</f>
        <v>902</v>
      </c>
      <c r="B110" s="42" t="s">
        <v>241</v>
      </c>
      <c r="C110" s="33" t="s">
        <v>334</v>
      </c>
      <c r="D110" s="43" t="s">
        <v>244</v>
      </c>
      <c r="E110" s="44" t="s">
        <v>359</v>
      </c>
      <c r="F110" s="44" t="s">
        <v>360</v>
      </c>
      <c r="G110" s="47"/>
      <c r="H110" s="19">
        <v>1</v>
      </c>
      <c r="I110" s="19">
        <v>1</v>
      </c>
      <c r="J110" s="254">
        <v>0</v>
      </c>
      <c r="K110" s="19">
        <v>1</v>
      </c>
      <c r="L110" s="19">
        <v>1</v>
      </c>
      <c r="M110" s="254">
        <v>0</v>
      </c>
      <c r="N110" s="19">
        <v>0</v>
      </c>
      <c r="O110" s="33">
        <f t="shared" si="16"/>
        <v>27</v>
      </c>
      <c r="P110" s="114">
        <v>230</v>
      </c>
      <c r="Q110" s="114">
        <v>285</v>
      </c>
      <c r="R110" s="114">
        <v>1500</v>
      </c>
      <c r="S110" s="114">
        <v>295</v>
      </c>
      <c r="T110" s="114">
        <v>20</v>
      </c>
      <c r="U110" s="114">
        <v>0</v>
      </c>
      <c r="V110" s="83">
        <v>10</v>
      </c>
      <c r="W110" s="114">
        <v>160</v>
      </c>
      <c r="X110" s="114">
        <v>1500</v>
      </c>
      <c r="Y110" s="114">
        <v>110</v>
      </c>
      <c r="Z110" s="114">
        <v>40</v>
      </c>
      <c r="AA110" s="114">
        <v>0</v>
      </c>
      <c r="AB110" s="83">
        <v>10</v>
      </c>
      <c r="AC110" s="114">
        <v>253</v>
      </c>
      <c r="AD110" s="9">
        <v>0</v>
      </c>
      <c r="AE110" s="9">
        <v>0</v>
      </c>
      <c r="AF110" s="9">
        <v>0</v>
      </c>
    </row>
    <row r="111" s="632" customFormat="1" ht="20.4" spans="1:32">
      <c r="A111" s="36"/>
      <c r="B111" s="37"/>
      <c r="C111" s="52"/>
      <c r="D111" s="38"/>
      <c r="E111" s="39"/>
      <c r="F111" s="39" t="s">
        <v>331</v>
      </c>
      <c r="G111" s="49"/>
      <c r="H111" s="52">
        <v>1</v>
      </c>
      <c r="I111" s="52">
        <v>1</v>
      </c>
      <c r="J111" s="548">
        <v>0</v>
      </c>
      <c r="K111" s="52">
        <v>1</v>
      </c>
      <c r="L111" s="52">
        <v>1</v>
      </c>
      <c r="M111" s="548">
        <v>0</v>
      </c>
      <c r="N111" s="52">
        <v>0</v>
      </c>
      <c r="O111" s="36">
        <f t="shared" si="16"/>
        <v>27</v>
      </c>
      <c r="P111" s="52">
        <v>230</v>
      </c>
      <c r="Q111" s="52" t="s">
        <v>361</v>
      </c>
      <c r="R111" s="52" t="s">
        <v>829</v>
      </c>
      <c r="S111" s="52" t="s">
        <v>838</v>
      </c>
      <c r="T111" s="52" t="s">
        <v>831</v>
      </c>
      <c r="U111" s="41" t="s">
        <v>251</v>
      </c>
      <c r="V111" s="41" t="s">
        <v>251</v>
      </c>
      <c r="W111" s="52" t="s">
        <v>832</v>
      </c>
      <c r="X111" s="52" t="s">
        <v>829</v>
      </c>
      <c r="Y111" s="41" t="s">
        <v>833</v>
      </c>
      <c r="Z111" s="41" t="s">
        <v>831</v>
      </c>
      <c r="AA111" s="41" t="s">
        <v>251</v>
      </c>
      <c r="AB111" s="41" t="s">
        <v>251</v>
      </c>
      <c r="AC111" s="41" t="s">
        <v>251</v>
      </c>
      <c r="AD111" s="52">
        <v>0</v>
      </c>
      <c r="AE111" s="52">
        <v>0</v>
      </c>
      <c r="AF111" s="52">
        <v>0</v>
      </c>
    </row>
    <row r="112" s="17" customFormat="1" ht="20.4" spans="1:32">
      <c r="A112" s="33">
        <f>A110</f>
        <v>902</v>
      </c>
      <c r="B112" s="42" t="s">
        <v>241</v>
      </c>
      <c r="C112" s="33" t="s">
        <v>334</v>
      </c>
      <c r="D112" s="43" t="s">
        <v>362</v>
      </c>
      <c r="E112" s="44" t="s">
        <v>363</v>
      </c>
      <c r="F112" s="44" t="s">
        <v>364</v>
      </c>
      <c r="G112" s="47"/>
      <c r="H112" s="19">
        <v>1</v>
      </c>
      <c r="I112" s="19">
        <v>1</v>
      </c>
      <c r="J112" s="254">
        <v>0</v>
      </c>
      <c r="K112" s="19">
        <v>1</v>
      </c>
      <c r="L112" s="19">
        <v>1</v>
      </c>
      <c r="M112" s="254">
        <v>0</v>
      </c>
      <c r="N112" s="19">
        <v>0</v>
      </c>
      <c r="O112" s="33">
        <f t="shared" ref="O112:O116" si="17">H112+I112*2+J112*4+K112*8+L112*16+M112*32+N112*64</f>
        <v>27</v>
      </c>
      <c r="P112" s="114">
        <v>230</v>
      </c>
      <c r="Q112" s="268">
        <v>286</v>
      </c>
      <c r="R112" s="114">
        <v>1500</v>
      </c>
      <c r="S112" s="268">
        <v>295</v>
      </c>
      <c r="T112" s="114">
        <v>20</v>
      </c>
      <c r="U112" s="114">
        <v>0</v>
      </c>
      <c r="V112" s="83">
        <v>10</v>
      </c>
      <c r="W112" s="114">
        <v>195.5</v>
      </c>
      <c r="X112" s="114">
        <v>1500</v>
      </c>
      <c r="Y112" s="9">
        <v>118</v>
      </c>
      <c r="Z112" s="9">
        <v>40</v>
      </c>
      <c r="AA112" s="9">
        <v>0</v>
      </c>
      <c r="AB112" s="83">
        <v>10</v>
      </c>
      <c r="AC112" s="9">
        <v>253</v>
      </c>
      <c r="AD112" s="9">
        <v>0</v>
      </c>
      <c r="AE112" s="9">
        <v>0</v>
      </c>
      <c r="AF112" s="9">
        <v>0</v>
      </c>
    </row>
    <row r="113" s="52" customFormat="1" ht="31.2" spans="1:32">
      <c r="A113" s="36"/>
      <c r="B113" s="37"/>
      <c r="D113" s="38"/>
      <c r="E113" s="39" t="s">
        <v>365</v>
      </c>
      <c r="F113" s="39" t="s">
        <v>366</v>
      </c>
      <c r="G113" s="40" t="s">
        <v>367</v>
      </c>
      <c r="H113" s="52">
        <v>1</v>
      </c>
      <c r="I113" s="52">
        <v>0</v>
      </c>
      <c r="J113" s="548">
        <v>0</v>
      </c>
      <c r="K113" s="52">
        <v>1</v>
      </c>
      <c r="L113" s="52">
        <v>0</v>
      </c>
      <c r="M113" s="548">
        <v>0</v>
      </c>
      <c r="N113" s="52">
        <v>1</v>
      </c>
      <c r="O113" s="36">
        <f t="shared" si="17"/>
        <v>73</v>
      </c>
      <c r="P113" s="250">
        <v>230</v>
      </c>
      <c r="Q113" s="250" t="s">
        <v>779</v>
      </c>
      <c r="R113" s="250" t="s">
        <v>831</v>
      </c>
      <c r="S113" s="250" t="s">
        <v>251</v>
      </c>
      <c r="T113" s="250" t="s">
        <v>251</v>
      </c>
      <c r="U113" s="250" t="s">
        <v>251</v>
      </c>
      <c r="V113" s="250" t="s">
        <v>251</v>
      </c>
      <c r="W113" s="250" t="s">
        <v>468</v>
      </c>
      <c r="X113" s="250" t="s">
        <v>831</v>
      </c>
      <c r="Y113" s="250" t="s">
        <v>251</v>
      </c>
      <c r="Z113" s="250" t="s">
        <v>251</v>
      </c>
      <c r="AA113" s="250" t="s">
        <v>251</v>
      </c>
      <c r="AB113" s="250" t="s">
        <v>251</v>
      </c>
      <c r="AC113" s="250" t="s">
        <v>173</v>
      </c>
      <c r="AD113" s="52">
        <v>0</v>
      </c>
      <c r="AE113" s="52">
        <v>0</v>
      </c>
      <c r="AF113" s="52">
        <v>0</v>
      </c>
    </row>
    <row r="114" s="121" customFormat="1" ht="20.4" spans="1:32">
      <c r="A114" s="55">
        <f>A4</f>
        <v>902</v>
      </c>
      <c r="B114" s="59" t="s">
        <v>244</v>
      </c>
      <c r="C114" s="121" t="s">
        <v>370</v>
      </c>
      <c r="D114" s="56" t="s">
        <v>168</v>
      </c>
      <c r="E114" s="57" t="s">
        <v>365</v>
      </c>
      <c r="F114" s="57" t="s">
        <v>370</v>
      </c>
      <c r="G114" s="47"/>
      <c r="H114" s="121">
        <v>1</v>
      </c>
      <c r="I114" s="121">
        <v>0</v>
      </c>
      <c r="J114" s="291">
        <v>0</v>
      </c>
      <c r="K114" s="121">
        <v>1</v>
      </c>
      <c r="L114" s="121">
        <v>0</v>
      </c>
      <c r="M114" s="291">
        <v>0</v>
      </c>
      <c r="N114" s="121">
        <v>1</v>
      </c>
      <c r="O114" s="55">
        <f t="shared" si="17"/>
        <v>73</v>
      </c>
      <c r="P114" s="265">
        <v>230</v>
      </c>
      <c r="Q114" s="265">
        <v>264.5</v>
      </c>
      <c r="R114" s="265">
        <v>140</v>
      </c>
      <c r="S114" s="265">
        <v>273</v>
      </c>
      <c r="T114" s="265">
        <v>60</v>
      </c>
      <c r="U114" s="265">
        <v>0</v>
      </c>
      <c r="V114" s="83">
        <v>10</v>
      </c>
      <c r="W114" s="265">
        <v>184</v>
      </c>
      <c r="X114" s="265">
        <v>140</v>
      </c>
      <c r="Y114" s="265">
        <v>175</v>
      </c>
      <c r="Z114" s="265">
        <v>60</v>
      </c>
      <c r="AA114" s="265">
        <v>0</v>
      </c>
      <c r="AB114" s="83">
        <v>10</v>
      </c>
      <c r="AC114" s="265">
        <v>253</v>
      </c>
      <c r="AD114" s="121">
        <v>0</v>
      </c>
      <c r="AE114" s="121">
        <v>0</v>
      </c>
      <c r="AF114" s="121">
        <v>0</v>
      </c>
    </row>
    <row r="115" s="52" customFormat="1" ht="20.4" spans="1:32">
      <c r="A115" s="36"/>
      <c r="B115" s="37"/>
      <c r="D115" s="38"/>
      <c r="E115" s="39" t="s">
        <v>371</v>
      </c>
      <c r="F115" s="39" t="s">
        <v>372</v>
      </c>
      <c r="G115" s="49"/>
      <c r="H115" s="52">
        <v>1</v>
      </c>
      <c r="I115" s="52">
        <v>1</v>
      </c>
      <c r="J115" s="548">
        <v>0</v>
      </c>
      <c r="K115" s="52">
        <v>1</v>
      </c>
      <c r="L115" s="52">
        <v>1</v>
      </c>
      <c r="M115" s="548">
        <v>0</v>
      </c>
      <c r="N115" s="52">
        <v>0</v>
      </c>
      <c r="O115" s="36">
        <f t="shared" si="17"/>
        <v>27</v>
      </c>
      <c r="P115" s="250">
        <v>230</v>
      </c>
      <c r="Q115" s="250" t="s">
        <v>839</v>
      </c>
      <c r="R115" s="250" t="s">
        <v>840</v>
      </c>
      <c r="S115" s="250" t="s">
        <v>839</v>
      </c>
      <c r="T115" s="250" t="s">
        <v>840</v>
      </c>
      <c r="U115" s="250">
        <v>0</v>
      </c>
      <c r="V115" s="250">
        <v>0</v>
      </c>
      <c r="W115" s="250" t="s">
        <v>839</v>
      </c>
      <c r="X115" s="250" t="s">
        <v>840</v>
      </c>
      <c r="Y115" s="250" t="s">
        <v>839</v>
      </c>
      <c r="Z115" s="250" t="s">
        <v>840</v>
      </c>
      <c r="AA115" s="250">
        <v>0</v>
      </c>
      <c r="AB115" s="250">
        <v>0</v>
      </c>
      <c r="AC115" s="250">
        <v>0</v>
      </c>
      <c r="AD115" s="52">
        <v>0</v>
      </c>
      <c r="AE115" s="52">
        <v>0</v>
      </c>
      <c r="AF115" s="52">
        <v>0</v>
      </c>
    </row>
    <row r="116" s="9" customFormat="1" customHeight="1" spans="1:32">
      <c r="A116" s="33">
        <f>A92</f>
        <v>902</v>
      </c>
      <c r="B116" s="42" t="s">
        <v>244</v>
      </c>
      <c r="C116" s="33" t="s">
        <v>370</v>
      </c>
      <c r="D116" s="43" t="s">
        <v>180</v>
      </c>
      <c r="E116" s="44" t="s">
        <v>371</v>
      </c>
      <c r="F116" s="44" t="s">
        <v>372</v>
      </c>
      <c r="G116" s="47"/>
      <c r="H116" s="19">
        <v>1</v>
      </c>
      <c r="I116" s="33">
        <v>1</v>
      </c>
      <c r="J116" s="254">
        <v>0</v>
      </c>
      <c r="K116" s="19">
        <v>1</v>
      </c>
      <c r="L116" s="33">
        <v>1</v>
      </c>
      <c r="M116" s="254">
        <v>0</v>
      </c>
      <c r="N116" s="19">
        <v>0</v>
      </c>
      <c r="O116" s="33">
        <f t="shared" si="17"/>
        <v>27</v>
      </c>
      <c r="P116" s="114">
        <v>230</v>
      </c>
      <c r="Q116" s="114">
        <v>264.5</v>
      </c>
      <c r="R116" s="114">
        <v>140</v>
      </c>
      <c r="S116" s="114">
        <v>273</v>
      </c>
      <c r="T116" s="114">
        <v>60</v>
      </c>
      <c r="U116" s="114">
        <v>0</v>
      </c>
      <c r="V116" s="83">
        <v>10</v>
      </c>
      <c r="W116" s="114">
        <v>184</v>
      </c>
      <c r="X116" s="114">
        <v>140</v>
      </c>
      <c r="Y116" s="114">
        <v>175</v>
      </c>
      <c r="Z116" s="114">
        <v>60</v>
      </c>
      <c r="AA116" s="114">
        <v>0</v>
      </c>
      <c r="AB116" s="83">
        <v>10</v>
      </c>
      <c r="AC116" s="114">
        <v>253</v>
      </c>
      <c r="AD116" s="9">
        <v>0</v>
      </c>
      <c r="AE116" s="9">
        <v>0</v>
      </c>
      <c r="AF116" s="9">
        <v>0</v>
      </c>
    </row>
    <row r="117" s="52" customFormat="1" customHeight="1" spans="1:32">
      <c r="A117" s="36"/>
      <c r="B117" s="37"/>
      <c r="D117" s="38"/>
      <c r="E117" s="39"/>
      <c r="F117" s="39"/>
      <c r="G117" s="49"/>
      <c r="I117" s="36"/>
      <c r="J117" s="548"/>
      <c r="L117" s="36"/>
      <c r="M117" s="548"/>
      <c r="O117" s="36"/>
      <c r="P117" s="250"/>
      <c r="Q117" s="250"/>
      <c r="R117" s="250"/>
      <c r="S117" s="250"/>
      <c r="T117" s="250"/>
      <c r="U117" s="250"/>
      <c r="V117" s="250"/>
      <c r="W117" s="250"/>
      <c r="X117" s="250"/>
      <c r="Y117" s="250"/>
      <c r="Z117" s="250"/>
      <c r="AA117" s="250"/>
      <c r="AB117" s="250"/>
      <c r="AC117" s="250"/>
      <c r="AD117" s="52">
        <v>0</v>
      </c>
      <c r="AE117" s="52">
        <v>0</v>
      </c>
      <c r="AF117" s="52">
        <v>0</v>
      </c>
    </row>
    <row r="118" s="9" customFormat="1" customHeight="1" spans="1:31">
      <c r="A118" s="33">
        <f>A94</f>
        <v>902</v>
      </c>
      <c r="B118" s="42"/>
      <c r="C118" s="33" t="s">
        <v>370</v>
      </c>
      <c r="D118" s="43" t="s">
        <v>187</v>
      </c>
      <c r="E118" s="44" t="s">
        <v>374</v>
      </c>
      <c r="F118" s="44" t="s">
        <v>375</v>
      </c>
      <c r="G118" s="47"/>
      <c r="H118" s="19"/>
      <c r="I118" s="33"/>
      <c r="J118" s="254"/>
      <c r="K118" s="19"/>
      <c r="L118" s="33"/>
      <c r="M118" s="254"/>
      <c r="N118" s="19"/>
      <c r="O118" s="33"/>
      <c r="P118" s="114"/>
      <c r="Q118" s="114"/>
      <c r="R118" s="114"/>
      <c r="S118" s="114"/>
      <c r="T118" s="114"/>
      <c r="U118" s="114"/>
      <c r="V118" s="114"/>
      <c r="W118" s="114"/>
      <c r="X118" s="114"/>
      <c r="Y118" s="114"/>
      <c r="Z118" s="114"/>
      <c r="AA118" s="114"/>
      <c r="AB118" s="114"/>
      <c r="AC118" s="114"/>
      <c r="AD118" s="9">
        <v>0</v>
      </c>
      <c r="AE118" s="9">
        <v>0</v>
      </c>
    </row>
    <row r="119" s="52" customFormat="1" ht="20.4" spans="1:32">
      <c r="A119" s="36"/>
      <c r="B119" s="37"/>
      <c r="D119" s="38"/>
      <c r="E119" s="39" t="s">
        <v>376</v>
      </c>
      <c r="F119" s="39" t="s">
        <v>377</v>
      </c>
      <c r="G119" s="49"/>
      <c r="H119" s="52">
        <v>1</v>
      </c>
      <c r="I119" s="52">
        <v>0</v>
      </c>
      <c r="J119" s="548">
        <v>0</v>
      </c>
      <c r="K119" s="52">
        <v>1</v>
      </c>
      <c r="L119" s="52">
        <v>0</v>
      </c>
      <c r="M119" s="548">
        <v>0</v>
      </c>
      <c r="N119" s="52">
        <v>1</v>
      </c>
      <c r="O119" s="36">
        <f t="shared" ref="O119:O122" si="18">H119+I119*2+J119*4+K119*8+L119*16+M119*32+N119*64</f>
        <v>73</v>
      </c>
      <c r="P119" s="250">
        <v>230</v>
      </c>
      <c r="Q119" s="250" t="s">
        <v>779</v>
      </c>
      <c r="R119" s="250" t="s">
        <v>831</v>
      </c>
      <c r="S119" s="250" t="s">
        <v>251</v>
      </c>
      <c r="T119" s="250" t="s">
        <v>251</v>
      </c>
      <c r="U119" s="250" t="s">
        <v>251</v>
      </c>
      <c r="V119" s="250" t="s">
        <v>251</v>
      </c>
      <c r="W119" s="250" t="s">
        <v>468</v>
      </c>
      <c r="X119" s="250" t="s">
        <v>831</v>
      </c>
      <c r="Y119" s="250" t="s">
        <v>251</v>
      </c>
      <c r="Z119" s="250" t="s">
        <v>251</v>
      </c>
      <c r="AA119" s="250" t="s">
        <v>251</v>
      </c>
      <c r="AB119" s="250" t="s">
        <v>251</v>
      </c>
      <c r="AC119" s="250" t="s">
        <v>173</v>
      </c>
      <c r="AD119" s="52">
        <v>0</v>
      </c>
      <c r="AE119" s="52">
        <v>0</v>
      </c>
      <c r="AF119" s="52">
        <v>0</v>
      </c>
    </row>
    <row r="120" s="121" customFormat="1" ht="20.4" spans="1:32">
      <c r="A120" s="55">
        <f>A100</f>
        <v>902</v>
      </c>
      <c r="B120" s="59" t="s">
        <v>244</v>
      </c>
      <c r="C120" s="121" t="s">
        <v>370</v>
      </c>
      <c r="D120" s="56" t="s">
        <v>190</v>
      </c>
      <c r="E120" s="57" t="s">
        <v>376</v>
      </c>
      <c r="F120" s="57" t="s">
        <v>377</v>
      </c>
      <c r="G120" s="47"/>
      <c r="H120" s="121">
        <v>1</v>
      </c>
      <c r="I120" s="121">
        <v>0</v>
      </c>
      <c r="J120" s="291">
        <v>0</v>
      </c>
      <c r="K120" s="121">
        <v>1</v>
      </c>
      <c r="L120" s="121">
        <v>0</v>
      </c>
      <c r="M120" s="291">
        <v>0</v>
      </c>
      <c r="N120" s="121">
        <v>1</v>
      </c>
      <c r="O120" s="55">
        <f t="shared" si="18"/>
        <v>73</v>
      </c>
      <c r="P120" s="265">
        <v>230</v>
      </c>
      <c r="Q120" s="265">
        <v>264.5</v>
      </c>
      <c r="R120" s="265">
        <v>140</v>
      </c>
      <c r="S120" s="265">
        <v>273</v>
      </c>
      <c r="T120" s="265">
        <v>60</v>
      </c>
      <c r="U120" s="265">
        <v>0</v>
      </c>
      <c r="V120" s="83">
        <v>10</v>
      </c>
      <c r="W120" s="265">
        <v>184</v>
      </c>
      <c r="X120" s="265">
        <v>140</v>
      </c>
      <c r="Y120" s="265">
        <v>175</v>
      </c>
      <c r="Z120" s="265">
        <v>60</v>
      </c>
      <c r="AA120" s="265">
        <v>0</v>
      </c>
      <c r="AB120" s="83">
        <v>10</v>
      </c>
      <c r="AC120" s="265">
        <v>253</v>
      </c>
      <c r="AD120" s="121">
        <v>0</v>
      </c>
      <c r="AE120" s="121">
        <v>0</v>
      </c>
      <c r="AF120" s="121">
        <v>0</v>
      </c>
    </row>
    <row r="121" s="52" customFormat="1" ht="20.4" spans="1:32">
      <c r="A121" s="36"/>
      <c r="B121" s="37"/>
      <c r="D121" s="38"/>
      <c r="E121" s="39" t="s">
        <v>365</v>
      </c>
      <c r="F121" s="39" t="s">
        <v>366</v>
      </c>
      <c r="G121" s="40" t="s">
        <v>378</v>
      </c>
      <c r="H121" s="52">
        <v>1</v>
      </c>
      <c r="I121" s="52">
        <v>0</v>
      </c>
      <c r="J121" s="548">
        <v>0</v>
      </c>
      <c r="K121" s="52">
        <v>1</v>
      </c>
      <c r="L121" s="52">
        <v>0</v>
      </c>
      <c r="M121" s="548">
        <v>0</v>
      </c>
      <c r="N121" s="52">
        <v>1</v>
      </c>
      <c r="O121" s="36">
        <f t="shared" si="18"/>
        <v>73</v>
      </c>
      <c r="P121" s="250">
        <v>230</v>
      </c>
      <c r="Q121" s="250" t="s">
        <v>779</v>
      </c>
      <c r="R121" s="250" t="s">
        <v>831</v>
      </c>
      <c r="S121" s="250" t="s">
        <v>251</v>
      </c>
      <c r="T121" s="250" t="s">
        <v>251</v>
      </c>
      <c r="U121" s="250" t="s">
        <v>251</v>
      </c>
      <c r="V121" s="250" t="s">
        <v>251</v>
      </c>
      <c r="W121" s="250" t="s">
        <v>468</v>
      </c>
      <c r="X121" s="250" t="s">
        <v>831</v>
      </c>
      <c r="Y121" s="250" t="s">
        <v>251</v>
      </c>
      <c r="Z121" s="250" t="s">
        <v>251</v>
      </c>
      <c r="AA121" s="250" t="s">
        <v>251</v>
      </c>
      <c r="AB121" s="250" t="s">
        <v>251</v>
      </c>
      <c r="AC121" s="250" t="s">
        <v>173</v>
      </c>
      <c r="AD121" s="52">
        <v>0</v>
      </c>
      <c r="AE121" s="52">
        <v>0</v>
      </c>
      <c r="AF121" s="52">
        <v>0</v>
      </c>
    </row>
    <row r="122" s="121" customFormat="1" ht="20.4" spans="1:32">
      <c r="A122" s="55">
        <f>A4</f>
        <v>902</v>
      </c>
      <c r="B122" s="59" t="s">
        <v>244</v>
      </c>
      <c r="C122" s="85" t="s">
        <v>370</v>
      </c>
      <c r="D122" s="56" t="s">
        <v>193</v>
      </c>
      <c r="E122" s="57" t="s">
        <v>379</v>
      </c>
      <c r="F122" s="57" t="s">
        <v>841</v>
      </c>
      <c r="G122" s="47"/>
      <c r="H122" s="121">
        <v>1</v>
      </c>
      <c r="I122" s="121">
        <v>0</v>
      </c>
      <c r="J122" s="291">
        <v>0</v>
      </c>
      <c r="K122" s="121">
        <v>1</v>
      </c>
      <c r="L122" s="121">
        <v>0</v>
      </c>
      <c r="M122" s="291">
        <v>0</v>
      </c>
      <c r="N122" s="121">
        <v>1</v>
      </c>
      <c r="O122" s="55">
        <f t="shared" si="18"/>
        <v>73</v>
      </c>
      <c r="P122" s="265">
        <v>230</v>
      </c>
      <c r="Q122" s="265">
        <v>264.5</v>
      </c>
      <c r="R122" s="265">
        <v>140</v>
      </c>
      <c r="S122" s="265">
        <v>273</v>
      </c>
      <c r="T122" s="265">
        <v>60</v>
      </c>
      <c r="U122" s="265">
        <v>0</v>
      </c>
      <c r="V122" s="83">
        <v>10</v>
      </c>
      <c r="W122" s="265">
        <v>184</v>
      </c>
      <c r="X122" s="265">
        <v>140</v>
      </c>
      <c r="Y122" s="265">
        <v>175</v>
      </c>
      <c r="Z122" s="265">
        <v>60</v>
      </c>
      <c r="AA122" s="265">
        <v>0</v>
      </c>
      <c r="AB122" s="83">
        <v>10</v>
      </c>
      <c r="AC122" s="265">
        <v>253</v>
      </c>
      <c r="AD122" s="121">
        <v>0</v>
      </c>
      <c r="AE122" s="121">
        <v>0</v>
      </c>
      <c r="AF122" s="121">
        <v>0</v>
      </c>
    </row>
    <row r="123" s="52" customFormat="1" ht="20.4" spans="1:29">
      <c r="A123" s="36"/>
      <c r="B123" s="37"/>
      <c r="D123" s="38"/>
      <c r="E123" s="39"/>
      <c r="F123" s="39"/>
      <c r="G123" s="49"/>
      <c r="J123" s="548"/>
      <c r="M123" s="548"/>
      <c r="O123" s="36"/>
      <c r="P123" s="250"/>
      <c r="Q123" s="250"/>
      <c r="R123" s="250"/>
      <c r="S123" s="250"/>
      <c r="T123" s="250"/>
      <c r="U123" s="250"/>
      <c r="V123" s="250"/>
      <c r="W123" s="250"/>
      <c r="X123" s="250"/>
      <c r="Y123" s="250"/>
      <c r="Z123" s="250"/>
      <c r="AA123" s="250"/>
      <c r="AB123" s="250"/>
      <c r="AC123" s="250"/>
    </row>
    <row r="124" s="121" customFormat="1" ht="20.4" spans="1:29">
      <c r="A124" s="55">
        <f>A4</f>
        <v>902</v>
      </c>
      <c r="B124" s="59"/>
      <c r="C124" s="85" t="s">
        <v>370</v>
      </c>
      <c r="D124" s="56" t="s">
        <v>197</v>
      </c>
      <c r="E124" s="57" t="s">
        <v>381</v>
      </c>
      <c r="F124" s="57" t="s">
        <v>842</v>
      </c>
      <c r="G124" s="47"/>
      <c r="J124" s="291"/>
      <c r="M124" s="291"/>
      <c r="O124" s="55"/>
      <c r="P124" s="265"/>
      <c r="Q124" s="265"/>
      <c r="R124" s="265"/>
      <c r="S124" s="265"/>
      <c r="T124" s="265"/>
      <c r="U124" s="265"/>
      <c r="V124" s="265"/>
      <c r="W124" s="265"/>
      <c r="X124" s="265"/>
      <c r="Y124" s="265"/>
      <c r="Z124" s="265"/>
      <c r="AA124" s="265"/>
      <c r="AB124" s="265"/>
      <c r="AC124" s="265"/>
    </row>
    <row r="125" s="52" customFormat="1" ht="20.4" spans="1:32">
      <c r="A125" s="36"/>
      <c r="B125" s="37"/>
      <c r="D125" s="38"/>
      <c r="E125" s="39" t="s">
        <v>376</v>
      </c>
      <c r="F125" s="39" t="s">
        <v>377</v>
      </c>
      <c r="G125" s="40" t="s">
        <v>378</v>
      </c>
      <c r="H125" s="52">
        <v>1</v>
      </c>
      <c r="I125" s="52">
        <v>0</v>
      </c>
      <c r="J125" s="548">
        <v>0</v>
      </c>
      <c r="K125" s="52">
        <v>1</v>
      </c>
      <c r="L125" s="52">
        <v>0</v>
      </c>
      <c r="M125" s="548">
        <v>0</v>
      </c>
      <c r="N125" s="52">
        <v>1</v>
      </c>
      <c r="O125" s="36">
        <f>H125+I125*2+J125*4+K125*8+L125*16+M125*32+N125*64</f>
        <v>73</v>
      </c>
      <c r="P125" s="250">
        <v>230</v>
      </c>
      <c r="Q125" s="250" t="s">
        <v>779</v>
      </c>
      <c r="R125" s="250" t="s">
        <v>831</v>
      </c>
      <c r="S125" s="250" t="s">
        <v>251</v>
      </c>
      <c r="T125" s="250" t="s">
        <v>251</v>
      </c>
      <c r="U125" s="250" t="s">
        <v>251</v>
      </c>
      <c r="V125" s="250" t="s">
        <v>251</v>
      </c>
      <c r="W125" s="250" t="s">
        <v>468</v>
      </c>
      <c r="X125" s="250" t="s">
        <v>831</v>
      </c>
      <c r="Y125" s="250" t="s">
        <v>251</v>
      </c>
      <c r="Z125" s="250" t="s">
        <v>251</v>
      </c>
      <c r="AA125" s="250" t="s">
        <v>251</v>
      </c>
      <c r="AB125" s="250" t="s">
        <v>251</v>
      </c>
      <c r="AC125" s="250" t="s">
        <v>173</v>
      </c>
      <c r="AD125" s="52">
        <v>0</v>
      </c>
      <c r="AE125" s="52">
        <v>0</v>
      </c>
      <c r="AF125" s="52">
        <v>0</v>
      </c>
    </row>
    <row r="126" s="121" customFormat="1" ht="20.4" spans="1:32">
      <c r="A126" s="55">
        <f>A4</f>
        <v>902</v>
      </c>
      <c r="B126" s="59" t="s">
        <v>244</v>
      </c>
      <c r="C126" s="85" t="s">
        <v>370</v>
      </c>
      <c r="D126" s="56" t="s">
        <v>201</v>
      </c>
      <c r="E126" s="57" t="s">
        <v>383</v>
      </c>
      <c r="F126" s="57" t="s">
        <v>843</v>
      </c>
      <c r="G126" s="47"/>
      <c r="H126" s="121">
        <v>1</v>
      </c>
      <c r="I126" s="121">
        <v>0</v>
      </c>
      <c r="J126" s="291">
        <v>0</v>
      </c>
      <c r="K126" s="121">
        <v>1</v>
      </c>
      <c r="L126" s="121">
        <v>0</v>
      </c>
      <c r="M126" s="291">
        <v>0</v>
      </c>
      <c r="N126" s="121">
        <v>1</v>
      </c>
      <c r="O126" s="55">
        <f>H126+I126*2+J126*4+K126*8+L126*16+M126*32+N126*64</f>
        <v>73</v>
      </c>
      <c r="P126" s="265">
        <v>230</v>
      </c>
      <c r="Q126" s="265">
        <v>264.5</v>
      </c>
      <c r="R126" s="265">
        <v>140</v>
      </c>
      <c r="S126" s="265">
        <v>273</v>
      </c>
      <c r="T126" s="265">
        <v>60</v>
      </c>
      <c r="U126" s="265">
        <v>0</v>
      </c>
      <c r="V126" s="83">
        <v>10</v>
      </c>
      <c r="W126" s="265">
        <v>184</v>
      </c>
      <c r="X126" s="265">
        <v>140</v>
      </c>
      <c r="Y126" s="265">
        <v>175</v>
      </c>
      <c r="Z126" s="265">
        <v>60</v>
      </c>
      <c r="AA126" s="265">
        <v>0</v>
      </c>
      <c r="AB126" s="83">
        <v>10</v>
      </c>
      <c r="AC126" s="265">
        <v>253</v>
      </c>
      <c r="AD126" s="121">
        <v>0</v>
      </c>
      <c r="AE126" s="121">
        <v>0</v>
      </c>
      <c r="AF126" s="121">
        <v>0</v>
      </c>
    </row>
    <row r="127" s="3" customFormat="1" customHeight="1" spans="1:32">
      <c r="A127" s="48"/>
      <c r="B127" s="37"/>
      <c r="C127" s="36"/>
      <c r="D127" s="38"/>
      <c r="E127" s="122" t="s">
        <v>385</v>
      </c>
      <c r="F127" s="39" t="s">
        <v>386</v>
      </c>
      <c r="G127" s="40" t="s">
        <v>387</v>
      </c>
      <c r="H127" s="52">
        <v>1</v>
      </c>
      <c r="I127" s="52">
        <v>1</v>
      </c>
      <c r="J127" s="548">
        <v>0</v>
      </c>
      <c r="K127" s="52">
        <v>1</v>
      </c>
      <c r="L127" s="52">
        <v>1</v>
      </c>
      <c r="M127" s="548">
        <v>0</v>
      </c>
      <c r="N127" s="52">
        <v>1</v>
      </c>
      <c r="O127" s="52">
        <f>H127+I127*2+J127*4+K127*8+L127*16+M127*32+N127*64</f>
        <v>91</v>
      </c>
      <c r="P127" s="52">
        <v>230</v>
      </c>
      <c r="Q127" s="52" t="s">
        <v>844</v>
      </c>
      <c r="R127" s="52" t="s">
        <v>845</v>
      </c>
      <c r="S127" s="52" t="s">
        <v>799</v>
      </c>
      <c r="T127" s="52" t="s">
        <v>846</v>
      </c>
      <c r="U127" s="52">
        <v>0</v>
      </c>
      <c r="V127" s="52">
        <v>0</v>
      </c>
      <c r="W127" s="52" t="s">
        <v>847</v>
      </c>
      <c r="X127" s="52" t="s">
        <v>848</v>
      </c>
      <c r="Y127" s="52" t="s">
        <v>801</v>
      </c>
      <c r="Z127" s="52" t="s">
        <v>800</v>
      </c>
      <c r="AA127" s="52">
        <v>0</v>
      </c>
      <c r="AB127" s="52">
        <v>0</v>
      </c>
      <c r="AC127" s="52">
        <v>253</v>
      </c>
      <c r="AD127" s="52">
        <v>0</v>
      </c>
      <c r="AE127" s="52">
        <v>0</v>
      </c>
      <c r="AF127" s="52">
        <v>0</v>
      </c>
    </row>
    <row r="128" s="84" customFormat="1" ht="20.4" spans="1:32">
      <c r="A128" s="33">
        <f t="shared" ref="A128:A130" si="19">A4</f>
        <v>902</v>
      </c>
      <c r="B128" s="42" t="s">
        <v>244</v>
      </c>
      <c r="C128" s="84" t="s">
        <v>370</v>
      </c>
      <c r="D128" s="43" t="s">
        <v>306</v>
      </c>
      <c r="E128" s="124" t="s">
        <v>385</v>
      </c>
      <c r="F128" s="57" t="s">
        <v>386</v>
      </c>
      <c r="G128" s="47"/>
      <c r="H128" s="84">
        <v>1</v>
      </c>
      <c r="I128" s="84">
        <v>1</v>
      </c>
      <c r="J128" s="84">
        <v>0</v>
      </c>
      <c r="K128" s="84">
        <v>1</v>
      </c>
      <c r="L128" s="84">
        <v>1</v>
      </c>
      <c r="M128" s="84">
        <v>0</v>
      </c>
      <c r="N128" s="84">
        <v>1</v>
      </c>
      <c r="O128" s="33">
        <f>H128+I128*2+J128*4+K128*8+L128*16+M128*32+N128*64</f>
        <v>91</v>
      </c>
      <c r="P128" s="289">
        <v>230</v>
      </c>
      <c r="Q128" s="289">
        <v>264.5</v>
      </c>
      <c r="R128" s="289">
        <v>140</v>
      </c>
      <c r="S128" s="19">
        <v>273</v>
      </c>
      <c r="T128" s="19">
        <v>100</v>
      </c>
      <c r="U128" s="19">
        <v>0</v>
      </c>
      <c r="V128" s="83">
        <v>10</v>
      </c>
      <c r="W128" s="19">
        <v>195.5</v>
      </c>
      <c r="X128" s="19">
        <v>1200</v>
      </c>
      <c r="Y128" s="19">
        <v>175</v>
      </c>
      <c r="Z128" s="19">
        <v>100</v>
      </c>
      <c r="AA128" s="19">
        <v>0</v>
      </c>
      <c r="AB128" s="83">
        <v>10</v>
      </c>
      <c r="AC128" s="19">
        <v>253</v>
      </c>
      <c r="AD128" s="19">
        <v>0</v>
      </c>
      <c r="AE128" s="19">
        <v>0</v>
      </c>
      <c r="AF128" s="19">
        <v>0</v>
      </c>
    </row>
    <row r="129" s="3" customFormat="1" customHeight="1" spans="1:32">
      <c r="A129" s="48"/>
      <c r="B129" s="37"/>
      <c r="C129" s="36"/>
      <c r="D129" s="38"/>
      <c r="E129" s="122" t="s">
        <v>393</v>
      </c>
      <c r="F129" s="39" t="s">
        <v>394</v>
      </c>
      <c r="G129" s="40" t="s">
        <v>387</v>
      </c>
      <c r="H129" s="52">
        <v>1</v>
      </c>
      <c r="I129" s="52">
        <v>1</v>
      </c>
      <c r="J129" s="548">
        <v>0</v>
      </c>
      <c r="K129" s="52">
        <v>1</v>
      </c>
      <c r="L129" s="52">
        <v>1</v>
      </c>
      <c r="M129" s="548">
        <v>0</v>
      </c>
      <c r="N129" s="52">
        <v>1</v>
      </c>
      <c r="O129" s="52">
        <v>91</v>
      </c>
      <c r="P129" s="52">
        <v>230</v>
      </c>
      <c r="Q129" s="52" t="s">
        <v>849</v>
      </c>
      <c r="R129" s="52" t="s">
        <v>845</v>
      </c>
      <c r="S129" s="52" t="s">
        <v>799</v>
      </c>
      <c r="T129" s="52" t="s">
        <v>846</v>
      </c>
      <c r="U129" s="52">
        <v>0</v>
      </c>
      <c r="V129" s="52">
        <v>0</v>
      </c>
      <c r="W129" s="52" t="s">
        <v>850</v>
      </c>
      <c r="X129" s="52" t="s">
        <v>848</v>
      </c>
      <c r="Y129" s="52" t="s">
        <v>801</v>
      </c>
      <c r="Z129" s="52" t="s">
        <v>800</v>
      </c>
      <c r="AA129" s="52">
        <v>0</v>
      </c>
      <c r="AB129" s="52">
        <v>0</v>
      </c>
      <c r="AC129" s="52" t="s">
        <v>173</v>
      </c>
      <c r="AD129" s="52">
        <v>0</v>
      </c>
      <c r="AE129" s="52">
        <v>0</v>
      </c>
      <c r="AF129" s="52">
        <v>0</v>
      </c>
    </row>
    <row r="130" s="121" customFormat="1" ht="20.4" spans="1:32">
      <c r="A130" s="55">
        <f t="shared" si="19"/>
        <v>902</v>
      </c>
      <c r="B130" s="59" t="s">
        <v>244</v>
      </c>
      <c r="C130" s="85" t="s">
        <v>370</v>
      </c>
      <c r="D130" s="56" t="s">
        <v>235</v>
      </c>
      <c r="E130" s="124" t="s">
        <v>393</v>
      </c>
      <c r="F130" s="57" t="s">
        <v>394</v>
      </c>
      <c r="G130" s="47"/>
      <c r="H130" s="85">
        <v>1</v>
      </c>
      <c r="I130" s="85">
        <v>1</v>
      </c>
      <c r="J130" s="85">
        <v>0</v>
      </c>
      <c r="K130" s="85">
        <v>1</v>
      </c>
      <c r="L130" s="85">
        <v>1</v>
      </c>
      <c r="M130" s="85">
        <v>0</v>
      </c>
      <c r="N130" s="85">
        <v>1</v>
      </c>
      <c r="O130" s="55">
        <f>H130+I130*2+J130*4+K130*8+L130*16+M130*32+N130*64</f>
        <v>91</v>
      </c>
      <c r="P130" s="276">
        <v>230</v>
      </c>
      <c r="Q130" s="276">
        <v>264.5</v>
      </c>
      <c r="R130" s="276">
        <v>140</v>
      </c>
      <c r="S130" s="121">
        <v>273</v>
      </c>
      <c r="T130" s="121">
        <v>100</v>
      </c>
      <c r="U130" s="121">
        <v>0</v>
      </c>
      <c r="V130" s="83">
        <v>10</v>
      </c>
      <c r="W130" s="121">
        <v>195.5</v>
      </c>
      <c r="X130" s="121">
        <v>1200</v>
      </c>
      <c r="Y130" s="121">
        <v>175</v>
      </c>
      <c r="Z130" s="121">
        <v>100</v>
      </c>
      <c r="AA130" s="121">
        <v>0</v>
      </c>
      <c r="AB130" s="83">
        <v>10</v>
      </c>
      <c r="AC130" s="121">
        <v>253</v>
      </c>
      <c r="AD130" s="121">
        <v>0</v>
      </c>
      <c r="AE130" s="121">
        <v>0</v>
      </c>
      <c r="AF130" s="121">
        <v>0</v>
      </c>
    </row>
    <row r="131" s="149" customFormat="1" ht="46.8" spans="1:32">
      <c r="A131" s="142"/>
      <c r="B131" s="143"/>
      <c r="C131" s="142"/>
      <c r="D131" s="144"/>
      <c r="E131" s="145" t="s">
        <v>396</v>
      </c>
      <c r="F131" s="145" t="s">
        <v>397</v>
      </c>
      <c r="G131" s="150" t="s">
        <v>398</v>
      </c>
      <c r="H131" s="292">
        <v>1</v>
      </c>
      <c r="I131" s="292">
        <v>0</v>
      </c>
      <c r="J131" s="292">
        <v>0</v>
      </c>
      <c r="K131" s="292">
        <v>1</v>
      </c>
      <c r="L131" s="292">
        <v>0</v>
      </c>
      <c r="M131" s="292">
        <v>0</v>
      </c>
      <c r="N131" s="292">
        <v>1</v>
      </c>
      <c r="O131" s="292">
        <f>H131+I131*2+J131*4+K131*8+L131*16+M131*32+N131*64</f>
        <v>73</v>
      </c>
      <c r="P131" s="149">
        <v>230</v>
      </c>
      <c r="Q131" s="149" t="s">
        <v>779</v>
      </c>
      <c r="R131" s="149" t="s">
        <v>851</v>
      </c>
      <c r="S131" s="174">
        <v>0</v>
      </c>
      <c r="T131" s="174">
        <v>0</v>
      </c>
      <c r="U131" s="174">
        <v>0</v>
      </c>
      <c r="V131" s="149">
        <v>0</v>
      </c>
      <c r="W131" s="174" t="s">
        <v>184</v>
      </c>
      <c r="X131" s="174" t="s">
        <v>852</v>
      </c>
      <c r="Y131" s="149">
        <v>0</v>
      </c>
      <c r="Z131" s="149">
        <v>0</v>
      </c>
      <c r="AA131" s="149">
        <v>0</v>
      </c>
      <c r="AB131" s="149">
        <v>0</v>
      </c>
      <c r="AC131" s="149" t="s">
        <v>173</v>
      </c>
      <c r="AD131" s="149">
        <v>0</v>
      </c>
      <c r="AE131" s="149">
        <v>0</v>
      </c>
      <c r="AF131" s="149">
        <v>0</v>
      </c>
    </row>
    <row r="132" s="9" customFormat="1" customHeight="1" spans="1:32">
      <c r="A132" s="33">
        <f>A116</f>
        <v>902</v>
      </c>
      <c r="B132" s="42" t="s">
        <v>362</v>
      </c>
      <c r="C132" s="33" t="s">
        <v>400</v>
      </c>
      <c r="D132" s="43" t="s">
        <v>168</v>
      </c>
      <c r="E132" s="44" t="s">
        <v>396</v>
      </c>
      <c r="F132" s="44" t="s">
        <v>397</v>
      </c>
      <c r="G132" s="47"/>
      <c r="H132" s="19">
        <v>1</v>
      </c>
      <c r="I132" s="19">
        <v>0</v>
      </c>
      <c r="J132" s="19">
        <v>0</v>
      </c>
      <c r="K132" s="19">
        <v>1</v>
      </c>
      <c r="L132" s="19">
        <v>0</v>
      </c>
      <c r="M132" s="254">
        <v>0</v>
      </c>
      <c r="N132" s="19">
        <v>1</v>
      </c>
      <c r="O132" s="33">
        <f>H132+I132*2+J132*4+K132*8+L132*16+M132*32+N132*64</f>
        <v>73</v>
      </c>
      <c r="P132" s="9">
        <v>230</v>
      </c>
      <c r="Q132" s="9">
        <v>264.5</v>
      </c>
      <c r="R132" s="9">
        <v>180</v>
      </c>
      <c r="S132" s="9">
        <v>270</v>
      </c>
      <c r="T132" s="9">
        <v>120</v>
      </c>
      <c r="U132" s="9">
        <v>0</v>
      </c>
      <c r="V132" s="83">
        <v>10</v>
      </c>
      <c r="W132" s="9">
        <v>195.5</v>
      </c>
      <c r="X132" s="9">
        <v>1400</v>
      </c>
      <c r="Y132" s="9">
        <v>115</v>
      </c>
      <c r="Z132" s="9">
        <v>20</v>
      </c>
      <c r="AA132" s="9">
        <v>0</v>
      </c>
      <c r="AB132" s="83">
        <v>10</v>
      </c>
      <c r="AC132" s="9">
        <v>253</v>
      </c>
      <c r="AD132" s="9">
        <v>0</v>
      </c>
      <c r="AE132" s="9">
        <v>0</v>
      </c>
      <c r="AF132" s="9">
        <v>0</v>
      </c>
    </row>
    <row r="133" s="149" customFormat="1" customHeight="1" spans="1:32">
      <c r="A133" s="147"/>
      <c r="B133" s="143"/>
      <c r="C133" s="142"/>
      <c r="D133" s="144"/>
      <c r="E133" s="145"/>
      <c r="F133" s="145"/>
      <c r="G133" s="148"/>
      <c r="J133" s="292"/>
      <c r="M133" s="292"/>
      <c r="O133" s="142"/>
      <c r="AD133" s="149">
        <v>0</v>
      </c>
      <c r="AE133" s="149">
        <v>0</v>
      </c>
      <c r="AF133" s="149">
        <v>0</v>
      </c>
    </row>
    <row r="134" s="9" customFormat="1" customHeight="1" spans="1:32">
      <c r="A134" s="51">
        <f>A118</f>
        <v>902</v>
      </c>
      <c r="B134" s="42"/>
      <c r="C134" s="33" t="s">
        <v>400</v>
      </c>
      <c r="D134" s="43" t="s">
        <v>180</v>
      </c>
      <c r="E134" s="44" t="s">
        <v>401</v>
      </c>
      <c r="F134" s="44" t="s">
        <v>402</v>
      </c>
      <c r="G134" s="47"/>
      <c r="H134" s="19"/>
      <c r="I134" s="19"/>
      <c r="J134" s="254"/>
      <c r="K134" s="19"/>
      <c r="L134" s="19"/>
      <c r="M134" s="254"/>
      <c r="N134" s="19"/>
      <c r="O134" s="33"/>
      <c r="AD134" s="9">
        <v>0</v>
      </c>
      <c r="AE134" s="9">
        <v>0</v>
      </c>
      <c r="AF134" s="9">
        <v>0</v>
      </c>
    </row>
    <row r="135" s="149" customFormat="1" customHeight="1" spans="1:32">
      <c r="A135" s="147"/>
      <c r="B135" s="143"/>
      <c r="C135" s="142"/>
      <c r="D135" s="144"/>
      <c r="E135" s="145"/>
      <c r="F135" s="145"/>
      <c r="G135" s="148"/>
      <c r="J135" s="292"/>
      <c r="M135" s="292"/>
      <c r="O135" s="142"/>
      <c r="AD135" s="149">
        <v>0</v>
      </c>
      <c r="AE135" s="149">
        <v>0</v>
      </c>
      <c r="AF135" s="149">
        <v>0</v>
      </c>
    </row>
    <row r="136" s="9" customFormat="1" customHeight="1" spans="1:32">
      <c r="A136" s="51">
        <f>A132</f>
        <v>902</v>
      </c>
      <c r="B136" s="42"/>
      <c r="C136" s="33" t="s">
        <v>400</v>
      </c>
      <c r="D136" s="43" t="s">
        <v>187</v>
      </c>
      <c r="E136" s="44" t="s">
        <v>403</v>
      </c>
      <c r="F136" s="44" t="s">
        <v>404</v>
      </c>
      <c r="G136" s="47"/>
      <c r="H136" s="19"/>
      <c r="I136" s="19"/>
      <c r="J136" s="254"/>
      <c r="K136" s="19"/>
      <c r="L136" s="19"/>
      <c r="M136" s="254"/>
      <c r="N136" s="19"/>
      <c r="O136" s="33"/>
      <c r="AD136" s="9">
        <v>0</v>
      </c>
      <c r="AE136" s="9">
        <v>0</v>
      </c>
      <c r="AF136" s="9">
        <v>0</v>
      </c>
    </row>
    <row r="137" s="13" customFormat="1" customHeight="1" spans="1:32">
      <c r="A137" s="147"/>
      <c r="B137" s="143"/>
      <c r="C137" s="142"/>
      <c r="D137" s="144"/>
      <c r="E137" s="145" t="s">
        <v>396</v>
      </c>
      <c r="F137" s="145" t="s">
        <v>405</v>
      </c>
      <c r="G137" s="150" t="s">
        <v>406</v>
      </c>
      <c r="H137" s="306">
        <v>1</v>
      </c>
      <c r="I137" s="375">
        <v>0</v>
      </c>
      <c r="J137" s="292">
        <v>0</v>
      </c>
      <c r="K137" s="375">
        <v>1</v>
      </c>
      <c r="L137" s="370">
        <v>0</v>
      </c>
      <c r="M137" s="370">
        <v>0</v>
      </c>
      <c r="N137" s="292">
        <v>1</v>
      </c>
      <c r="O137" s="292">
        <f t="shared" ref="O137:O150" si="20">H137+I137*2+J137*4+K137*8+L137*16+M137*32+N137*64</f>
        <v>73</v>
      </c>
      <c r="P137" s="370">
        <v>230</v>
      </c>
      <c r="Q137" s="149" t="s">
        <v>779</v>
      </c>
      <c r="R137" s="149" t="s">
        <v>851</v>
      </c>
      <c r="S137" s="174">
        <v>0</v>
      </c>
      <c r="T137" s="174">
        <v>0</v>
      </c>
      <c r="U137" s="174">
        <v>0</v>
      </c>
      <c r="V137" s="149">
        <v>0</v>
      </c>
      <c r="W137" s="174" t="s">
        <v>184</v>
      </c>
      <c r="X137" s="174" t="s">
        <v>852</v>
      </c>
      <c r="Y137" s="149">
        <v>0</v>
      </c>
      <c r="Z137" s="149">
        <v>0</v>
      </c>
      <c r="AA137" s="149">
        <v>0</v>
      </c>
      <c r="AB137" s="149">
        <v>0</v>
      </c>
      <c r="AC137" s="149" t="s">
        <v>173</v>
      </c>
      <c r="AD137" s="149">
        <v>0</v>
      </c>
      <c r="AE137" s="149">
        <v>0</v>
      </c>
      <c r="AF137" s="149">
        <v>0</v>
      </c>
    </row>
    <row r="138" customFormat="1" customHeight="1" spans="1:32">
      <c r="A138" s="51">
        <f>A132</f>
        <v>902</v>
      </c>
      <c r="B138" s="42" t="s">
        <v>362</v>
      </c>
      <c r="C138" s="33" t="s">
        <v>400</v>
      </c>
      <c r="D138" s="43" t="s">
        <v>190</v>
      </c>
      <c r="E138" s="44" t="s">
        <v>396</v>
      </c>
      <c r="F138" s="44" t="s">
        <v>405</v>
      </c>
      <c r="G138" s="47"/>
      <c r="H138" s="572">
        <v>1</v>
      </c>
      <c r="I138" s="19">
        <v>0</v>
      </c>
      <c r="J138" s="19">
        <v>0</v>
      </c>
      <c r="K138" s="572">
        <v>1</v>
      </c>
      <c r="L138" s="572">
        <v>0</v>
      </c>
      <c r="M138" s="572">
        <v>0</v>
      </c>
      <c r="N138" s="572">
        <v>1</v>
      </c>
      <c r="O138" s="33">
        <f t="shared" si="20"/>
        <v>73</v>
      </c>
      <c r="P138" s="572">
        <v>230</v>
      </c>
      <c r="Q138" s="9">
        <v>264.5</v>
      </c>
      <c r="R138" s="572">
        <v>180</v>
      </c>
      <c r="S138" s="572">
        <v>270</v>
      </c>
      <c r="T138" s="572">
        <v>120</v>
      </c>
      <c r="U138" s="572">
        <v>0</v>
      </c>
      <c r="V138" s="83">
        <v>10</v>
      </c>
      <c r="W138" s="572">
        <v>195.5</v>
      </c>
      <c r="X138" s="572">
        <v>1200</v>
      </c>
      <c r="Y138" s="572">
        <v>0</v>
      </c>
      <c r="Z138" s="83">
        <v>10</v>
      </c>
      <c r="AA138" s="572">
        <v>0</v>
      </c>
      <c r="AB138" s="83">
        <v>10</v>
      </c>
      <c r="AC138" s="572">
        <v>253</v>
      </c>
      <c r="AD138" s="645">
        <v>0</v>
      </c>
      <c r="AE138" s="645">
        <v>0</v>
      </c>
      <c r="AF138" s="645">
        <v>0</v>
      </c>
    </row>
    <row r="139" s="52" customFormat="1" ht="20.4" spans="1:32">
      <c r="A139" s="36"/>
      <c r="B139" s="37"/>
      <c r="C139" s="36"/>
      <c r="D139" s="38"/>
      <c r="E139" s="39"/>
      <c r="F139" s="39" t="s">
        <v>408</v>
      </c>
      <c r="G139" s="345" t="s">
        <v>409</v>
      </c>
      <c r="H139" s="52">
        <v>0</v>
      </c>
      <c r="I139" s="52">
        <v>1</v>
      </c>
      <c r="J139" s="52">
        <v>0</v>
      </c>
      <c r="K139" s="52">
        <v>1</v>
      </c>
      <c r="L139" s="52">
        <v>1</v>
      </c>
      <c r="M139" s="52">
        <v>0</v>
      </c>
      <c r="N139" s="52">
        <v>1</v>
      </c>
      <c r="O139" s="36">
        <f t="shared" si="20"/>
        <v>90</v>
      </c>
      <c r="P139" s="52">
        <v>230</v>
      </c>
      <c r="S139" s="52" t="s">
        <v>779</v>
      </c>
      <c r="T139" s="41" t="s">
        <v>853</v>
      </c>
      <c r="W139" s="52" t="s">
        <v>468</v>
      </c>
      <c r="X139" s="41" t="s">
        <v>854</v>
      </c>
      <c r="Y139" s="52" t="s">
        <v>855</v>
      </c>
      <c r="Z139" s="41" t="s">
        <v>856</v>
      </c>
      <c r="AC139" s="52" t="s">
        <v>457</v>
      </c>
      <c r="AD139" s="52">
        <v>0</v>
      </c>
      <c r="AE139" s="52">
        <v>0</v>
      </c>
      <c r="AF139" s="52">
        <v>0</v>
      </c>
    </row>
    <row r="140" s="9" customFormat="1" customHeight="1" spans="1:32">
      <c r="A140" s="33">
        <f>A132</f>
        <v>902</v>
      </c>
      <c r="B140" s="42" t="s">
        <v>414</v>
      </c>
      <c r="C140" s="33" t="s">
        <v>415</v>
      </c>
      <c r="D140" s="43" t="s">
        <v>168</v>
      </c>
      <c r="E140" s="44" t="s">
        <v>416</v>
      </c>
      <c r="F140" s="44" t="s">
        <v>417</v>
      </c>
      <c r="G140" s="47"/>
      <c r="H140" s="19">
        <v>0</v>
      </c>
      <c r="I140" s="19">
        <v>1</v>
      </c>
      <c r="J140" s="254">
        <v>0</v>
      </c>
      <c r="K140" s="19">
        <v>1</v>
      </c>
      <c r="L140" s="19">
        <v>1</v>
      </c>
      <c r="M140" s="254">
        <v>0</v>
      </c>
      <c r="N140" s="19">
        <v>1</v>
      </c>
      <c r="O140" s="33">
        <f t="shared" si="20"/>
        <v>90</v>
      </c>
      <c r="P140" s="9">
        <v>230</v>
      </c>
      <c r="Q140" s="9">
        <v>264.5</v>
      </c>
      <c r="R140" s="9">
        <v>140</v>
      </c>
      <c r="S140" s="9">
        <v>264.5</v>
      </c>
      <c r="T140" s="19">
        <v>80</v>
      </c>
      <c r="U140" s="121">
        <v>0</v>
      </c>
      <c r="V140" s="83">
        <v>10</v>
      </c>
      <c r="W140" s="121">
        <v>184</v>
      </c>
      <c r="X140" s="19">
        <v>1450</v>
      </c>
      <c r="Y140" s="121">
        <v>57.5</v>
      </c>
      <c r="Z140" s="19">
        <v>450</v>
      </c>
      <c r="AA140" s="9">
        <v>0</v>
      </c>
      <c r="AB140" s="83">
        <v>10</v>
      </c>
      <c r="AC140" s="9">
        <v>255.3</v>
      </c>
      <c r="AD140" s="9">
        <v>0</v>
      </c>
      <c r="AE140" s="9">
        <v>0</v>
      </c>
      <c r="AF140" s="9">
        <v>0</v>
      </c>
    </row>
    <row r="141" s="156" customFormat="1" ht="19.2" customHeight="1" spans="1:32">
      <c r="A141" s="151">
        <f>A140</f>
        <v>902</v>
      </c>
      <c r="B141" s="152" t="s">
        <v>418</v>
      </c>
      <c r="C141" s="151" t="s">
        <v>419</v>
      </c>
      <c r="D141" s="153" t="s">
        <v>168</v>
      </c>
      <c r="E141" s="154"/>
      <c r="F141" s="154"/>
      <c r="G141" s="155"/>
      <c r="H141" s="298"/>
      <c r="I141" s="298"/>
      <c r="J141" s="643"/>
      <c r="K141" s="298"/>
      <c r="L141" s="298"/>
      <c r="M141" s="643"/>
      <c r="N141" s="298"/>
      <c r="O141" s="151">
        <f t="shared" si="20"/>
        <v>0</v>
      </c>
      <c r="AD141" s="156">
        <v>0</v>
      </c>
      <c r="AE141" s="156">
        <v>0</v>
      </c>
      <c r="AF141" s="156">
        <v>0</v>
      </c>
    </row>
    <row r="142" s="74" customFormat="1" customHeight="1" spans="1:32">
      <c r="A142" s="111"/>
      <c r="B142" s="70"/>
      <c r="C142" s="69"/>
      <c r="D142" s="71"/>
      <c r="E142" s="10" t="s">
        <v>420</v>
      </c>
      <c r="F142" s="72" t="s">
        <v>421</v>
      </c>
      <c r="G142" s="73"/>
      <c r="H142" s="74">
        <v>1</v>
      </c>
      <c r="I142" s="74">
        <v>1</v>
      </c>
      <c r="J142" s="618">
        <v>0</v>
      </c>
      <c r="K142" s="74">
        <v>1</v>
      </c>
      <c r="L142" s="74">
        <v>1</v>
      </c>
      <c r="M142" s="618">
        <v>0</v>
      </c>
      <c r="N142" s="74">
        <v>0</v>
      </c>
      <c r="O142" s="69">
        <v>27</v>
      </c>
      <c r="P142" s="74">
        <v>230</v>
      </c>
      <c r="Q142" s="74">
        <v>253</v>
      </c>
      <c r="R142" s="74">
        <v>60</v>
      </c>
      <c r="S142" s="74">
        <v>276</v>
      </c>
      <c r="T142" s="74">
        <v>40</v>
      </c>
      <c r="U142" s="74">
        <v>0</v>
      </c>
      <c r="V142" s="74">
        <v>0</v>
      </c>
      <c r="W142" s="74">
        <v>184</v>
      </c>
      <c r="X142" s="74">
        <v>1450</v>
      </c>
      <c r="Y142" s="74">
        <v>104</v>
      </c>
      <c r="Z142" s="74">
        <v>250</v>
      </c>
      <c r="AA142" s="74">
        <v>0</v>
      </c>
      <c r="AB142" s="74">
        <v>0</v>
      </c>
      <c r="AC142" s="74">
        <v>253</v>
      </c>
      <c r="AD142" s="74">
        <v>0</v>
      </c>
      <c r="AE142" s="74">
        <v>0</v>
      </c>
      <c r="AF142" s="74">
        <v>0</v>
      </c>
    </row>
    <row r="143" s="9" customFormat="1" customHeight="1" spans="1:32">
      <c r="A143" s="51">
        <f>A141</f>
        <v>902</v>
      </c>
      <c r="B143" s="42" t="s">
        <v>422</v>
      </c>
      <c r="C143" s="33" t="s">
        <v>423</v>
      </c>
      <c r="D143" s="43" t="s">
        <v>168</v>
      </c>
      <c r="E143" t="s">
        <v>420</v>
      </c>
      <c r="F143" s="44" t="s">
        <v>421</v>
      </c>
      <c r="G143" s="47"/>
      <c r="H143" s="19">
        <v>1</v>
      </c>
      <c r="I143" s="19">
        <v>1</v>
      </c>
      <c r="J143" s="254">
        <v>0</v>
      </c>
      <c r="K143" s="19">
        <v>1</v>
      </c>
      <c r="L143" s="19">
        <v>1</v>
      </c>
      <c r="M143" s="254">
        <v>0</v>
      </c>
      <c r="N143" s="19">
        <v>0</v>
      </c>
      <c r="O143" s="33">
        <f t="shared" si="20"/>
        <v>27</v>
      </c>
      <c r="P143" s="9">
        <v>230</v>
      </c>
      <c r="Q143" s="9">
        <v>253</v>
      </c>
      <c r="R143" s="9">
        <v>60</v>
      </c>
      <c r="S143" s="9">
        <v>276</v>
      </c>
      <c r="T143" s="9">
        <v>40</v>
      </c>
      <c r="U143" s="9">
        <v>0</v>
      </c>
      <c r="V143" s="83">
        <v>10</v>
      </c>
      <c r="W143" s="9">
        <v>184</v>
      </c>
      <c r="X143" s="9">
        <v>1450</v>
      </c>
      <c r="Y143" s="9">
        <v>104</v>
      </c>
      <c r="Z143" s="9">
        <v>250</v>
      </c>
      <c r="AA143" s="9">
        <v>0</v>
      </c>
      <c r="AB143" s="83">
        <v>10</v>
      </c>
      <c r="AC143" s="9">
        <v>253</v>
      </c>
      <c r="AD143" s="9">
        <v>0</v>
      </c>
      <c r="AE143" s="9">
        <v>0</v>
      </c>
      <c r="AF143" s="9">
        <v>0</v>
      </c>
    </row>
    <row r="144" s="74" customFormat="1" customHeight="1" spans="1:32">
      <c r="A144" s="111"/>
      <c r="B144" s="70"/>
      <c r="C144" s="69"/>
      <c r="D144" s="71"/>
      <c r="E144" s="10" t="s">
        <v>424</v>
      </c>
      <c r="F144" s="72" t="s">
        <v>425</v>
      </c>
      <c r="G144" s="73"/>
      <c r="H144" s="74">
        <v>1</v>
      </c>
      <c r="I144" s="74">
        <v>1</v>
      </c>
      <c r="J144" s="618">
        <v>0</v>
      </c>
      <c r="K144" s="74">
        <v>1</v>
      </c>
      <c r="L144" s="74">
        <v>1</v>
      </c>
      <c r="M144" s="618">
        <v>0</v>
      </c>
      <c r="N144" s="74">
        <v>0</v>
      </c>
      <c r="O144" s="69">
        <v>27</v>
      </c>
      <c r="P144" s="74">
        <v>230</v>
      </c>
      <c r="Q144" s="74">
        <v>253</v>
      </c>
      <c r="R144" s="74">
        <v>60</v>
      </c>
      <c r="S144" s="74">
        <v>276</v>
      </c>
      <c r="T144" s="74">
        <v>40</v>
      </c>
      <c r="U144" s="74">
        <v>0</v>
      </c>
      <c r="V144" s="74">
        <v>0</v>
      </c>
      <c r="W144" s="74">
        <v>184</v>
      </c>
      <c r="X144" s="74">
        <v>1450</v>
      </c>
      <c r="Y144" s="74">
        <v>104</v>
      </c>
      <c r="Z144" s="74">
        <v>250</v>
      </c>
      <c r="AA144" s="74">
        <v>0</v>
      </c>
      <c r="AB144" s="74">
        <v>0</v>
      </c>
      <c r="AC144" s="74">
        <v>253</v>
      </c>
      <c r="AD144" s="74">
        <v>0</v>
      </c>
      <c r="AE144" s="74">
        <v>0</v>
      </c>
      <c r="AF144" s="74">
        <v>0</v>
      </c>
    </row>
    <row r="145" s="9" customFormat="1" customHeight="1" spans="1:32">
      <c r="A145" s="51">
        <f>A143</f>
        <v>902</v>
      </c>
      <c r="B145" s="42" t="s">
        <v>422</v>
      </c>
      <c r="C145" s="33" t="s">
        <v>423</v>
      </c>
      <c r="D145" s="43" t="s">
        <v>180</v>
      </c>
      <c r="E145" t="s">
        <v>424</v>
      </c>
      <c r="F145" s="44" t="s">
        <v>425</v>
      </c>
      <c r="G145" s="47"/>
      <c r="H145" s="19">
        <v>1</v>
      </c>
      <c r="I145" s="19">
        <v>1</v>
      </c>
      <c r="J145" s="254">
        <v>0</v>
      </c>
      <c r="K145" s="19">
        <v>1</v>
      </c>
      <c r="L145" s="19">
        <v>1</v>
      </c>
      <c r="M145" s="254">
        <v>0</v>
      </c>
      <c r="N145" s="19">
        <v>0</v>
      </c>
      <c r="O145" s="33">
        <f t="shared" si="20"/>
        <v>27</v>
      </c>
      <c r="P145" s="9">
        <v>230</v>
      </c>
      <c r="Q145" s="9">
        <v>253</v>
      </c>
      <c r="R145" s="9">
        <v>60</v>
      </c>
      <c r="S145" s="9">
        <v>276</v>
      </c>
      <c r="T145" s="9">
        <v>40</v>
      </c>
      <c r="U145" s="9">
        <v>0</v>
      </c>
      <c r="V145" s="83">
        <v>10</v>
      </c>
      <c r="W145" s="9">
        <v>184</v>
      </c>
      <c r="X145" s="9">
        <v>1450</v>
      </c>
      <c r="Y145" s="9">
        <v>104</v>
      </c>
      <c r="Z145" s="9">
        <v>250</v>
      </c>
      <c r="AA145" s="9">
        <v>0</v>
      </c>
      <c r="AB145" s="83">
        <v>10</v>
      </c>
      <c r="AC145" s="9">
        <v>253</v>
      </c>
      <c r="AD145" s="9">
        <v>0</v>
      </c>
      <c r="AE145" s="9">
        <v>0</v>
      </c>
      <c r="AF145" s="9">
        <v>0</v>
      </c>
    </row>
    <row r="146" s="9" customFormat="1" customHeight="1" spans="1:32">
      <c r="A146" s="51">
        <f>A145</f>
        <v>902</v>
      </c>
      <c r="B146" s="42" t="s">
        <v>426</v>
      </c>
      <c r="C146" s="33"/>
      <c r="D146" s="43"/>
      <c r="E146" s="44"/>
      <c r="F146" s="44"/>
      <c r="G146" s="47"/>
      <c r="H146" s="19"/>
      <c r="I146" s="19"/>
      <c r="J146" s="254"/>
      <c r="K146" s="19"/>
      <c r="L146" s="19"/>
      <c r="M146" s="254"/>
      <c r="N146" s="19"/>
      <c r="O146" s="33">
        <f t="shared" si="20"/>
        <v>0</v>
      </c>
      <c r="AD146" s="9">
        <v>0</v>
      </c>
      <c r="AE146" s="9">
        <v>0</v>
      </c>
      <c r="AF146" s="9">
        <v>0</v>
      </c>
    </row>
    <row r="147" s="149" customFormat="1" ht="31.2" spans="1:32">
      <c r="A147" s="142"/>
      <c r="B147" s="143"/>
      <c r="C147" s="142"/>
      <c r="D147" s="144"/>
      <c r="E147" s="145" t="s">
        <v>427</v>
      </c>
      <c r="F147" s="145"/>
      <c r="G147" s="150" t="s">
        <v>428</v>
      </c>
      <c r="H147" s="292">
        <v>1</v>
      </c>
      <c r="I147" s="292">
        <v>0</v>
      </c>
      <c r="J147" s="292">
        <v>0</v>
      </c>
      <c r="K147" s="292">
        <v>1</v>
      </c>
      <c r="L147" s="292">
        <v>0</v>
      </c>
      <c r="M147" s="292">
        <v>0</v>
      </c>
      <c r="N147" s="292">
        <v>1</v>
      </c>
      <c r="O147" s="292">
        <f t="shared" si="20"/>
        <v>73</v>
      </c>
      <c r="P147" s="149">
        <v>230</v>
      </c>
      <c r="Q147" s="174">
        <v>264.5</v>
      </c>
      <c r="R147" s="174" t="s">
        <v>851</v>
      </c>
      <c r="S147" s="174">
        <v>0</v>
      </c>
      <c r="T147" s="174">
        <v>0</v>
      </c>
      <c r="U147" s="174">
        <v>0</v>
      </c>
      <c r="V147" s="149">
        <v>0</v>
      </c>
      <c r="W147" s="174">
        <v>195.5</v>
      </c>
      <c r="X147" s="174" t="s">
        <v>852</v>
      </c>
      <c r="Y147" s="149">
        <v>0</v>
      </c>
      <c r="Z147" s="149">
        <v>0</v>
      </c>
      <c r="AA147" s="149">
        <v>0</v>
      </c>
      <c r="AB147" s="149">
        <v>0</v>
      </c>
      <c r="AC147" s="149">
        <v>253</v>
      </c>
      <c r="AD147" s="149">
        <v>0</v>
      </c>
      <c r="AE147" s="149">
        <v>0</v>
      </c>
      <c r="AF147" s="149">
        <v>0</v>
      </c>
    </row>
    <row r="148" ht="20.4" spans="1:32">
      <c r="A148" s="33">
        <f>A146</f>
        <v>902</v>
      </c>
      <c r="B148" s="42" t="s">
        <v>429</v>
      </c>
      <c r="C148" s="33" t="s">
        <v>430</v>
      </c>
      <c r="D148" s="43" t="s">
        <v>168</v>
      </c>
      <c r="E148" s="44" t="s">
        <v>427</v>
      </c>
      <c r="F148" s="44" t="s">
        <v>431</v>
      </c>
      <c r="G148" s="47"/>
      <c r="H148" s="254">
        <v>1</v>
      </c>
      <c r="I148" s="254">
        <v>0</v>
      </c>
      <c r="J148" s="254">
        <v>0</v>
      </c>
      <c r="K148" s="254">
        <v>1</v>
      </c>
      <c r="L148" s="254">
        <v>0</v>
      </c>
      <c r="M148" s="254">
        <v>0</v>
      </c>
      <c r="N148" s="254">
        <v>1</v>
      </c>
      <c r="O148" s="33">
        <f t="shared" si="20"/>
        <v>73</v>
      </c>
      <c r="P148" s="9">
        <v>230</v>
      </c>
      <c r="Q148" s="9">
        <v>264.5</v>
      </c>
      <c r="R148" s="9">
        <v>140</v>
      </c>
      <c r="S148" s="9">
        <v>273</v>
      </c>
      <c r="T148" s="9">
        <v>60</v>
      </c>
      <c r="U148" s="9">
        <v>0</v>
      </c>
      <c r="V148" s="83">
        <v>10</v>
      </c>
      <c r="W148" s="9">
        <v>195.5</v>
      </c>
      <c r="X148" s="9">
        <v>1200</v>
      </c>
      <c r="Y148" s="9">
        <v>175</v>
      </c>
      <c r="Z148" s="9">
        <v>60</v>
      </c>
      <c r="AA148" s="9">
        <v>0</v>
      </c>
      <c r="AB148" s="83">
        <v>10</v>
      </c>
      <c r="AC148" s="9">
        <v>253</v>
      </c>
      <c r="AD148" s="19">
        <v>0</v>
      </c>
      <c r="AE148" s="19">
        <v>0</v>
      </c>
      <c r="AF148" s="19">
        <v>0</v>
      </c>
    </row>
    <row r="149" s="3" customFormat="1" ht="20.4" spans="1:32">
      <c r="A149" s="48"/>
      <c r="B149" s="37"/>
      <c r="C149" s="36"/>
      <c r="D149" s="38"/>
      <c r="E149" s="39"/>
      <c r="F149" s="39" t="s">
        <v>435</v>
      </c>
      <c r="G149" s="345" t="s">
        <v>433</v>
      </c>
      <c r="H149" s="52">
        <v>1</v>
      </c>
      <c r="I149" s="52">
        <v>1</v>
      </c>
      <c r="J149" s="548">
        <v>0</v>
      </c>
      <c r="K149" s="52">
        <v>1</v>
      </c>
      <c r="L149" s="52">
        <v>1</v>
      </c>
      <c r="M149" s="548">
        <v>0</v>
      </c>
      <c r="N149" s="52">
        <v>1</v>
      </c>
      <c r="O149" s="52">
        <f t="shared" si="20"/>
        <v>91</v>
      </c>
      <c r="P149" s="52">
        <v>230</v>
      </c>
      <c r="Q149" s="41" t="s">
        <v>849</v>
      </c>
      <c r="R149" s="52" t="s">
        <v>845</v>
      </c>
      <c r="S149" s="52" t="s">
        <v>799</v>
      </c>
      <c r="T149" s="52" t="s">
        <v>846</v>
      </c>
      <c r="U149" s="52">
        <v>0</v>
      </c>
      <c r="V149" s="52">
        <v>0</v>
      </c>
      <c r="W149" s="52" t="s">
        <v>857</v>
      </c>
      <c r="X149" s="52" t="s">
        <v>848</v>
      </c>
      <c r="Y149" s="52" t="s">
        <v>801</v>
      </c>
      <c r="Z149" s="52" t="s">
        <v>800</v>
      </c>
      <c r="AA149" s="52">
        <v>0</v>
      </c>
      <c r="AB149" s="52">
        <v>0</v>
      </c>
      <c r="AC149" s="52" t="s">
        <v>173</v>
      </c>
      <c r="AD149" s="52">
        <v>0</v>
      </c>
      <c r="AE149" s="52">
        <v>0</v>
      </c>
      <c r="AF149" s="52">
        <v>0</v>
      </c>
    </row>
    <row r="150" s="9" customFormat="1" customHeight="1" spans="1:32">
      <c r="A150" s="33">
        <f>A148</f>
        <v>902</v>
      </c>
      <c r="B150" s="42" t="s">
        <v>429</v>
      </c>
      <c r="C150" s="33" t="s">
        <v>430</v>
      </c>
      <c r="D150" s="43" t="s">
        <v>180</v>
      </c>
      <c r="E150" s="44" t="s">
        <v>434</v>
      </c>
      <c r="F150" s="44" t="s">
        <v>435</v>
      </c>
      <c r="G150" s="47"/>
      <c r="H150" s="19">
        <v>1</v>
      </c>
      <c r="I150" s="19">
        <v>1</v>
      </c>
      <c r="J150" s="254">
        <v>0</v>
      </c>
      <c r="K150" s="19">
        <v>1</v>
      </c>
      <c r="L150" s="19">
        <v>1</v>
      </c>
      <c r="M150" s="254">
        <v>0</v>
      </c>
      <c r="N150" s="19">
        <v>1</v>
      </c>
      <c r="O150" s="33">
        <f t="shared" si="20"/>
        <v>91</v>
      </c>
      <c r="P150" s="9">
        <v>230</v>
      </c>
      <c r="Q150" s="9">
        <v>264.5</v>
      </c>
      <c r="R150" s="9">
        <v>140</v>
      </c>
      <c r="S150" s="9">
        <v>273</v>
      </c>
      <c r="T150" s="9">
        <v>100</v>
      </c>
      <c r="U150" s="9">
        <v>0</v>
      </c>
      <c r="V150" s="83">
        <v>10</v>
      </c>
      <c r="W150" s="9">
        <v>195.5</v>
      </c>
      <c r="X150" s="9">
        <v>1200</v>
      </c>
      <c r="Y150" s="9">
        <v>175</v>
      </c>
      <c r="Z150" s="9">
        <v>100</v>
      </c>
      <c r="AA150" s="9">
        <v>0</v>
      </c>
      <c r="AB150" s="83">
        <v>10</v>
      </c>
      <c r="AC150" s="9">
        <v>253</v>
      </c>
      <c r="AD150" s="9">
        <v>0</v>
      </c>
      <c r="AE150" s="9">
        <v>0</v>
      </c>
      <c r="AF150" s="9">
        <v>0</v>
      </c>
    </row>
    <row r="151" s="3" customFormat="1" ht="20.4" spans="1:32">
      <c r="A151" s="48"/>
      <c r="B151" s="37"/>
      <c r="C151" s="36"/>
      <c r="D151" s="38"/>
      <c r="E151" s="39"/>
      <c r="F151" s="157"/>
      <c r="G151" s="49"/>
      <c r="H151" s="52"/>
      <c r="I151" s="52"/>
      <c r="J151" s="548"/>
      <c r="K151" s="52"/>
      <c r="L151" s="52"/>
      <c r="M151" s="548"/>
      <c r="N151" s="52"/>
      <c r="O151" s="52"/>
      <c r="P151" s="52"/>
      <c r="Q151" s="52"/>
      <c r="R151" s="52"/>
      <c r="S151" s="52"/>
      <c r="T151" s="52"/>
      <c r="U151" s="52"/>
      <c r="V151" s="52"/>
      <c r="W151" s="52"/>
      <c r="X151" s="52"/>
      <c r="Y151" s="52"/>
      <c r="Z151" s="52"/>
      <c r="AA151" s="52"/>
      <c r="AB151" s="52"/>
      <c r="AC151" s="52"/>
      <c r="AD151" s="52">
        <v>0</v>
      </c>
      <c r="AE151" s="52">
        <v>0</v>
      </c>
      <c r="AF151" s="52">
        <v>0</v>
      </c>
    </row>
    <row r="152" customFormat="1" ht="20.4" spans="1:32">
      <c r="A152" s="51">
        <f>A156</f>
        <v>902</v>
      </c>
      <c r="B152" s="116"/>
      <c r="C152" s="33" t="s">
        <v>430</v>
      </c>
      <c r="D152" s="43" t="s">
        <v>187</v>
      </c>
      <c r="E152" s="44" t="s">
        <v>436</v>
      </c>
      <c r="F152" s="44" t="s">
        <v>437</v>
      </c>
      <c r="G152" s="47"/>
      <c r="H152" s="9"/>
      <c r="I152" s="9"/>
      <c r="J152" s="644"/>
      <c r="K152" s="9"/>
      <c r="L152" s="9"/>
      <c r="M152" s="644"/>
      <c r="N152" s="9"/>
      <c r="O152" s="9"/>
      <c r="P152" s="9"/>
      <c r="Q152" s="9"/>
      <c r="R152" s="9"/>
      <c r="S152" s="9"/>
      <c r="T152" s="9"/>
      <c r="U152" s="9"/>
      <c r="V152" s="9"/>
      <c r="W152" s="9"/>
      <c r="X152" s="9"/>
      <c r="Y152" s="9"/>
      <c r="Z152" s="9"/>
      <c r="AA152" s="9"/>
      <c r="AB152" s="9"/>
      <c r="AC152" s="9"/>
      <c r="AD152" s="9">
        <v>0</v>
      </c>
      <c r="AE152" s="9">
        <v>0</v>
      </c>
      <c r="AF152" s="9">
        <v>0</v>
      </c>
    </row>
    <row r="153" s="52" customFormat="1" spans="3:32">
      <c r="C153" s="52" t="s">
        <v>438</v>
      </c>
      <c r="E153" s="41" t="s">
        <v>441</v>
      </c>
      <c r="F153" s="52" t="s">
        <v>440</v>
      </c>
      <c r="G153" s="54"/>
      <c r="H153" s="52">
        <v>1</v>
      </c>
      <c r="I153" s="52">
        <v>1</v>
      </c>
      <c r="J153" s="41">
        <v>0</v>
      </c>
      <c r="K153" s="52">
        <v>1</v>
      </c>
      <c r="L153" s="52">
        <v>1</v>
      </c>
      <c r="M153" s="41">
        <v>0</v>
      </c>
      <c r="N153" s="52">
        <v>1</v>
      </c>
      <c r="O153" s="52">
        <v>91</v>
      </c>
      <c r="P153" s="52">
        <v>230</v>
      </c>
      <c r="Q153" s="41" t="s">
        <v>849</v>
      </c>
      <c r="R153" s="52" t="s">
        <v>845</v>
      </c>
      <c r="S153" s="41" t="s">
        <v>799</v>
      </c>
      <c r="T153" s="52" t="s">
        <v>846</v>
      </c>
      <c r="U153" s="52">
        <v>0</v>
      </c>
      <c r="V153" s="52">
        <v>0</v>
      </c>
      <c r="W153" s="52" t="s">
        <v>850</v>
      </c>
      <c r="X153" s="52" t="s">
        <v>848</v>
      </c>
      <c r="Y153" s="52" t="s">
        <v>801</v>
      </c>
      <c r="Z153" s="52" t="s">
        <v>800</v>
      </c>
      <c r="AA153" s="52">
        <v>0</v>
      </c>
      <c r="AB153" s="52">
        <v>0</v>
      </c>
      <c r="AC153" s="52" t="s">
        <v>173</v>
      </c>
      <c r="AD153" s="52">
        <v>0</v>
      </c>
      <c r="AE153" s="52">
        <v>0</v>
      </c>
      <c r="AF153" s="52">
        <v>0</v>
      </c>
    </row>
    <row r="154" s="5" customFormat="1" ht="20.4" spans="1:32">
      <c r="A154" s="58">
        <f>A4</f>
        <v>902</v>
      </c>
      <c r="B154" s="59" t="s">
        <v>429</v>
      </c>
      <c r="C154" s="55" t="s">
        <v>430</v>
      </c>
      <c r="D154" s="56" t="s">
        <v>190</v>
      </c>
      <c r="E154" s="57" t="s">
        <v>441</v>
      </c>
      <c r="F154" s="57" t="s">
        <v>440</v>
      </c>
      <c r="G154" s="47"/>
      <c r="H154" s="121">
        <v>1</v>
      </c>
      <c r="I154" s="121">
        <v>1</v>
      </c>
      <c r="J154" s="291">
        <v>0</v>
      </c>
      <c r="K154" s="121">
        <v>1</v>
      </c>
      <c r="L154" s="121">
        <v>1</v>
      </c>
      <c r="M154" s="291">
        <v>0</v>
      </c>
      <c r="N154" s="121">
        <v>1</v>
      </c>
      <c r="O154" s="55">
        <f t="shared" ref="O154:O157" si="21">H154+I154*2+J154*4+K154*8+L154*16+M154*32+N154*64</f>
        <v>91</v>
      </c>
      <c r="P154" s="121">
        <v>230</v>
      </c>
      <c r="Q154" s="121">
        <v>264.5</v>
      </c>
      <c r="R154" s="121">
        <v>140</v>
      </c>
      <c r="S154" s="121">
        <v>273</v>
      </c>
      <c r="T154" s="121">
        <v>100</v>
      </c>
      <c r="U154" s="121">
        <v>0</v>
      </c>
      <c r="V154" s="83">
        <v>10</v>
      </c>
      <c r="W154" s="121">
        <v>195.5</v>
      </c>
      <c r="X154" s="121">
        <v>1200</v>
      </c>
      <c r="Y154" s="121">
        <v>175</v>
      </c>
      <c r="Z154" s="121">
        <v>100</v>
      </c>
      <c r="AA154" s="121">
        <v>0</v>
      </c>
      <c r="AB154" s="83">
        <v>10</v>
      </c>
      <c r="AC154" s="121">
        <v>253</v>
      </c>
      <c r="AD154" s="121">
        <v>0</v>
      </c>
      <c r="AE154" s="121">
        <v>0</v>
      </c>
      <c r="AF154" s="121">
        <v>0</v>
      </c>
    </row>
    <row r="155" s="52" customFormat="1" ht="20.4" spans="2:32">
      <c r="B155" s="37"/>
      <c r="C155" s="39" t="s">
        <v>442</v>
      </c>
      <c r="D155" s="38" t="s">
        <v>168</v>
      </c>
      <c r="E155" s="39" t="s">
        <v>442</v>
      </c>
      <c r="F155" s="39" t="s">
        <v>443</v>
      </c>
      <c r="G155" s="49"/>
      <c r="H155" s="52">
        <v>1</v>
      </c>
      <c r="I155" s="52">
        <v>1</v>
      </c>
      <c r="J155" s="548">
        <v>0</v>
      </c>
      <c r="K155" s="52">
        <v>1</v>
      </c>
      <c r="L155" s="52">
        <v>1</v>
      </c>
      <c r="M155" s="548">
        <v>0</v>
      </c>
      <c r="N155" s="52">
        <v>0</v>
      </c>
      <c r="O155" s="52">
        <f t="shared" si="21"/>
        <v>27</v>
      </c>
      <c r="P155" s="52">
        <v>230</v>
      </c>
      <c r="Q155" s="41" t="s">
        <v>173</v>
      </c>
      <c r="R155" s="41" t="s">
        <v>829</v>
      </c>
      <c r="S155" s="41" t="s">
        <v>858</v>
      </c>
      <c r="T155" s="41" t="s">
        <v>859</v>
      </c>
      <c r="U155" s="41">
        <v>0</v>
      </c>
      <c r="V155" s="52">
        <v>0</v>
      </c>
      <c r="W155" s="41" t="s">
        <v>184</v>
      </c>
      <c r="X155" s="41" t="s">
        <v>829</v>
      </c>
      <c r="Y155" s="41" t="s">
        <v>860</v>
      </c>
      <c r="Z155" s="41" t="s">
        <v>861</v>
      </c>
      <c r="AA155" s="52">
        <v>0</v>
      </c>
      <c r="AB155" s="52">
        <v>0</v>
      </c>
      <c r="AC155" s="41" t="s">
        <v>251</v>
      </c>
      <c r="AD155" s="52">
        <v>0</v>
      </c>
      <c r="AE155" s="52">
        <v>0</v>
      </c>
      <c r="AF155" s="52">
        <v>0</v>
      </c>
    </row>
    <row r="156" ht="20.4" spans="1:32">
      <c r="A156" s="33">
        <f>A150</f>
        <v>902</v>
      </c>
      <c r="B156" s="42" t="s">
        <v>447</v>
      </c>
      <c r="C156" s="33" t="s">
        <v>442</v>
      </c>
      <c r="D156" s="43" t="s">
        <v>168</v>
      </c>
      <c r="E156" s="44" t="s">
        <v>448</v>
      </c>
      <c r="F156" s="44" t="s">
        <v>443</v>
      </c>
      <c r="G156" s="47"/>
      <c r="H156" s="9">
        <v>1</v>
      </c>
      <c r="I156" s="9">
        <v>1</v>
      </c>
      <c r="J156" s="644">
        <v>0</v>
      </c>
      <c r="K156" s="9">
        <v>1</v>
      </c>
      <c r="L156" s="9">
        <v>1</v>
      </c>
      <c r="M156" s="644">
        <v>0</v>
      </c>
      <c r="N156" s="9">
        <v>0</v>
      </c>
      <c r="O156" s="9">
        <f t="shared" si="21"/>
        <v>27</v>
      </c>
      <c r="P156" s="9">
        <v>230</v>
      </c>
      <c r="Q156" s="19">
        <v>253</v>
      </c>
      <c r="R156" s="19">
        <v>1600</v>
      </c>
      <c r="S156" s="19">
        <v>310.5</v>
      </c>
      <c r="T156" s="9">
        <v>20</v>
      </c>
      <c r="U156" s="9">
        <v>0</v>
      </c>
      <c r="V156" s="83">
        <v>10</v>
      </c>
      <c r="W156" s="9">
        <v>195.5</v>
      </c>
      <c r="X156" s="9">
        <v>1600</v>
      </c>
      <c r="Y156" s="9">
        <v>115</v>
      </c>
      <c r="Z156" s="9">
        <v>20</v>
      </c>
      <c r="AA156" s="9">
        <v>0</v>
      </c>
      <c r="AB156" s="83">
        <v>10</v>
      </c>
      <c r="AC156" s="9">
        <v>253</v>
      </c>
      <c r="AD156" s="19">
        <v>0</v>
      </c>
      <c r="AE156" s="19">
        <v>0</v>
      </c>
      <c r="AF156" s="19">
        <v>0</v>
      </c>
    </row>
    <row r="157" s="52" customFormat="1" ht="20.4" spans="1:32">
      <c r="A157" s="37"/>
      <c r="B157" s="158"/>
      <c r="C157" s="160"/>
      <c r="D157" s="161"/>
      <c r="E157" s="161" t="s">
        <v>455</v>
      </c>
      <c r="F157" s="39"/>
      <c r="G157" s="49"/>
      <c r="H157" s="52">
        <v>1</v>
      </c>
      <c r="I157" s="52">
        <v>1</v>
      </c>
      <c r="J157" s="548">
        <v>0</v>
      </c>
      <c r="K157" s="52">
        <v>1</v>
      </c>
      <c r="L157" s="52">
        <v>1</v>
      </c>
      <c r="M157" s="548">
        <v>1</v>
      </c>
      <c r="N157" s="52">
        <v>0</v>
      </c>
      <c r="O157" s="52">
        <f t="shared" si="21"/>
        <v>59</v>
      </c>
      <c r="P157" s="52">
        <v>220</v>
      </c>
      <c r="Q157" s="41" t="s">
        <v>862</v>
      </c>
      <c r="R157" s="52" t="s">
        <v>863</v>
      </c>
      <c r="S157" s="52" t="s">
        <v>864</v>
      </c>
      <c r="T157" s="52" t="s">
        <v>865</v>
      </c>
      <c r="U157" s="52" t="s">
        <v>251</v>
      </c>
      <c r="V157" s="52" t="s">
        <v>251</v>
      </c>
      <c r="W157" s="41" t="s">
        <v>866</v>
      </c>
      <c r="X157" s="52" t="s">
        <v>867</v>
      </c>
      <c r="Y157" s="52" t="s">
        <v>868</v>
      </c>
      <c r="Z157" s="52" t="s">
        <v>869</v>
      </c>
      <c r="AA157" s="52" t="s">
        <v>870</v>
      </c>
      <c r="AB157" s="52" t="s">
        <v>871</v>
      </c>
      <c r="AC157" s="52" t="s">
        <v>251</v>
      </c>
      <c r="AD157" s="52">
        <v>0</v>
      </c>
      <c r="AE157" s="52">
        <v>0</v>
      </c>
      <c r="AF157" s="52">
        <v>0</v>
      </c>
    </row>
    <row r="158" s="19" customFormat="1" customHeight="1" spans="1:32">
      <c r="A158" s="33">
        <f>A156</f>
        <v>902</v>
      </c>
      <c r="B158" s="42" t="s">
        <v>449</v>
      </c>
      <c r="C158" s="33" t="s">
        <v>450</v>
      </c>
      <c r="D158" s="43" t="s">
        <v>168</v>
      </c>
      <c r="E158" s="44" t="s">
        <v>451</v>
      </c>
      <c r="F158" s="44" t="s">
        <v>450</v>
      </c>
      <c r="G158" s="47"/>
      <c r="H158" s="19">
        <v>1</v>
      </c>
      <c r="I158" s="19">
        <v>1</v>
      </c>
      <c r="J158" s="254">
        <v>0</v>
      </c>
      <c r="K158" s="19">
        <v>1</v>
      </c>
      <c r="L158" s="19">
        <v>1</v>
      </c>
      <c r="M158" s="254">
        <v>1</v>
      </c>
      <c r="N158" s="19">
        <v>0</v>
      </c>
      <c r="O158" s="33">
        <f t="shared" ref="O158:O162" si="22">H158+I158*2+J158*4+K158*8+L158*16+M158*32+N158*64</f>
        <v>59</v>
      </c>
      <c r="P158" s="19">
        <v>220</v>
      </c>
      <c r="Q158" s="19">
        <v>243</v>
      </c>
      <c r="R158" s="19">
        <v>300</v>
      </c>
      <c r="S158" s="19">
        <v>263</v>
      </c>
      <c r="T158" s="19">
        <v>40</v>
      </c>
      <c r="U158" s="19">
        <v>0</v>
      </c>
      <c r="V158" s="83">
        <v>10</v>
      </c>
      <c r="W158" s="19">
        <v>197</v>
      </c>
      <c r="X158" s="19">
        <v>1800</v>
      </c>
      <c r="Y158" s="19">
        <v>153</v>
      </c>
      <c r="Z158" s="19">
        <v>1000</v>
      </c>
      <c r="AA158" s="19">
        <v>109</v>
      </c>
      <c r="AB158" s="19">
        <v>200</v>
      </c>
      <c r="AC158" s="19">
        <v>253</v>
      </c>
      <c r="AD158" s="19">
        <v>0</v>
      </c>
      <c r="AE158" s="19">
        <v>0</v>
      </c>
      <c r="AF158" s="19">
        <v>0</v>
      </c>
    </row>
    <row r="159" s="8" customFormat="1" customHeight="1" spans="1:32">
      <c r="A159" s="60">
        <f>A158</f>
        <v>902</v>
      </c>
      <c r="B159" s="61" t="s">
        <v>449</v>
      </c>
      <c r="C159" s="60" t="s">
        <v>450</v>
      </c>
      <c r="D159" s="62" t="s">
        <v>180</v>
      </c>
      <c r="E159" s="63" t="s">
        <v>452</v>
      </c>
      <c r="F159" s="63" t="s">
        <v>453</v>
      </c>
      <c r="G159" s="294" t="s">
        <v>454</v>
      </c>
      <c r="H159" s="8">
        <v>1</v>
      </c>
      <c r="I159" s="8">
        <v>1</v>
      </c>
      <c r="J159" s="253">
        <v>0</v>
      </c>
      <c r="K159" s="8">
        <v>1</v>
      </c>
      <c r="L159" s="8">
        <v>1</v>
      </c>
      <c r="M159" s="253">
        <v>1</v>
      </c>
      <c r="N159" s="8">
        <v>0</v>
      </c>
      <c r="O159" s="60">
        <f t="shared" si="22"/>
        <v>59</v>
      </c>
      <c r="P159" s="8">
        <v>220</v>
      </c>
      <c r="Q159" s="8">
        <v>242</v>
      </c>
      <c r="R159" s="8">
        <v>300</v>
      </c>
      <c r="S159" s="8">
        <v>264</v>
      </c>
      <c r="T159" s="8">
        <v>80</v>
      </c>
      <c r="U159" s="8">
        <v>0</v>
      </c>
      <c r="V159" s="83">
        <v>10</v>
      </c>
      <c r="W159" s="8">
        <v>198</v>
      </c>
      <c r="X159" s="8">
        <v>1800</v>
      </c>
      <c r="Y159" s="8">
        <v>154</v>
      </c>
      <c r="Z159" s="8">
        <v>300</v>
      </c>
      <c r="AA159" s="8">
        <v>110</v>
      </c>
      <c r="AB159" s="8">
        <v>200</v>
      </c>
      <c r="AC159" s="8">
        <v>253</v>
      </c>
      <c r="AD159" s="8">
        <v>0</v>
      </c>
      <c r="AE159" s="8">
        <v>0</v>
      </c>
      <c r="AF159" s="8">
        <v>0</v>
      </c>
    </row>
    <row r="160" s="52" customFormat="1" ht="20.4" spans="1:32">
      <c r="A160" s="37"/>
      <c r="B160" s="158"/>
      <c r="C160" s="160"/>
      <c r="D160" s="161"/>
      <c r="E160" s="161" t="s">
        <v>455</v>
      </c>
      <c r="F160" s="39"/>
      <c r="G160" s="49"/>
      <c r="H160" s="548">
        <v>1</v>
      </c>
      <c r="I160" s="548">
        <v>1</v>
      </c>
      <c r="J160" s="548">
        <v>0</v>
      </c>
      <c r="K160" s="548">
        <v>1</v>
      </c>
      <c r="L160" s="548">
        <v>0</v>
      </c>
      <c r="M160" s="548">
        <v>0</v>
      </c>
      <c r="N160" s="548">
        <v>0</v>
      </c>
      <c r="O160" s="36">
        <f t="shared" si="22"/>
        <v>11</v>
      </c>
      <c r="P160" s="52">
        <v>230</v>
      </c>
      <c r="Q160" s="52" t="s">
        <v>457</v>
      </c>
      <c r="R160" s="52">
        <v>6000</v>
      </c>
      <c r="S160" s="533" t="s">
        <v>640</v>
      </c>
      <c r="T160" s="52">
        <v>200</v>
      </c>
      <c r="U160" s="52">
        <v>0</v>
      </c>
      <c r="V160" s="52">
        <v>0</v>
      </c>
      <c r="W160" s="52" t="s">
        <v>184</v>
      </c>
      <c r="X160" s="52">
        <v>200</v>
      </c>
      <c r="Y160" s="52">
        <v>0</v>
      </c>
      <c r="Z160" s="52">
        <v>0</v>
      </c>
      <c r="AA160" s="52">
        <v>0</v>
      </c>
      <c r="AB160" s="52">
        <v>0</v>
      </c>
      <c r="AC160" s="250" t="s">
        <v>518</v>
      </c>
      <c r="AD160" s="52">
        <v>0</v>
      </c>
      <c r="AE160" s="52">
        <v>0</v>
      </c>
      <c r="AF160" s="52">
        <v>0</v>
      </c>
    </row>
    <row r="161" s="9" customFormat="1" customHeight="1" spans="1:32">
      <c r="A161" s="33">
        <f>A159</f>
        <v>902</v>
      </c>
      <c r="B161" s="42" t="s">
        <v>458</v>
      </c>
      <c r="C161" s="33" t="s">
        <v>459</v>
      </c>
      <c r="D161" s="43" t="s">
        <v>168</v>
      </c>
      <c r="E161" s="44" t="s">
        <v>460</v>
      </c>
      <c r="F161" s="44" t="s">
        <v>459</v>
      </c>
      <c r="G161" s="47"/>
      <c r="H161" s="19">
        <v>1</v>
      </c>
      <c r="I161" s="19">
        <v>1</v>
      </c>
      <c r="J161" s="254">
        <v>0</v>
      </c>
      <c r="K161" s="19">
        <v>1</v>
      </c>
      <c r="L161" s="19">
        <v>1</v>
      </c>
      <c r="M161" s="254">
        <v>0</v>
      </c>
      <c r="N161" s="19">
        <v>1</v>
      </c>
      <c r="O161" s="33">
        <f t="shared" si="22"/>
        <v>91</v>
      </c>
      <c r="P161" s="9">
        <v>230</v>
      </c>
      <c r="Q161" s="9">
        <v>255.3</v>
      </c>
      <c r="R161" s="9">
        <v>60000</v>
      </c>
      <c r="S161" s="9">
        <v>264.5</v>
      </c>
      <c r="T161" s="9">
        <v>200</v>
      </c>
      <c r="U161" s="9">
        <v>0</v>
      </c>
      <c r="V161" s="83">
        <v>10</v>
      </c>
      <c r="W161" s="9">
        <v>195.5</v>
      </c>
      <c r="X161" s="9">
        <v>200</v>
      </c>
      <c r="Y161" s="9">
        <v>175</v>
      </c>
      <c r="Z161" s="9">
        <v>60</v>
      </c>
      <c r="AA161" s="9">
        <v>0</v>
      </c>
      <c r="AB161" s="83">
        <v>10</v>
      </c>
      <c r="AC161" s="9">
        <v>253</v>
      </c>
      <c r="AD161" s="9">
        <v>0</v>
      </c>
      <c r="AE161" s="9">
        <v>0</v>
      </c>
      <c r="AF161" s="9">
        <v>0</v>
      </c>
    </row>
    <row r="162" s="9" customFormat="1" customHeight="1" spans="1:32">
      <c r="A162" s="33">
        <f>A161</f>
        <v>902</v>
      </c>
      <c r="B162" s="42" t="s">
        <v>461</v>
      </c>
      <c r="C162" s="33" t="s">
        <v>438</v>
      </c>
      <c r="D162" s="43" t="s">
        <v>168</v>
      </c>
      <c r="E162" s="44" t="s">
        <v>462</v>
      </c>
      <c r="F162" s="44" t="s">
        <v>438</v>
      </c>
      <c r="G162" s="47"/>
      <c r="H162" s="19">
        <v>1</v>
      </c>
      <c r="I162" s="19">
        <v>1</v>
      </c>
      <c r="J162" s="254">
        <v>0</v>
      </c>
      <c r="K162" s="19">
        <v>1</v>
      </c>
      <c r="L162" s="19">
        <v>1</v>
      </c>
      <c r="M162" s="254">
        <v>0</v>
      </c>
      <c r="N162" s="19">
        <v>1</v>
      </c>
      <c r="O162" s="33">
        <f t="shared" si="22"/>
        <v>91</v>
      </c>
      <c r="P162" s="9">
        <v>230</v>
      </c>
      <c r="Q162" s="9">
        <v>283</v>
      </c>
      <c r="R162" s="9">
        <v>140</v>
      </c>
      <c r="S162" s="9">
        <v>285</v>
      </c>
      <c r="T162" s="9">
        <v>60</v>
      </c>
      <c r="U162" s="9">
        <v>0</v>
      </c>
      <c r="V162" s="83">
        <v>10</v>
      </c>
      <c r="W162" s="9">
        <v>150</v>
      </c>
      <c r="X162" s="9">
        <v>140</v>
      </c>
      <c r="Y162" s="9">
        <v>110</v>
      </c>
      <c r="Z162" s="9">
        <v>60</v>
      </c>
      <c r="AA162" s="9">
        <v>0</v>
      </c>
      <c r="AB162" s="83">
        <v>10</v>
      </c>
      <c r="AC162" s="9">
        <v>253</v>
      </c>
      <c r="AD162" s="9">
        <v>0</v>
      </c>
      <c r="AE162" s="9">
        <v>0</v>
      </c>
      <c r="AF162" s="9">
        <v>0</v>
      </c>
    </row>
    <row r="163" s="52" customFormat="1" customHeight="1" spans="1:32">
      <c r="A163" s="37"/>
      <c r="B163" s="158"/>
      <c r="C163" s="160"/>
      <c r="D163" s="161"/>
      <c r="E163" s="161"/>
      <c r="F163" s="39"/>
      <c r="G163" s="49"/>
      <c r="J163" s="548"/>
      <c r="M163" s="548"/>
      <c r="O163" s="36"/>
      <c r="AD163" s="52">
        <v>0</v>
      </c>
      <c r="AE163" s="52">
        <v>0</v>
      </c>
      <c r="AF163" s="52">
        <v>0</v>
      </c>
    </row>
    <row r="164" s="9" customFormat="1" customHeight="1" spans="1:32">
      <c r="A164" s="51">
        <f t="shared" ref="A164:A166" si="23">A162</f>
        <v>902</v>
      </c>
      <c r="B164" s="42"/>
      <c r="C164" s="33" t="s">
        <v>438</v>
      </c>
      <c r="D164" s="43" t="s">
        <v>180</v>
      </c>
      <c r="E164" s="44" t="s">
        <v>463</v>
      </c>
      <c r="F164" s="44" t="s">
        <v>464</v>
      </c>
      <c r="G164" s="47"/>
      <c r="H164" s="19"/>
      <c r="I164" s="19"/>
      <c r="J164" s="254"/>
      <c r="K164" s="19"/>
      <c r="L164" s="19"/>
      <c r="M164" s="254"/>
      <c r="N164" s="19"/>
      <c r="O164" s="33"/>
      <c r="AD164" s="9">
        <v>0</v>
      </c>
      <c r="AE164" s="9">
        <v>0</v>
      </c>
      <c r="AF164" s="9">
        <v>0</v>
      </c>
    </row>
    <row r="165" s="52" customFormat="1" customHeight="1" spans="1:32">
      <c r="A165" s="37"/>
      <c r="B165" s="158"/>
      <c r="C165" s="160"/>
      <c r="D165" s="161"/>
      <c r="E165" s="161"/>
      <c r="F165" s="39"/>
      <c r="G165" s="49"/>
      <c r="J165" s="548"/>
      <c r="M165" s="548"/>
      <c r="O165" s="36"/>
      <c r="AD165" s="52">
        <v>0</v>
      </c>
      <c r="AE165" s="52">
        <v>0</v>
      </c>
      <c r="AF165" s="52">
        <v>0</v>
      </c>
    </row>
    <row r="166" s="9" customFormat="1" customHeight="1" spans="1:32">
      <c r="A166" s="51">
        <f t="shared" si="23"/>
        <v>902</v>
      </c>
      <c r="B166" s="42"/>
      <c r="C166" s="33" t="s">
        <v>438</v>
      </c>
      <c r="D166" s="43" t="s">
        <v>187</v>
      </c>
      <c r="E166" s="44" t="s">
        <v>465</v>
      </c>
      <c r="F166" s="44" t="s">
        <v>466</v>
      </c>
      <c r="G166" s="47"/>
      <c r="H166" s="19"/>
      <c r="I166" s="19"/>
      <c r="J166" s="254"/>
      <c r="K166" s="19"/>
      <c r="L166" s="19"/>
      <c r="M166" s="254"/>
      <c r="N166" s="19"/>
      <c r="O166" s="33"/>
      <c r="AD166" s="9">
        <v>0</v>
      </c>
      <c r="AE166" s="9">
        <v>0</v>
      </c>
      <c r="AF166" s="9">
        <v>0</v>
      </c>
    </row>
    <row r="167" s="9" customFormat="1" customHeight="1" spans="1:32">
      <c r="A167" s="33">
        <f>A162</f>
        <v>902</v>
      </c>
      <c r="B167" s="42" t="s">
        <v>467</v>
      </c>
      <c r="C167" s="33"/>
      <c r="D167" s="43"/>
      <c r="E167" s="44"/>
      <c r="F167" s="44"/>
      <c r="G167" s="47"/>
      <c r="H167" s="19">
        <v>0</v>
      </c>
      <c r="I167" s="19">
        <v>0</v>
      </c>
      <c r="J167" s="254">
        <v>0</v>
      </c>
      <c r="K167" s="19">
        <v>0</v>
      </c>
      <c r="L167" s="19">
        <v>0</v>
      </c>
      <c r="M167" s="254">
        <v>0</v>
      </c>
      <c r="N167" s="19">
        <v>0</v>
      </c>
      <c r="O167" s="33">
        <f>H167+I167*2+J167*4+K167*8+L167*16+M167*32+N167*64</f>
        <v>0</v>
      </c>
      <c r="AD167" s="9">
        <v>0</v>
      </c>
      <c r="AE167" s="9">
        <v>0</v>
      </c>
      <c r="AF167" s="9">
        <v>0</v>
      </c>
    </row>
    <row r="168" s="52" customFormat="1" customHeight="1" spans="2:32">
      <c r="B168" s="37"/>
      <c r="D168" s="38"/>
      <c r="E168" s="39"/>
      <c r="F168" s="39"/>
      <c r="G168" s="49"/>
      <c r="H168" s="52">
        <v>1</v>
      </c>
      <c r="I168" s="52">
        <v>0</v>
      </c>
      <c r="J168" s="548">
        <v>0</v>
      </c>
      <c r="K168" s="52">
        <v>1</v>
      </c>
      <c r="L168" s="52">
        <v>0</v>
      </c>
      <c r="M168" s="548">
        <v>0</v>
      </c>
      <c r="N168" s="52">
        <v>0</v>
      </c>
      <c r="O168" s="52">
        <f>H168+I168*2+J168*4+K168*8+L168*16+M168*32+N168*64</f>
        <v>9</v>
      </c>
      <c r="P168" s="52">
        <v>230</v>
      </c>
      <c r="Q168" s="52" t="s">
        <v>173</v>
      </c>
      <c r="R168" s="52">
        <v>200</v>
      </c>
      <c r="S168" s="533" t="s">
        <v>872</v>
      </c>
      <c r="T168" s="52">
        <v>60</v>
      </c>
      <c r="U168" s="52">
        <v>0</v>
      </c>
      <c r="V168" s="52">
        <v>0</v>
      </c>
      <c r="W168" s="52" t="s">
        <v>468</v>
      </c>
      <c r="X168" s="52">
        <v>200</v>
      </c>
      <c r="Y168" s="533" t="s">
        <v>873</v>
      </c>
      <c r="Z168" s="52">
        <v>60</v>
      </c>
      <c r="AA168" s="52">
        <v>0</v>
      </c>
      <c r="AB168" s="52">
        <v>0</v>
      </c>
      <c r="AC168" s="52" t="s">
        <v>173</v>
      </c>
      <c r="AD168" s="52">
        <v>0</v>
      </c>
      <c r="AE168" s="52">
        <v>0</v>
      </c>
      <c r="AF168" s="52">
        <v>0</v>
      </c>
    </row>
    <row r="169" s="9" customFormat="1" customHeight="1" spans="1:32">
      <c r="A169" s="9">
        <f>A167</f>
        <v>902</v>
      </c>
      <c r="B169" s="116" t="s">
        <v>469</v>
      </c>
      <c r="C169" s="9" t="s">
        <v>470</v>
      </c>
      <c r="D169" s="117" t="s">
        <v>168</v>
      </c>
      <c r="E169" s="118" t="s">
        <v>471</v>
      </c>
      <c r="F169" s="118" t="s">
        <v>470</v>
      </c>
      <c r="G169" s="47"/>
      <c r="H169" s="9">
        <v>1</v>
      </c>
      <c r="I169" s="9">
        <v>0</v>
      </c>
      <c r="J169" s="9">
        <v>0</v>
      </c>
      <c r="K169" s="9">
        <v>1</v>
      </c>
      <c r="L169" s="9">
        <v>0</v>
      </c>
      <c r="M169" s="9">
        <v>0</v>
      </c>
      <c r="N169" s="9">
        <v>0</v>
      </c>
      <c r="O169" s="9">
        <f>H169+I169*2+J169*4+K169*8+L169*16+M169*32+N169*64</f>
        <v>9</v>
      </c>
      <c r="P169" s="9">
        <v>230</v>
      </c>
      <c r="Q169" s="9">
        <v>253</v>
      </c>
      <c r="R169" s="9">
        <v>200</v>
      </c>
      <c r="S169" s="9">
        <v>273</v>
      </c>
      <c r="T169" s="9">
        <v>60</v>
      </c>
      <c r="U169" s="9">
        <v>0</v>
      </c>
      <c r="V169" s="83">
        <v>10</v>
      </c>
      <c r="W169" s="121">
        <v>184</v>
      </c>
      <c r="X169" s="9">
        <v>200</v>
      </c>
      <c r="Y169" s="9">
        <v>173</v>
      </c>
      <c r="Z169" s="9">
        <v>60</v>
      </c>
      <c r="AA169" s="9">
        <v>0</v>
      </c>
      <c r="AB169" s="83">
        <v>10</v>
      </c>
      <c r="AC169" s="9">
        <v>253</v>
      </c>
      <c r="AD169" s="9">
        <v>0</v>
      </c>
      <c r="AE169" s="9">
        <v>0</v>
      </c>
      <c r="AF169" s="9">
        <v>0</v>
      </c>
    </row>
    <row r="170" s="149" customFormat="1" customHeight="1" spans="1:29">
      <c r="A170" s="293"/>
      <c r="B170" s="143"/>
      <c r="D170" s="144"/>
      <c r="E170" s="145"/>
      <c r="F170" s="145" t="s">
        <v>472</v>
      </c>
      <c r="G170" s="295" t="s">
        <v>473</v>
      </c>
      <c r="H170" s="149">
        <v>1</v>
      </c>
      <c r="I170" s="149">
        <v>0</v>
      </c>
      <c r="J170" s="149">
        <v>0</v>
      </c>
      <c r="K170" s="149">
        <v>1</v>
      </c>
      <c r="L170" s="149">
        <v>0</v>
      </c>
      <c r="M170" s="149">
        <v>0</v>
      </c>
      <c r="N170" s="149">
        <v>1</v>
      </c>
      <c r="P170" s="149">
        <v>230</v>
      </c>
      <c r="Q170" s="149" t="s">
        <v>173</v>
      </c>
      <c r="R170" s="149" t="s">
        <v>874</v>
      </c>
      <c r="S170" s="149" t="s">
        <v>251</v>
      </c>
      <c r="T170" s="149" t="s">
        <v>251</v>
      </c>
      <c r="U170" s="149" t="s">
        <v>251</v>
      </c>
      <c r="V170" s="149" t="s">
        <v>251</v>
      </c>
      <c r="W170" s="149" t="s">
        <v>468</v>
      </c>
      <c r="X170" s="149" t="s">
        <v>874</v>
      </c>
      <c r="Y170" s="149" t="s">
        <v>251</v>
      </c>
      <c r="Z170" s="149" t="s">
        <v>251</v>
      </c>
      <c r="AA170" s="149" t="s">
        <v>251</v>
      </c>
      <c r="AB170" s="149" t="s">
        <v>251</v>
      </c>
      <c r="AC170" s="149" t="s">
        <v>173</v>
      </c>
    </row>
    <row r="171" s="9" customFormat="1" customHeight="1" spans="1:32">
      <c r="A171" s="9">
        <f>A169</f>
        <v>902</v>
      </c>
      <c r="B171" s="116">
        <v>24</v>
      </c>
      <c r="C171" s="9" t="s">
        <v>470</v>
      </c>
      <c r="D171" s="117" t="s">
        <v>180</v>
      </c>
      <c r="E171" s="44" t="s">
        <v>477</v>
      </c>
      <c r="F171" s="44" t="s">
        <v>478</v>
      </c>
      <c r="G171" s="47"/>
      <c r="H171" s="121">
        <v>1</v>
      </c>
      <c r="I171" s="121">
        <v>0</v>
      </c>
      <c r="J171" s="121">
        <v>0</v>
      </c>
      <c r="K171" s="121">
        <v>1</v>
      </c>
      <c r="L171" s="121">
        <v>0</v>
      </c>
      <c r="M171" s="121">
        <v>0</v>
      </c>
      <c r="N171" s="121">
        <v>1</v>
      </c>
      <c r="O171" s="9">
        <f>H171+I171*2+J171*4+K171*8+L171*16+M171*32+N171*64</f>
        <v>73</v>
      </c>
      <c r="P171" s="9">
        <v>230</v>
      </c>
      <c r="Q171" s="9">
        <v>253</v>
      </c>
      <c r="R171" s="9">
        <v>200</v>
      </c>
      <c r="S171" s="9">
        <v>273</v>
      </c>
      <c r="T171" s="9">
        <v>60</v>
      </c>
      <c r="U171" s="9">
        <v>0</v>
      </c>
      <c r="V171" s="83">
        <v>10</v>
      </c>
      <c r="W171" s="121">
        <v>184</v>
      </c>
      <c r="X171" s="9">
        <v>200</v>
      </c>
      <c r="Y171" s="9">
        <v>173</v>
      </c>
      <c r="Z171" s="9">
        <v>60</v>
      </c>
      <c r="AA171" s="9">
        <v>0</v>
      </c>
      <c r="AB171" s="83">
        <v>10</v>
      </c>
      <c r="AC171" s="9">
        <v>253</v>
      </c>
      <c r="AD171" s="9">
        <v>0</v>
      </c>
      <c r="AE171" s="9">
        <v>0</v>
      </c>
      <c r="AF171" s="9">
        <v>0</v>
      </c>
    </row>
    <row r="172" s="149" customFormat="1" customHeight="1" spans="1:29">
      <c r="A172" s="293"/>
      <c r="B172" s="143"/>
      <c r="D172" s="144"/>
      <c r="E172" s="145"/>
      <c r="F172" s="145" t="s">
        <v>479</v>
      </c>
      <c r="G172" s="295" t="s">
        <v>480</v>
      </c>
      <c r="H172" s="149">
        <v>1</v>
      </c>
      <c r="I172" s="149">
        <v>0</v>
      </c>
      <c r="J172" s="149">
        <v>0</v>
      </c>
      <c r="K172" s="149">
        <v>1</v>
      </c>
      <c r="L172" s="149">
        <v>0</v>
      </c>
      <c r="M172" s="149">
        <v>0</v>
      </c>
      <c r="N172" s="149">
        <v>1</v>
      </c>
      <c r="P172" s="149">
        <v>230</v>
      </c>
      <c r="Q172" s="149" t="s">
        <v>779</v>
      </c>
      <c r="R172" s="149" t="s">
        <v>874</v>
      </c>
      <c r="S172" s="149" t="s">
        <v>251</v>
      </c>
      <c r="T172" s="149" t="s">
        <v>251</v>
      </c>
      <c r="U172" s="149" t="s">
        <v>251</v>
      </c>
      <c r="V172" s="149" t="s">
        <v>251</v>
      </c>
      <c r="W172" s="149" t="s">
        <v>174</v>
      </c>
      <c r="X172" s="149" t="s">
        <v>875</v>
      </c>
      <c r="Y172" s="149" t="s">
        <v>251</v>
      </c>
      <c r="Z172" s="149" t="s">
        <v>251</v>
      </c>
      <c r="AA172" s="149" t="s">
        <v>251</v>
      </c>
      <c r="AB172" s="149" t="s">
        <v>251</v>
      </c>
      <c r="AC172" s="149" t="s">
        <v>173</v>
      </c>
    </row>
    <row r="173" s="9" customFormat="1" customHeight="1" spans="1:32">
      <c r="A173" s="9">
        <f>A171</f>
        <v>902</v>
      </c>
      <c r="B173" s="116">
        <v>24</v>
      </c>
      <c r="C173" s="9" t="s">
        <v>470</v>
      </c>
      <c r="D173" s="117" t="s">
        <v>187</v>
      </c>
      <c r="E173" s="44" t="s">
        <v>481</v>
      </c>
      <c r="F173" s="44" t="s">
        <v>482</v>
      </c>
      <c r="G173" s="47"/>
      <c r="H173" s="121">
        <v>1</v>
      </c>
      <c r="I173" s="121">
        <v>0</v>
      </c>
      <c r="J173" s="121">
        <v>0</v>
      </c>
      <c r="K173" s="121">
        <v>1</v>
      </c>
      <c r="L173" s="121">
        <v>0</v>
      </c>
      <c r="M173" s="121">
        <v>0</v>
      </c>
      <c r="N173" s="121">
        <v>1</v>
      </c>
      <c r="O173" s="9">
        <f>H173+I173*2+J173*4+K173*8+L173*16+M173*32+N173*64</f>
        <v>73</v>
      </c>
      <c r="P173" s="9">
        <v>230</v>
      </c>
      <c r="Q173" s="9">
        <v>264.5</v>
      </c>
      <c r="R173" s="9">
        <v>200</v>
      </c>
      <c r="S173" s="9">
        <v>273</v>
      </c>
      <c r="T173" s="9">
        <v>60</v>
      </c>
      <c r="U173" s="9">
        <v>0</v>
      </c>
      <c r="V173" s="83">
        <v>10</v>
      </c>
      <c r="W173" s="121">
        <v>207</v>
      </c>
      <c r="X173" s="9">
        <v>1500</v>
      </c>
      <c r="Y173" s="9">
        <v>173</v>
      </c>
      <c r="Z173" s="9">
        <v>60</v>
      </c>
      <c r="AA173" s="9">
        <v>0</v>
      </c>
      <c r="AB173" s="83">
        <v>10</v>
      </c>
      <c r="AC173" s="9">
        <v>253</v>
      </c>
      <c r="AD173" s="9">
        <v>0</v>
      </c>
      <c r="AE173" s="9">
        <v>0</v>
      </c>
      <c r="AF173" s="9">
        <v>0</v>
      </c>
    </row>
    <row r="174" s="149" customFormat="1" customHeight="1" spans="1:29">
      <c r="A174" s="293"/>
      <c r="B174" s="143"/>
      <c r="D174" s="144"/>
      <c r="E174" s="145"/>
      <c r="F174" s="145" t="s">
        <v>483</v>
      </c>
      <c r="G174" s="295" t="s">
        <v>484</v>
      </c>
      <c r="H174" s="149">
        <v>1</v>
      </c>
      <c r="I174" s="149">
        <v>0</v>
      </c>
      <c r="J174" s="149">
        <v>0</v>
      </c>
      <c r="K174" s="149">
        <v>1</v>
      </c>
      <c r="L174" s="149">
        <v>0</v>
      </c>
      <c r="M174" s="149">
        <v>0</v>
      </c>
      <c r="N174" s="149">
        <v>1</v>
      </c>
      <c r="P174" s="149">
        <v>230</v>
      </c>
      <c r="Q174" s="149" t="s">
        <v>779</v>
      </c>
      <c r="R174" s="149" t="s">
        <v>874</v>
      </c>
      <c r="S174" s="149" t="s">
        <v>251</v>
      </c>
      <c r="T174" s="149" t="s">
        <v>251</v>
      </c>
      <c r="U174" s="149" t="s">
        <v>251</v>
      </c>
      <c r="V174" s="149" t="s">
        <v>251</v>
      </c>
      <c r="W174" s="149" t="s">
        <v>174</v>
      </c>
      <c r="X174" s="149" t="s">
        <v>875</v>
      </c>
      <c r="Y174" s="149" t="s">
        <v>251</v>
      </c>
      <c r="Z174" s="149" t="s">
        <v>251</v>
      </c>
      <c r="AA174" s="149" t="s">
        <v>251</v>
      </c>
      <c r="AB174" s="149" t="s">
        <v>251</v>
      </c>
      <c r="AC174" s="149" t="s">
        <v>173</v>
      </c>
    </row>
    <row r="175" s="9" customFormat="1" customHeight="1" spans="1:32">
      <c r="A175" s="9">
        <f>A173</f>
        <v>902</v>
      </c>
      <c r="B175" s="116" t="s">
        <v>469</v>
      </c>
      <c r="C175" s="9" t="s">
        <v>470</v>
      </c>
      <c r="D175" s="117" t="s">
        <v>190</v>
      </c>
      <c r="E175" s="44" t="s">
        <v>485</v>
      </c>
      <c r="F175" s="44" t="s">
        <v>486</v>
      </c>
      <c r="G175" s="47"/>
      <c r="H175" s="121">
        <v>1</v>
      </c>
      <c r="I175" s="121">
        <v>0</v>
      </c>
      <c r="J175" s="121">
        <v>0</v>
      </c>
      <c r="K175" s="121">
        <v>1</v>
      </c>
      <c r="L175" s="121">
        <v>0</v>
      </c>
      <c r="M175" s="121">
        <v>0</v>
      </c>
      <c r="N175" s="121">
        <v>1</v>
      </c>
      <c r="O175" s="9">
        <f>H175+I175*2+J175*4+K175*8+L175*16+M175*32+N175*64</f>
        <v>73</v>
      </c>
      <c r="P175" s="9">
        <v>230</v>
      </c>
      <c r="Q175" s="9">
        <v>264.5</v>
      </c>
      <c r="R175" s="9">
        <v>200</v>
      </c>
      <c r="S175" s="9">
        <v>273</v>
      </c>
      <c r="T175" s="9">
        <v>60</v>
      </c>
      <c r="U175" s="9">
        <v>0</v>
      </c>
      <c r="V175" s="83">
        <v>10</v>
      </c>
      <c r="W175" s="121">
        <v>207</v>
      </c>
      <c r="X175" s="9">
        <v>1500</v>
      </c>
      <c r="Y175" s="9">
        <v>173</v>
      </c>
      <c r="Z175" s="9">
        <v>60</v>
      </c>
      <c r="AA175" s="9">
        <v>0</v>
      </c>
      <c r="AB175" s="83">
        <v>10</v>
      </c>
      <c r="AC175" s="9">
        <v>253</v>
      </c>
      <c r="AD175" s="9">
        <v>0</v>
      </c>
      <c r="AE175" s="9">
        <v>0</v>
      </c>
      <c r="AF175" s="9">
        <v>0</v>
      </c>
    </row>
    <row r="176" s="52" customFormat="1" ht="20.4" spans="2:32">
      <c r="B176" s="37"/>
      <c r="C176" s="39"/>
      <c r="D176" s="38"/>
      <c r="E176" s="39" t="s">
        <v>876</v>
      </c>
      <c r="F176" s="39" t="s">
        <v>488</v>
      </c>
      <c r="G176" s="49"/>
      <c r="H176" s="52">
        <v>1</v>
      </c>
      <c r="I176" s="52">
        <v>1</v>
      </c>
      <c r="J176" s="548">
        <v>0</v>
      </c>
      <c r="K176" s="52">
        <v>1</v>
      </c>
      <c r="L176" s="52">
        <v>1</v>
      </c>
      <c r="M176" s="548">
        <v>0</v>
      </c>
      <c r="N176" s="52">
        <v>0</v>
      </c>
      <c r="O176" s="52">
        <f>H176+I176*2+J176*4+K176*8+L176*16+M176*32+N176*64</f>
        <v>27</v>
      </c>
      <c r="P176" s="52">
        <v>230</v>
      </c>
      <c r="Q176" s="52" t="s">
        <v>173</v>
      </c>
      <c r="R176" s="41" t="s">
        <v>829</v>
      </c>
      <c r="S176" s="52" t="s">
        <v>858</v>
      </c>
      <c r="T176" s="41" t="s">
        <v>859</v>
      </c>
      <c r="U176" s="41">
        <v>0</v>
      </c>
      <c r="V176" s="52">
        <v>0</v>
      </c>
      <c r="W176" s="52" t="s">
        <v>184</v>
      </c>
      <c r="X176" s="41" t="s">
        <v>829</v>
      </c>
      <c r="Y176" s="52" t="s">
        <v>860</v>
      </c>
      <c r="Z176" s="41" t="s">
        <v>861</v>
      </c>
      <c r="AA176" s="52">
        <v>0</v>
      </c>
      <c r="AB176" s="52">
        <v>0</v>
      </c>
      <c r="AC176" s="41" t="s">
        <v>251</v>
      </c>
      <c r="AD176" s="52">
        <v>0</v>
      </c>
      <c r="AE176" s="52">
        <v>0</v>
      </c>
      <c r="AF176" s="52">
        <v>0</v>
      </c>
    </row>
    <row r="177" s="9" customFormat="1" customHeight="1" spans="1:32">
      <c r="A177" s="33">
        <f>A169</f>
        <v>902</v>
      </c>
      <c r="B177" s="116" t="s">
        <v>489</v>
      </c>
      <c r="C177" s="33" t="s">
        <v>490</v>
      </c>
      <c r="D177" s="43" t="s">
        <v>168</v>
      </c>
      <c r="E177" s="44" t="s">
        <v>491</v>
      </c>
      <c r="F177" s="44" t="s">
        <v>490</v>
      </c>
      <c r="G177" s="47"/>
      <c r="H177" s="19">
        <v>1</v>
      </c>
      <c r="I177" s="19">
        <v>1</v>
      </c>
      <c r="J177" s="254">
        <v>0</v>
      </c>
      <c r="K177" s="19">
        <v>1</v>
      </c>
      <c r="L177" s="19">
        <v>1</v>
      </c>
      <c r="M177" s="254">
        <v>0</v>
      </c>
      <c r="N177" s="19">
        <v>0</v>
      </c>
      <c r="O177" s="33">
        <f>H177+I177*2+J177*4+K177*8+L177*16+M177*32+N177*64</f>
        <v>27</v>
      </c>
      <c r="P177" s="9">
        <v>230</v>
      </c>
      <c r="Q177" s="9">
        <v>253</v>
      </c>
      <c r="R177" s="9">
        <v>1900</v>
      </c>
      <c r="S177" s="19">
        <v>310.5</v>
      </c>
      <c r="T177" s="9">
        <v>20</v>
      </c>
      <c r="U177" s="9">
        <v>0</v>
      </c>
      <c r="V177" s="83">
        <v>10</v>
      </c>
      <c r="W177" s="9">
        <v>195.5</v>
      </c>
      <c r="X177" s="9">
        <v>1900</v>
      </c>
      <c r="Y177" s="9">
        <v>115</v>
      </c>
      <c r="Z177" s="9">
        <v>60</v>
      </c>
      <c r="AA177" s="9">
        <v>0</v>
      </c>
      <c r="AB177" s="83">
        <v>10</v>
      </c>
      <c r="AC177" s="9">
        <v>253</v>
      </c>
      <c r="AD177" s="9">
        <v>0</v>
      </c>
      <c r="AE177" s="9">
        <v>0</v>
      </c>
      <c r="AF177" s="9">
        <v>0</v>
      </c>
    </row>
    <row r="178" s="52" customFormat="1" customHeight="1" spans="1:32">
      <c r="A178" s="119"/>
      <c r="B178" s="37"/>
      <c r="C178" s="39"/>
      <c r="D178" s="38"/>
      <c r="E178" s="39"/>
      <c r="F178" s="39"/>
      <c r="G178" s="49"/>
      <c r="J178" s="548"/>
      <c r="M178" s="548"/>
      <c r="O178" s="36"/>
      <c r="AD178" s="52">
        <v>0</v>
      </c>
      <c r="AE178" s="52">
        <v>0</v>
      </c>
      <c r="AF178" s="52">
        <v>0</v>
      </c>
    </row>
    <row r="179" s="9" customFormat="1" customHeight="1" spans="1:32">
      <c r="A179" s="120">
        <f t="shared" ref="A179" si="24">A177</f>
        <v>902</v>
      </c>
      <c r="B179" s="116"/>
      <c r="C179" s="9" t="s">
        <v>490</v>
      </c>
      <c r="D179" s="117" t="s">
        <v>180</v>
      </c>
      <c r="E179" s="118" t="s">
        <v>492</v>
      </c>
      <c r="F179" s="118" t="s">
        <v>493</v>
      </c>
      <c r="G179" s="47"/>
      <c r="H179" s="19"/>
      <c r="I179" s="19"/>
      <c r="J179" s="254"/>
      <c r="K179" s="19"/>
      <c r="L179" s="19"/>
      <c r="M179" s="254"/>
      <c r="N179" s="19"/>
      <c r="O179" s="33"/>
      <c r="AD179" s="9">
        <v>0</v>
      </c>
      <c r="AE179" s="9">
        <v>0</v>
      </c>
      <c r="AF179" s="9">
        <v>0</v>
      </c>
    </row>
    <row r="180" s="52" customFormat="1" customHeight="1" spans="1:32">
      <c r="A180" s="119"/>
      <c r="B180" s="37"/>
      <c r="C180" s="39"/>
      <c r="D180" s="38"/>
      <c r="E180" s="39"/>
      <c r="F180" s="39"/>
      <c r="G180" s="49"/>
      <c r="J180" s="548"/>
      <c r="M180" s="548"/>
      <c r="O180" s="36"/>
      <c r="AD180" s="52">
        <v>0</v>
      </c>
      <c r="AE180" s="52">
        <v>0</v>
      </c>
      <c r="AF180" s="52">
        <v>0</v>
      </c>
    </row>
    <row r="181" s="9" customFormat="1" customHeight="1" spans="1:32">
      <c r="A181" s="120">
        <f>A179</f>
        <v>902</v>
      </c>
      <c r="B181" s="116"/>
      <c r="C181" s="9" t="s">
        <v>490</v>
      </c>
      <c r="D181" s="117" t="s">
        <v>187</v>
      </c>
      <c r="E181" s="118" t="s">
        <v>494</v>
      </c>
      <c r="F181" s="118" t="s">
        <v>495</v>
      </c>
      <c r="G181" s="47"/>
      <c r="H181" s="19"/>
      <c r="I181" s="19"/>
      <c r="J181" s="254"/>
      <c r="K181" s="19"/>
      <c r="L181" s="19"/>
      <c r="M181" s="254"/>
      <c r="N181" s="19"/>
      <c r="O181" s="33"/>
      <c r="AD181" s="9">
        <v>0</v>
      </c>
      <c r="AE181" s="9">
        <v>0</v>
      </c>
      <c r="AF181" s="9">
        <v>0</v>
      </c>
    </row>
    <row r="182" s="52" customFormat="1" customHeight="1" spans="1:32">
      <c r="A182" s="119"/>
      <c r="B182" s="37"/>
      <c r="C182" s="39"/>
      <c r="D182" s="38"/>
      <c r="E182" s="39" t="s">
        <v>496</v>
      </c>
      <c r="F182" s="39" t="s">
        <v>877</v>
      </c>
      <c r="G182" s="40" t="s">
        <v>498</v>
      </c>
      <c r="H182" s="163">
        <v>0</v>
      </c>
      <c r="I182" s="163">
        <v>0</v>
      </c>
      <c r="J182" s="163">
        <v>0</v>
      </c>
      <c r="K182" s="163">
        <v>0</v>
      </c>
      <c r="L182" s="163">
        <v>0</v>
      </c>
      <c r="M182" s="163">
        <v>0</v>
      </c>
      <c r="N182" s="163"/>
      <c r="O182" s="163"/>
      <c r="P182" s="163">
        <v>230</v>
      </c>
      <c r="Q182" s="163" t="s">
        <v>251</v>
      </c>
      <c r="R182" s="163" t="s">
        <v>251</v>
      </c>
      <c r="S182" s="163" t="s">
        <v>251</v>
      </c>
      <c r="T182" s="163" t="s">
        <v>251</v>
      </c>
      <c r="U182" s="163" t="s">
        <v>251</v>
      </c>
      <c r="V182" s="163" t="s">
        <v>251</v>
      </c>
      <c r="W182" s="163" t="s">
        <v>251</v>
      </c>
      <c r="X182" s="163" t="s">
        <v>251</v>
      </c>
      <c r="Y182" s="163" t="s">
        <v>251</v>
      </c>
      <c r="Z182" s="163" t="s">
        <v>251</v>
      </c>
      <c r="AA182" s="163" t="s">
        <v>251</v>
      </c>
      <c r="AB182" s="163" t="s">
        <v>251</v>
      </c>
      <c r="AC182" s="163" t="s">
        <v>251</v>
      </c>
      <c r="AD182" s="52">
        <v>0</v>
      </c>
      <c r="AE182" s="52">
        <v>0</v>
      </c>
      <c r="AF182" s="52">
        <v>0</v>
      </c>
    </row>
    <row r="183" s="4" customFormat="1" ht="20.4" spans="1:53">
      <c r="A183" s="120">
        <f>A181</f>
        <v>902</v>
      </c>
      <c r="B183" s="42" t="s">
        <v>489</v>
      </c>
      <c r="C183" s="44" t="s">
        <v>490</v>
      </c>
      <c r="D183" s="117" t="s">
        <v>190</v>
      </c>
      <c r="E183" s="164" t="s">
        <v>496</v>
      </c>
      <c r="F183" s="44" t="s">
        <v>503</v>
      </c>
      <c r="G183" s="165"/>
      <c r="H183" s="166">
        <v>0</v>
      </c>
      <c r="I183" s="166">
        <v>0</v>
      </c>
      <c r="J183" s="166">
        <v>0</v>
      </c>
      <c r="K183" s="166">
        <v>0</v>
      </c>
      <c r="L183" s="166">
        <v>0</v>
      </c>
      <c r="M183" s="166">
        <v>0</v>
      </c>
      <c r="N183" s="166">
        <v>0</v>
      </c>
      <c r="O183" s="33">
        <f>H183+I183*2+J183*4+K183*8+L183*16+M183*32+N183*64</f>
        <v>0</v>
      </c>
      <c r="P183" s="166">
        <v>230</v>
      </c>
      <c r="Q183" s="19">
        <v>253</v>
      </c>
      <c r="R183" s="19">
        <v>1900</v>
      </c>
      <c r="S183" s="19">
        <v>280</v>
      </c>
      <c r="T183" s="19">
        <v>20</v>
      </c>
      <c r="U183" s="19">
        <v>0</v>
      </c>
      <c r="V183" s="83">
        <v>10</v>
      </c>
      <c r="W183" s="19">
        <v>195.5</v>
      </c>
      <c r="X183" s="19">
        <v>1900</v>
      </c>
      <c r="Y183" s="19">
        <v>115</v>
      </c>
      <c r="Z183" s="19">
        <v>60</v>
      </c>
      <c r="AA183" s="19">
        <v>0</v>
      </c>
      <c r="AB183" s="83">
        <v>10</v>
      </c>
      <c r="AC183" s="19">
        <v>253</v>
      </c>
      <c r="AD183" s="9">
        <v>0</v>
      </c>
      <c r="AE183" s="9">
        <v>0</v>
      </c>
      <c r="AF183" s="9">
        <v>0</v>
      </c>
      <c r="AG183" s="140"/>
      <c r="AH183" s="186"/>
      <c r="AI183" s="140"/>
      <c r="AJ183" s="186"/>
      <c r="AK183" s="140"/>
      <c r="AL183" s="140"/>
      <c r="AM183" s="186"/>
      <c r="AN183" s="140"/>
      <c r="AO183" s="186"/>
      <c r="AP183" s="186"/>
      <c r="AQ183" s="140"/>
      <c r="AR183" s="140"/>
      <c r="AS183" s="140"/>
      <c r="AT183" s="140"/>
      <c r="AU183" s="140"/>
      <c r="AV183" s="140"/>
      <c r="AW183" s="140"/>
      <c r="AX183" s="186"/>
      <c r="AY183" s="140"/>
      <c r="AZ183" s="193"/>
      <c r="BA183" s="193"/>
    </row>
    <row r="184" s="52" customFormat="1" ht="20.4" spans="1:32">
      <c r="A184" s="119"/>
      <c r="B184" s="37"/>
      <c r="D184" s="38"/>
      <c r="E184" s="39" t="s">
        <v>504</v>
      </c>
      <c r="F184" s="39" t="s">
        <v>878</v>
      </c>
      <c r="G184" s="167" t="s">
        <v>506</v>
      </c>
      <c r="H184" s="52">
        <v>1</v>
      </c>
      <c r="I184" s="52">
        <v>1</v>
      </c>
      <c r="J184" s="548">
        <v>0</v>
      </c>
      <c r="K184" s="52">
        <v>1</v>
      </c>
      <c r="L184" s="52">
        <v>1</v>
      </c>
      <c r="M184" s="548">
        <v>0</v>
      </c>
      <c r="N184" s="52">
        <v>0</v>
      </c>
      <c r="O184" s="52">
        <f>H184+I184*2+J184*4+K184*8+L184*16+M184*32+N184*64</f>
        <v>27</v>
      </c>
      <c r="P184" s="52">
        <v>127</v>
      </c>
      <c r="Q184" s="41" t="s">
        <v>173</v>
      </c>
      <c r="R184" s="41" t="s">
        <v>829</v>
      </c>
      <c r="S184" s="41" t="s">
        <v>858</v>
      </c>
      <c r="T184" s="41" t="s">
        <v>859</v>
      </c>
      <c r="U184" s="41">
        <v>0</v>
      </c>
      <c r="V184" s="52">
        <v>0</v>
      </c>
      <c r="W184" s="41" t="s">
        <v>184</v>
      </c>
      <c r="X184" s="41" t="s">
        <v>829</v>
      </c>
      <c r="Y184" s="41" t="s">
        <v>860</v>
      </c>
      <c r="Z184" s="41" t="s">
        <v>861</v>
      </c>
      <c r="AA184" s="52">
        <v>0</v>
      </c>
      <c r="AB184" s="52">
        <v>0</v>
      </c>
      <c r="AC184" s="41" t="s">
        <v>251</v>
      </c>
      <c r="AD184" s="52">
        <v>0</v>
      </c>
      <c r="AE184" s="52">
        <v>0</v>
      </c>
      <c r="AF184" s="52">
        <v>0</v>
      </c>
    </row>
    <row r="185" s="17" customFormat="1" ht="20.4" spans="1:51">
      <c r="A185" s="32">
        <f>A4</f>
        <v>902</v>
      </c>
      <c r="B185" s="42" t="s">
        <v>489</v>
      </c>
      <c r="C185" s="19" t="s">
        <v>490</v>
      </c>
      <c r="D185" s="43" t="s">
        <v>193</v>
      </c>
      <c r="E185" s="44" t="s">
        <v>507</v>
      </c>
      <c r="F185" s="44" t="s">
        <v>508</v>
      </c>
      <c r="G185" s="47"/>
      <c r="H185" s="296">
        <v>1</v>
      </c>
      <c r="I185" s="296">
        <v>1</v>
      </c>
      <c r="J185" s="296">
        <v>0</v>
      </c>
      <c r="K185" s="296">
        <v>1</v>
      </c>
      <c r="L185" s="296">
        <v>1</v>
      </c>
      <c r="M185" s="296">
        <v>0</v>
      </c>
      <c r="N185" s="296">
        <v>0</v>
      </c>
      <c r="O185" s="33">
        <f>H185+I185*2+J185*4+K185*8+L185*16+M185*32+N185*64</f>
        <v>27</v>
      </c>
      <c r="P185" s="296">
        <v>127</v>
      </c>
      <c r="Q185" s="84">
        <v>140</v>
      </c>
      <c r="R185" s="84">
        <v>1900</v>
      </c>
      <c r="S185" s="84">
        <v>171.4</v>
      </c>
      <c r="T185" s="84">
        <v>20</v>
      </c>
      <c r="U185" s="84">
        <v>0</v>
      </c>
      <c r="V185" s="83">
        <v>10</v>
      </c>
      <c r="W185" s="84">
        <v>108</v>
      </c>
      <c r="X185" s="84">
        <v>1900</v>
      </c>
      <c r="Y185" s="84">
        <v>63</v>
      </c>
      <c r="Z185" s="84">
        <v>60</v>
      </c>
      <c r="AA185" s="84">
        <v>0</v>
      </c>
      <c r="AB185" s="83">
        <v>10</v>
      </c>
      <c r="AC185" s="84">
        <v>253</v>
      </c>
      <c r="AD185" s="19">
        <v>0</v>
      </c>
      <c r="AE185" s="19">
        <v>0</v>
      </c>
      <c r="AF185" s="19">
        <v>0</v>
      </c>
      <c r="AG185" s="19"/>
      <c r="AH185" s="19"/>
      <c r="AI185" s="19"/>
      <c r="AJ185" s="19"/>
      <c r="AK185" s="19"/>
      <c r="AL185" s="19"/>
      <c r="AM185" s="19"/>
      <c r="AN185" s="19"/>
      <c r="AO185" s="19"/>
      <c r="AP185" s="19"/>
      <c r="AQ185" s="19"/>
      <c r="AR185" s="19"/>
      <c r="AS185" s="19"/>
      <c r="AT185" s="19"/>
      <c r="AU185" s="19"/>
      <c r="AV185" s="19"/>
      <c r="AW185" s="19"/>
      <c r="AX185" s="19"/>
      <c r="AY185" s="19"/>
    </row>
    <row r="186" s="632" customFormat="1" ht="31.2" spans="1:51">
      <c r="A186" s="169"/>
      <c r="B186" s="37"/>
      <c r="C186" s="52"/>
      <c r="D186" s="38"/>
      <c r="E186" s="39"/>
      <c r="F186" s="39"/>
      <c r="G186" s="40" t="s">
        <v>509</v>
      </c>
      <c r="H186" s="52">
        <v>1</v>
      </c>
      <c r="I186" s="52">
        <v>0</v>
      </c>
      <c r="J186" s="548">
        <v>0</v>
      </c>
      <c r="K186" s="52">
        <v>1</v>
      </c>
      <c r="L186" s="52">
        <v>0</v>
      </c>
      <c r="M186" s="548">
        <v>0</v>
      </c>
      <c r="N186" s="52">
        <v>0</v>
      </c>
      <c r="O186" s="52">
        <f t="shared" ref="O186:O187" si="25">H186+I186*2+J186*4+K186*8+L186*16+M186*32+N186*64</f>
        <v>9</v>
      </c>
      <c r="P186" s="52">
        <v>230</v>
      </c>
      <c r="Q186" s="52" t="s">
        <v>879</v>
      </c>
      <c r="R186" s="52" t="s">
        <v>780</v>
      </c>
      <c r="S186" s="52" t="s">
        <v>251</v>
      </c>
      <c r="T186" s="52" t="s">
        <v>251</v>
      </c>
      <c r="U186" s="52">
        <v>0</v>
      </c>
      <c r="V186" s="52">
        <v>0</v>
      </c>
      <c r="W186" s="52" t="s">
        <v>880</v>
      </c>
      <c r="X186" s="52" t="s">
        <v>780</v>
      </c>
      <c r="Y186" s="52" t="s">
        <v>251</v>
      </c>
      <c r="Z186" s="52" t="s">
        <v>251</v>
      </c>
      <c r="AA186" s="52">
        <v>0</v>
      </c>
      <c r="AB186" s="52">
        <v>0</v>
      </c>
      <c r="AC186" s="52" t="s">
        <v>251</v>
      </c>
      <c r="AD186" s="52">
        <v>0</v>
      </c>
      <c r="AE186" s="52">
        <v>0</v>
      </c>
      <c r="AF186" s="52">
        <v>0</v>
      </c>
      <c r="AG186" s="52"/>
      <c r="AH186" s="52"/>
      <c r="AI186" s="52"/>
      <c r="AJ186" s="52"/>
      <c r="AK186" s="52"/>
      <c r="AL186" s="52"/>
      <c r="AM186" s="52"/>
      <c r="AN186" s="52"/>
      <c r="AO186" s="52"/>
      <c r="AP186" s="52"/>
      <c r="AQ186" s="52"/>
      <c r="AR186" s="52"/>
      <c r="AS186" s="52"/>
      <c r="AT186" s="52"/>
      <c r="AU186" s="52"/>
      <c r="AV186" s="52"/>
      <c r="AW186" s="52"/>
      <c r="AX186" s="52"/>
      <c r="AY186" s="52"/>
    </row>
    <row r="187" s="633" customFormat="1" ht="20.4" spans="1:51">
      <c r="A187" s="171">
        <f>A4</f>
        <v>902</v>
      </c>
      <c r="B187" s="116" t="s">
        <v>489</v>
      </c>
      <c r="C187" s="9" t="s">
        <v>490</v>
      </c>
      <c r="D187" s="117" t="s">
        <v>197</v>
      </c>
      <c r="E187" s="118" t="s">
        <v>510</v>
      </c>
      <c r="F187" s="118" t="s">
        <v>511</v>
      </c>
      <c r="G187" s="47"/>
      <c r="H187" s="9">
        <v>1</v>
      </c>
      <c r="I187" s="9">
        <v>0</v>
      </c>
      <c r="J187" s="644">
        <v>0</v>
      </c>
      <c r="K187" s="9">
        <v>1</v>
      </c>
      <c r="L187" s="9">
        <v>0</v>
      </c>
      <c r="M187" s="644">
        <v>0</v>
      </c>
      <c r="N187" s="9">
        <v>0</v>
      </c>
      <c r="O187" s="9">
        <f t="shared" si="25"/>
        <v>9</v>
      </c>
      <c r="P187" s="172">
        <v>230</v>
      </c>
      <c r="Q187" s="9">
        <v>264</v>
      </c>
      <c r="R187" s="9">
        <v>180</v>
      </c>
      <c r="S187" s="9">
        <v>310.5</v>
      </c>
      <c r="T187" s="9">
        <v>20</v>
      </c>
      <c r="U187" s="9">
        <v>0</v>
      </c>
      <c r="V187" s="83">
        <v>10</v>
      </c>
      <c r="W187" s="9">
        <v>192</v>
      </c>
      <c r="X187" s="9">
        <v>180</v>
      </c>
      <c r="Y187" s="9">
        <v>115</v>
      </c>
      <c r="Z187" s="9">
        <v>60</v>
      </c>
      <c r="AA187" s="9">
        <v>0</v>
      </c>
      <c r="AB187" s="83">
        <v>10</v>
      </c>
      <c r="AC187" s="9">
        <v>253</v>
      </c>
      <c r="AD187" s="9">
        <v>0</v>
      </c>
      <c r="AE187" s="9">
        <v>0</v>
      </c>
      <c r="AF187" s="9">
        <v>0</v>
      </c>
      <c r="AG187" s="9"/>
      <c r="AH187" s="9"/>
      <c r="AI187" s="9"/>
      <c r="AJ187" s="9"/>
      <c r="AK187" s="9"/>
      <c r="AL187" s="9"/>
      <c r="AM187" s="9"/>
      <c r="AN187" s="9"/>
      <c r="AO187" s="9"/>
      <c r="AP187" s="9"/>
      <c r="AQ187" s="9"/>
      <c r="AR187" s="9"/>
      <c r="AS187" s="9"/>
      <c r="AT187" s="9"/>
      <c r="AU187" s="9"/>
      <c r="AV187" s="9"/>
      <c r="AW187" s="9"/>
      <c r="AX187" s="9"/>
      <c r="AY187" s="9"/>
    </row>
    <row r="188" s="52" customFormat="1" ht="20.4" spans="2:32">
      <c r="B188" s="37"/>
      <c r="D188" s="38"/>
      <c r="E188" s="39"/>
      <c r="F188" s="39"/>
      <c r="G188" s="123" t="s">
        <v>514</v>
      </c>
      <c r="Q188" s="41"/>
      <c r="R188" s="41"/>
      <c r="S188" s="41"/>
      <c r="T188" s="41"/>
      <c r="U188" s="41"/>
      <c r="V188" s="41"/>
      <c r="W188" s="41"/>
      <c r="X188" s="41"/>
      <c r="Y188" s="41"/>
      <c r="Z188" s="41"/>
      <c r="AA188" s="41"/>
      <c r="AB188" s="41"/>
      <c r="AC188" s="41"/>
      <c r="AD188" s="52">
        <v>0</v>
      </c>
      <c r="AE188" s="52">
        <v>0</v>
      </c>
      <c r="AF188" s="52">
        <v>0</v>
      </c>
    </row>
    <row r="189" s="9" customFormat="1" customHeight="1" spans="1:32">
      <c r="A189" s="33">
        <f>A177</f>
        <v>902</v>
      </c>
      <c r="B189" s="116" t="s">
        <v>515</v>
      </c>
      <c r="C189" s="33" t="s">
        <v>513</v>
      </c>
      <c r="D189" s="43" t="s">
        <v>168</v>
      </c>
      <c r="E189" s="44" t="s">
        <v>512</v>
      </c>
      <c r="F189" s="44" t="s">
        <v>513</v>
      </c>
      <c r="G189" s="173"/>
      <c r="H189" s="19">
        <v>1</v>
      </c>
      <c r="I189" s="19">
        <v>1</v>
      </c>
      <c r="J189" s="254">
        <v>0</v>
      </c>
      <c r="K189" s="19">
        <v>1</v>
      </c>
      <c r="L189" s="19">
        <v>1</v>
      </c>
      <c r="M189" s="254">
        <v>0</v>
      </c>
      <c r="N189" s="19">
        <v>0</v>
      </c>
      <c r="O189" s="33">
        <f>H189+I189*2+J189*4+K189*8+L189*16+M189*32+N189*64</f>
        <v>27</v>
      </c>
      <c r="P189" s="9">
        <v>220</v>
      </c>
      <c r="Q189" s="9">
        <v>250</v>
      </c>
      <c r="R189" s="9">
        <v>1900</v>
      </c>
      <c r="S189" s="9">
        <v>280</v>
      </c>
      <c r="T189" s="9">
        <v>60</v>
      </c>
      <c r="U189" s="9">
        <v>0</v>
      </c>
      <c r="V189" s="83">
        <v>10</v>
      </c>
      <c r="W189" s="9">
        <v>180</v>
      </c>
      <c r="X189" s="9">
        <v>1900</v>
      </c>
      <c r="Y189" s="9">
        <v>170</v>
      </c>
      <c r="Z189" s="9">
        <v>60</v>
      </c>
      <c r="AA189" s="9">
        <v>0</v>
      </c>
      <c r="AB189" s="83">
        <v>10</v>
      </c>
      <c r="AC189" s="9">
        <v>253</v>
      </c>
      <c r="AD189" s="9">
        <v>0</v>
      </c>
      <c r="AE189" s="9">
        <v>0</v>
      </c>
      <c r="AF189" s="9">
        <v>0</v>
      </c>
    </row>
    <row r="190" s="52" customFormat="1" customHeight="1" spans="1:32">
      <c r="A190" s="119"/>
      <c r="B190" s="37"/>
      <c r="D190" s="38"/>
      <c r="E190" s="39"/>
      <c r="F190" s="39"/>
      <c r="G190" s="49"/>
      <c r="J190" s="548"/>
      <c r="M190" s="548"/>
      <c r="O190" s="36"/>
      <c r="AD190" s="52">
        <v>0</v>
      </c>
      <c r="AE190" s="52">
        <v>0</v>
      </c>
      <c r="AF190" s="52">
        <v>0</v>
      </c>
    </row>
    <row r="191" s="9" customFormat="1" customHeight="1" spans="1:32">
      <c r="A191" s="120">
        <f>A179</f>
        <v>902</v>
      </c>
      <c r="B191" s="116"/>
      <c r="C191" s="9" t="s">
        <v>513</v>
      </c>
      <c r="D191" s="117" t="s">
        <v>180</v>
      </c>
      <c r="E191" s="118" t="s">
        <v>516</v>
      </c>
      <c r="F191" s="118" t="s">
        <v>517</v>
      </c>
      <c r="G191" s="47"/>
      <c r="H191" s="19"/>
      <c r="I191" s="19"/>
      <c r="J191" s="254"/>
      <c r="K191" s="19"/>
      <c r="L191" s="19"/>
      <c r="M191" s="254"/>
      <c r="N191" s="19"/>
      <c r="O191" s="33"/>
      <c r="AD191" s="9">
        <v>0</v>
      </c>
      <c r="AE191" s="9">
        <v>0</v>
      </c>
      <c r="AF191" s="9">
        <v>0</v>
      </c>
    </row>
    <row r="192" s="52" customFormat="1" customHeight="1" spans="1:32">
      <c r="A192" s="119"/>
      <c r="B192" s="37"/>
      <c r="D192" s="38"/>
      <c r="E192" s="39"/>
      <c r="F192" s="39"/>
      <c r="G192" s="49"/>
      <c r="H192" s="52">
        <v>1</v>
      </c>
      <c r="I192" s="52">
        <v>1</v>
      </c>
      <c r="J192" s="548">
        <v>0</v>
      </c>
      <c r="K192" s="52">
        <v>1</v>
      </c>
      <c r="L192" s="52">
        <v>1</v>
      </c>
      <c r="M192" s="548">
        <v>0</v>
      </c>
      <c r="N192" s="52">
        <v>0</v>
      </c>
      <c r="O192" s="36"/>
      <c r="P192" s="52">
        <v>127</v>
      </c>
      <c r="Q192" s="52" t="s">
        <v>828</v>
      </c>
      <c r="R192" s="52" t="s">
        <v>829</v>
      </c>
      <c r="S192" s="52" t="s">
        <v>830</v>
      </c>
      <c r="T192" s="52" t="s">
        <v>859</v>
      </c>
      <c r="U192" s="52" t="s">
        <v>251</v>
      </c>
      <c r="V192" s="52" t="s">
        <v>251</v>
      </c>
      <c r="W192" s="52" t="s">
        <v>832</v>
      </c>
      <c r="X192" s="52" t="s">
        <v>829</v>
      </c>
      <c r="Y192" s="52" t="s">
        <v>833</v>
      </c>
      <c r="Z192" s="52" t="s">
        <v>881</v>
      </c>
      <c r="AA192" s="52" t="s">
        <v>251</v>
      </c>
      <c r="AB192" s="52" t="s">
        <v>251</v>
      </c>
      <c r="AC192" s="52" t="s">
        <v>518</v>
      </c>
      <c r="AD192" s="52">
        <v>0</v>
      </c>
      <c r="AE192" s="52">
        <v>0</v>
      </c>
      <c r="AF192" s="52">
        <v>0</v>
      </c>
    </row>
    <row r="193" s="121" customFormat="1" customHeight="1" spans="1:32">
      <c r="A193" s="89">
        <f>A4</f>
        <v>902</v>
      </c>
      <c r="B193" s="59" t="s">
        <v>515</v>
      </c>
      <c r="C193" s="85" t="s">
        <v>513</v>
      </c>
      <c r="D193" s="56" t="s">
        <v>187</v>
      </c>
      <c r="E193" s="57" t="s">
        <v>521</v>
      </c>
      <c r="F193" s="57" t="s">
        <v>522</v>
      </c>
      <c r="G193" s="47"/>
      <c r="H193" s="121">
        <v>1</v>
      </c>
      <c r="I193" s="121">
        <v>1</v>
      </c>
      <c r="J193" s="121">
        <v>0</v>
      </c>
      <c r="K193" s="121">
        <v>1</v>
      </c>
      <c r="L193" s="121">
        <v>1</v>
      </c>
      <c r="M193" s="121">
        <v>0</v>
      </c>
      <c r="N193" s="121">
        <v>0</v>
      </c>
      <c r="O193" s="55">
        <f>H193+I193*2+J193*4+K193*8+L193*16+M193*32+N193*64</f>
        <v>27</v>
      </c>
      <c r="P193" s="121">
        <v>127</v>
      </c>
      <c r="Q193" s="121">
        <v>140</v>
      </c>
      <c r="R193" s="121">
        <v>1900</v>
      </c>
      <c r="S193" s="121">
        <v>171.4</v>
      </c>
      <c r="T193" s="121">
        <v>20</v>
      </c>
      <c r="U193" s="121">
        <v>0</v>
      </c>
      <c r="V193" s="83">
        <v>10</v>
      </c>
      <c r="W193" s="121">
        <v>108</v>
      </c>
      <c r="X193" s="121">
        <v>1900</v>
      </c>
      <c r="Y193" s="121">
        <v>63</v>
      </c>
      <c r="Z193" s="121">
        <v>60</v>
      </c>
      <c r="AA193" s="121">
        <v>0</v>
      </c>
      <c r="AB193" s="83">
        <v>10</v>
      </c>
      <c r="AC193" s="121">
        <v>253</v>
      </c>
      <c r="AD193" s="121">
        <v>0</v>
      </c>
      <c r="AE193" s="121">
        <v>0</v>
      </c>
      <c r="AF193" s="121">
        <v>0</v>
      </c>
    </row>
    <row r="194" s="52" customFormat="1" customHeight="1" spans="1:32">
      <c r="A194" s="36"/>
      <c r="B194" s="37"/>
      <c r="C194" s="36"/>
      <c r="D194" s="38" t="s">
        <v>168</v>
      </c>
      <c r="E194" s="39" t="s">
        <v>230</v>
      </c>
      <c r="F194" s="39" t="s">
        <v>231</v>
      </c>
      <c r="G194" s="49"/>
      <c r="H194" s="52">
        <v>1</v>
      </c>
      <c r="I194" s="52">
        <v>1</v>
      </c>
      <c r="J194" s="548">
        <v>0</v>
      </c>
      <c r="K194" s="52">
        <v>1</v>
      </c>
      <c r="L194" s="52">
        <v>1</v>
      </c>
      <c r="M194" s="548">
        <v>0</v>
      </c>
      <c r="N194" s="52">
        <v>1</v>
      </c>
      <c r="O194" s="36">
        <f>H194+I194*2+J194*4+K194*8+L194*16+M194*32+N194*64</f>
        <v>91</v>
      </c>
      <c r="P194" s="52">
        <v>230</v>
      </c>
      <c r="Q194" s="638" t="s">
        <v>787</v>
      </c>
      <c r="R194" s="52" t="s">
        <v>788</v>
      </c>
      <c r="S194" s="52" t="s">
        <v>789</v>
      </c>
      <c r="T194" s="52" t="s">
        <v>790</v>
      </c>
      <c r="U194" s="52">
        <v>0</v>
      </c>
      <c r="V194" s="52">
        <v>0</v>
      </c>
      <c r="W194" s="52" t="s">
        <v>791</v>
      </c>
      <c r="X194" s="52" t="s">
        <v>792</v>
      </c>
      <c r="Y194" s="52" t="s">
        <v>793</v>
      </c>
      <c r="Z194" s="52" t="s">
        <v>788</v>
      </c>
      <c r="AA194" s="52">
        <v>0</v>
      </c>
      <c r="AB194" s="52">
        <v>0</v>
      </c>
      <c r="AC194" s="52" t="s">
        <v>882</v>
      </c>
      <c r="AD194" s="52">
        <v>0</v>
      </c>
      <c r="AE194" s="52">
        <v>0</v>
      </c>
      <c r="AF194" s="52">
        <v>0</v>
      </c>
    </row>
    <row r="195" ht="20.4" spans="1:32">
      <c r="A195" s="33">
        <f>A189</f>
        <v>902</v>
      </c>
      <c r="B195" s="42" t="s">
        <v>523</v>
      </c>
      <c r="C195" s="33" t="s">
        <v>524</v>
      </c>
      <c r="D195" s="43" t="s">
        <v>168</v>
      </c>
      <c r="E195" s="44" t="s">
        <v>525</v>
      </c>
      <c r="F195" s="44" t="s">
        <v>526</v>
      </c>
      <c r="G195" s="47"/>
      <c r="H195" s="19">
        <v>1</v>
      </c>
      <c r="I195" s="19">
        <v>1</v>
      </c>
      <c r="J195" s="254">
        <v>0</v>
      </c>
      <c r="K195" s="19">
        <v>1</v>
      </c>
      <c r="L195" s="19">
        <v>1</v>
      </c>
      <c r="M195" s="254">
        <v>0</v>
      </c>
      <c r="N195" s="19">
        <v>1</v>
      </c>
      <c r="O195" s="33">
        <f>H195+I195*2+J195*4+K195*8+L195*16+M195*32+N195*64</f>
        <v>91</v>
      </c>
      <c r="P195" s="9">
        <v>230</v>
      </c>
      <c r="Q195" s="9">
        <v>265</v>
      </c>
      <c r="R195" s="9">
        <v>1200</v>
      </c>
      <c r="S195" s="9">
        <v>275</v>
      </c>
      <c r="T195" s="9">
        <v>140</v>
      </c>
      <c r="U195" s="9">
        <v>0</v>
      </c>
      <c r="V195" s="83">
        <v>10</v>
      </c>
      <c r="W195" s="9">
        <v>180</v>
      </c>
      <c r="X195" s="9">
        <v>10500</v>
      </c>
      <c r="Y195" s="9">
        <v>70</v>
      </c>
      <c r="Z195" s="9">
        <v>1200</v>
      </c>
      <c r="AA195" s="9">
        <v>0</v>
      </c>
      <c r="AB195" s="83">
        <v>10</v>
      </c>
      <c r="AC195" s="9">
        <v>249</v>
      </c>
      <c r="AD195" s="9">
        <v>0</v>
      </c>
      <c r="AE195" s="9">
        <v>0</v>
      </c>
      <c r="AF195" s="9">
        <v>0</v>
      </c>
    </row>
    <row r="196" s="3" customFormat="1" ht="20.4" spans="1:32">
      <c r="A196" s="36"/>
      <c r="B196" s="37"/>
      <c r="C196" s="36"/>
      <c r="D196" s="38"/>
      <c r="E196" s="39"/>
      <c r="F196" s="36"/>
      <c r="G196" s="49"/>
      <c r="H196" s="52"/>
      <c r="I196" s="52"/>
      <c r="J196" s="548"/>
      <c r="K196" s="52"/>
      <c r="L196" s="52"/>
      <c r="M196" s="548"/>
      <c r="N196" s="52"/>
      <c r="O196" s="36"/>
      <c r="P196" s="52"/>
      <c r="Q196" s="52"/>
      <c r="R196" s="52"/>
      <c r="S196" s="52"/>
      <c r="T196" s="52"/>
      <c r="U196" s="52"/>
      <c r="V196" s="52"/>
      <c r="W196" s="52"/>
      <c r="X196" s="52"/>
      <c r="Y196" s="52"/>
      <c r="Z196" s="52"/>
      <c r="AA196" s="52"/>
      <c r="AB196" s="52"/>
      <c r="AC196" s="52"/>
      <c r="AD196" s="52">
        <v>0</v>
      </c>
      <c r="AE196" s="52">
        <v>0</v>
      </c>
      <c r="AF196" s="52">
        <v>0</v>
      </c>
    </row>
    <row r="197" customFormat="1" ht="20.4" spans="1:32">
      <c r="A197" s="51">
        <f>A191</f>
        <v>902</v>
      </c>
      <c r="B197" s="42"/>
      <c r="C197" s="33" t="s">
        <v>524</v>
      </c>
      <c r="D197" s="43" t="s">
        <v>180</v>
      </c>
      <c r="E197" s="44" t="s">
        <v>527</v>
      </c>
      <c r="F197" s="44" t="s">
        <v>528</v>
      </c>
      <c r="G197" s="47"/>
      <c r="H197" s="19"/>
      <c r="I197" s="19"/>
      <c r="J197" s="254"/>
      <c r="K197" s="19"/>
      <c r="L197" s="19"/>
      <c r="M197" s="254"/>
      <c r="N197" s="19"/>
      <c r="O197" s="33"/>
      <c r="P197" s="9"/>
      <c r="Q197" s="9"/>
      <c r="R197" s="9"/>
      <c r="S197" s="9"/>
      <c r="T197" s="9"/>
      <c r="U197" s="9"/>
      <c r="V197" s="9"/>
      <c r="W197" s="9"/>
      <c r="X197" s="9"/>
      <c r="Y197" s="9"/>
      <c r="Z197" s="9"/>
      <c r="AA197" s="9"/>
      <c r="AB197" s="9"/>
      <c r="AC197" s="9"/>
      <c r="AD197" s="9">
        <v>0</v>
      </c>
      <c r="AE197" s="9">
        <v>0</v>
      </c>
      <c r="AF197" s="9">
        <v>0</v>
      </c>
    </row>
    <row r="198" s="3" customFormat="1" ht="20.4" spans="1:32">
      <c r="A198" s="36"/>
      <c r="B198" s="37"/>
      <c r="C198" s="36"/>
      <c r="D198" s="38"/>
      <c r="E198" s="39"/>
      <c r="F198" s="36"/>
      <c r="G198" s="49"/>
      <c r="H198" s="52"/>
      <c r="I198" s="52"/>
      <c r="J198" s="548"/>
      <c r="K198" s="52"/>
      <c r="L198" s="52"/>
      <c r="M198" s="548"/>
      <c r="N198" s="52"/>
      <c r="O198" s="36"/>
      <c r="P198" s="52"/>
      <c r="Q198" s="52"/>
      <c r="R198" s="52"/>
      <c r="S198" s="52"/>
      <c r="T198" s="52"/>
      <c r="U198" s="52"/>
      <c r="V198" s="52"/>
      <c r="W198" s="52"/>
      <c r="X198" s="52"/>
      <c r="Y198" s="52"/>
      <c r="Z198" s="52"/>
      <c r="AA198" s="52"/>
      <c r="AB198" s="52"/>
      <c r="AC198" s="52"/>
      <c r="AD198" s="52">
        <v>0</v>
      </c>
      <c r="AE198" s="52">
        <v>0</v>
      </c>
      <c r="AF198" s="52">
        <v>0</v>
      </c>
    </row>
    <row r="199" customFormat="1" ht="20.4" spans="1:32">
      <c r="A199" s="51">
        <f t="shared" ref="A199" si="26">A195</f>
        <v>902</v>
      </c>
      <c r="B199" s="42"/>
      <c r="C199" s="33" t="s">
        <v>524</v>
      </c>
      <c r="D199" s="43" t="s">
        <v>187</v>
      </c>
      <c r="E199" s="44" t="s">
        <v>529</v>
      </c>
      <c r="F199" s="44" t="s">
        <v>530</v>
      </c>
      <c r="G199" s="47"/>
      <c r="H199" s="19"/>
      <c r="I199" s="19"/>
      <c r="J199" s="254"/>
      <c r="K199" s="19"/>
      <c r="L199" s="19"/>
      <c r="M199" s="254"/>
      <c r="N199" s="19"/>
      <c r="O199" s="33"/>
      <c r="P199" s="9"/>
      <c r="Q199" s="9"/>
      <c r="R199" s="9"/>
      <c r="S199" s="9"/>
      <c r="T199" s="9"/>
      <c r="U199" s="9"/>
      <c r="V199" s="9"/>
      <c r="W199" s="9"/>
      <c r="X199" s="9"/>
      <c r="Y199" s="9"/>
      <c r="Z199" s="9"/>
      <c r="AA199" s="9"/>
      <c r="AB199" s="9"/>
      <c r="AC199" s="9"/>
      <c r="AD199" s="9">
        <v>0</v>
      </c>
      <c r="AE199" s="9">
        <v>0</v>
      </c>
      <c r="AF199" s="9">
        <v>0</v>
      </c>
    </row>
    <row r="200" s="52" customFormat="1" ht="20.4" spans="1:32">
      <c r="A200" s="36"/>
      <c r="B200" s="37"/>
      <c r="C200" s="36"/>
      <c r="D200" s="38"/>
      <c r="E200" s="39" t="s">
        <v>531</v>
      </c>
      <c r="F200" s="39" t="s">
        <v>532</v>
      </c>
      <c r="G200" s="123" t="s">
        <v>533</v>
      </c>
      <c r="H200" s="41">
        <v>1</v>
      </c>
      <c r="I200" s="41">
        <v>1</v>
      </c>
      <c r="J200" s="41">
        <v>0</v>
      </c>
      <c r="K200" s="41">
        <v>1</v>
      </c>
      <c r="L200" s="41">
        <v>1</v>
      </c>
      <c r="M200" s="41">
        <v>1</v>
      </c>
      <c r="N200" s="41">
        <v>0</v>
      </c>
      <c r="O200" s="36"/>
      <c r="P200" s="52">
        <v>220</v>
      </c>
      <c r="Q200" s="52" t="s">
        <v>883</v>
      </c>
      <c r="R200" s="52" t="s">
        <v>884</v>
      </c>
      <c r="S200" s="52" t="s">
        <v>885</v>
      </c>
      <c r="T200" s="52" t="s">
        <v>886</v>
      </c>
      <c r="U200" s="2" t="s">
        <v>251</v>
      </c>
      <c r="V200" s="2" t="s">
        <v>251</v>
      </c>
      <c r="W200" s="52" t="s">
        <v>887</v>
      </c>
      <c r="X200" s="52" t="s">
        <v>888</v>
      </c>
      <c r="Y200" s="52" t="s">
        <v>889</v>
      </c>
      <c r="Z200" s="52" t="s">
        <v>890</v>
      </c>
      <c r="AA200" s="52" t="s">
        <v>891</v>
      </c>
      <c r="AB200" s="52" t="s">
        <v>892</v>
      </c>
      <c r="AC200" s="52" t="s">
        <v>251</v>
      </c>
      <c r="AD200" s="52">
        <v>0</v>
      </c>
      <c r="AE200" s="52">
        <v>0</v>
      </c>
      <c r="AF200" s="52">
        <v>0</v>
      </c>
    </row>
    <row r="201" s="9" customFormat="1" customHeight="1" spans="1:32">
      <c r="A201" s="33">
        <f>A195</f>
        <v>902</v>
      </c>
      <c r="B201" s="42" t="s">
        <v>541</v>
      </c>
      <c r="C201" s="33" t="s">
        <v>542</v>
      </c>
      <c r="D201" s="43" t="s">
        <v>168</v>
      </c>
      <c r="E201" s="44" t="s">
        <v>531</v>
      </c>
      <c r="F201" s="44" t="s">
        <v>543</v>
      </c>
      <c r="G201" s="47"/>
      <c r="H201" s="19">
        <v>1</v>
      </c>
      <c r="I201" s="19">
        <v>1</v>
      </c>
      <c r="J201" s="254">
        <v>0</v>
      </c>
      <c r="K201" s="19">
        <v>1</v>
      </c>
      <c r="L201" s="19">
        <v>1</v>
      </c>
      <c r="M201" s="254">
        <v>1</v>
      </c>
      <c r="N201" s="19">
        <v>0</v>
      </c>
      <c r="O201" s="33">
        <f>H201+I201*2+J201*4+K201*8+L201*16+M201*32+N201*64</f>
        <v>59</v>
      </c>
      <c r="P201" s="9">
        <v>220</v>
      </c>
      <c r="Q201" s="265">
        <v>246.4</v>
      </c>
      <c r="R201" s="265">
        <v>1000</v>
      </c>
      <c r="S201" s="265">
        <v>259.6</v>
      </c>
      <c r="T201" s="265">
        <v>20</v>
      </c>
      <c r="U201" s="18">
        <v>0</v>
      </c>
      <c r="V201" s="83">
        <v>10</v>
      </c>
      <c r="W201" s="121">
        <v>176</v>
      </c>
      <c r="X201" s="121">
        <v>2500</v>
      </c>
      <c r="Y201" s="121">
        <v>110</v>
      </c>
      <c r="Z201" s="121">
        <v>500</v>
      </c>
      <c r="AA201" s="121">
        <v>44</v>
      </c>
      <c r="AB201" s="121">
        <v>20</v>
      </c>
      <c r="AC201" s="9">
        <v>253</v>
      </c>
      <c r="AD201" s="9">
        <v>0</v>
      </c>
      <c r="AE201" s="9">
        <v>0</v>
      </c>
      <c r="AF201" s="9">
        <v>0</v>
      </c>
    </row>
    <row r="202" s="8" customFormat="1" ht="20.4" spans="2:32">
      <c r="B202" s="61"/>
      <c r="D202" s="62"/>
      <c r="E202" s="63" t="s">
        <v>531</v>
      </c>
      <c r="F202" s="63" t="s">
        <v>544</v>
      </c>
      <c r="G202" s="66"/>
      <c r="H202" s="253">
        <v>1</v>
      </c>
      <c r="I202" s="253">
        <v>1</v>
      </c>
      <c r="J202" s="253">
        <v>0</v>
      </c>
      <c r="K202" s="253">
        <v>1</v>
      </c>
      <c r="L202" s="253">
        <v>1</v>
      </c>
      <c r="M202" s="253">
        <v>1</v>
      </c>
      <c r="N202" s="253">
        <v>0</v>
      </c>
      <c r="P202" s="8">
        <v>127</v>
      </c>
      <c r="Q202" s="8" t="s">
        <v>883</v>
      </c>
      <c r="R202" s="8" t="s">
        <v>884</v>
      </c>
      <c r="S202" s="8" t="s">
        <v>885</v>
      </c>
      <c r="T202" s="8" t="s">
        <v>886</v>
      </c>
      <c r="U202" s="8" t="s">
        <v>251</v>
      </c>
      <c r="V202" s="8" t="s">
        <v>251</v>
      </c>
      <c r="W202" s="8" t="s">
        <v>887</v>
      </c>
      <c r="X202" s="8" t="s">
        <v>888</v>
      </c>
      <c r="Y202" s="8" t="s">
        <v>889</v>
      </c>
      <c r="Z202" s="8" t="s">
        <v>890</v>
      </c>
      <c r="AA202" s="8" t="s">
        <v>891</v>
      </c>
      <c r="AB202" s="8" t="s">
        <v>892</v>
      </c>
      <c r="AC202" s="8" t="s">
        <v>518</v>
      </c>
      <c r="AD202" s="8">
        <v>0</v>
      </c>
      <c r="AE202" s="8">
        <v>0</v>
      </c>
      <c r="AF202" s="8">
        <v>0</v>
      </c>
    </row>
    <row r="203" customHeight="1" spans="1:32">
      <c r="A203" s="33">
        <f>A201</f>
        <v>902</v>
      </c>
      <c r="B203" s="42" t="s">
        <v>541</v>
      </c>
      <c r="C203" s="33" t="s">
        <v>542</v>
      </c>
      <c r="D203" s="43" t="s">
        <v>180</v>
      </c>
      <c r="E203" s="44" t="s">
        <v>545</v>
      </c>
      <c r="F203" s="44" t="s">
        <v>546</v>
      </c>
      <c r="G203" s="47"/>
      <c r="H203" s="19">
        <v>1</v>
      </c>
      <c r="I203" s="19">
        <v>1</v>
      </c>
      <c r="J203" s="254">
        <v>0</v>
      </c>
      <c r="K203" s="19">
        <v>1</v>
      </c>
      <c r="L203" s="19">
        <v>1</v>
      </c>
      <c r="M203" s="254">
        <v>1</v>
      </c>
      <c r="N203" s="19">
        <v>0</v>
      </c>
      <c r="O203" s="33">
        <f>H203+I203*2+J203*4+K203*8+L203*16+M203*32+N203*64</f>
        <v>59</v>
      </c>
      <c r="P203" s="19">
        <v>127</v>
      </c>
      <c r="Q203" s="19">
        <v>142</v>
      </c>
      <c r="R203" s="19">
        <v>1000</v>
      </c>
      <c r="S203" s="19">
        <v>150</v>
      </c>
      <c r="T203" s="19">
        <v>20</v>
      </c>
      <c r="U203" s="19">
        <v>0</v>
      </c>
      <c r="V203" s="83">
        <v>10</v>
      </c>
      <c r="W203" s="19">
        <v>101.6</v>
      </c>
      <c r="X203" s="19">
        <v>2500</v>
      </c>
      <c r="Y203" s="19">
        <v>63.5</v>
      </c>
      <c r="Z203" s="19">
        <v>500</v>
      </c>
      <c r="AA203" s="19">
        <v>25.4</v>
      </c>
      <c r="AB203" s="19">
        <v>20</v>
      </c>
      <c r="AC203" s="19">
        <v>253</v>
      </c>
      <c r="AD203" s="19">
        <v>0</v>
      </c>
      <c r="AE203" s="19">
        <v>0</v>
      </c>
      <c r="AF203" s="19">
        <v>0</v>
      </c>
    </row>
    <row r="204" s="52" customFormat="1" ht="20.4" spans="2:32">
      <c r="B204" s="37"/>
      <c r="D204" s="38"/>
      <c r="E204" s="39" t="s">
        <v>531</v>
      </c>
      <c r="F204" s="39" t="s">
        <v>547</v>
      </c>
      <c r="G204" s="49"/>
      <c r="H204" s="52">
        <v>1</v>
      </c>
      <c r="I204" s="548">
        <v>1</v>
      </c>
      <c r="J204" s="548">
        <v>0</v>
      </c>
      <c r="K204" s="52">
        <v>1</v>
      </c>
      <c r="L204" s="548">
        <v>1</v>
      </c>
      <c r="M204" s="548">
        <v>1</v>
      </c>
      <c r="N204" s="548">
        <v>0</v>
      </c>
      <c r="P204" s="52">
        <v>230</v>
      </c>
      <c r="Q204" s="52" t="s">
        <v>883</v>
      </c>
      <c r="R204" s="52" t="s">
        <v>884</v>
      </c>
      <c r="S204" s="52" t="s">
        <v>885</v>
      </c>
      <c r="T204" s="52" t="s">
        <v>886</v>
      </c>
      <c r="U204" s="2" t="s">
        <v>251</v>
      </c>
      <c r="V204" s="2" t="s">
        <v>251</v>
      </c>
      <c r="W204" s="52" t="s">
        <v>887</v>
      </c>
      <c r="X204" s="52" t="s">
        <v>888</v>
      </c>
      <c r="Y204" s="52" t="s">
        <v>889</v>
      </c>
      <c r="Z204" s="52" t="s">
        <v>890</v>
      </c>
      <c r="AA204" s="52" t="s">
        <v>891</v>
      </c>
      <c r="AB204" s="52" t="s">
        <v>892</v>
      </c>
      <c r="AC204" s="52" t="s">
        <v>518</v>
      </c>
      <c r="AD204" s="52">
        <v>0</v>
      </c>
      <c r="AE204" s="52">
        <v>0</v>
      </c>
      <c r="AF204" s="52">
        <v>0</v>
      </c>
    </row>
    <row r="205" ht="20.4" spans="1:32">
      <c r="A205" s="33">
        <f t="shared" ref="A205:A209" si="27">A203</f>
        <v>902</v>
      </c>
      <c r="B205" s="42" t="s">
        <v>541</v>
      </c>
      <c r="C205" s="33" t="s">
        <v>542</v>
      </c>
      <c r="D205" s="43" t="s">
        <v>187</v>
      </c>
      <c r="E205" s="44" t="s">
        <v>548</v>
      </c>
      <c r="F205" s="44" t="s">
        <v>549</v>
      </c>
      <c r="G205" s="47"/>
      <c r="H205" s="254">
        <v>1</v>
      </c>
      <c r="I205" s="254">
        <v>1</v>
      </c>
      <c r="J205" s="254">
        <v>0</v>
      </c>
      <c r="K205" s="254">
        <v>1</v>
      </c>
      <c r="L205" s="254">
        <v>1</v>
      </c>
      <c r="M205" s="254">
        <v>1</v>
      </c>
      <c r="N205" s="254">
        <v>0</v>
      </c>
      <c r="O205" s="33">
        <f>H205+I205*2+J205*4+K205*8+L205*16+M205*32+N205*64</f>
        <v>59</v>
      </c>
      <c r="P205" s="19">
        <v>230</v>
      </c>
      <c r="Q205" s="19">
        <v>257.6</v>
      </c>
      <c r="R205" s="19">
        <v>1000</v>
      </c>
      <c r="S205" s="19">
        <v>271.4</v>
      </c>
      <c r="T205" s="19">
        <v>20</v>
      </c>
      <c r="U205" s="19">
        <v>0</v>
      </c>
      <c r="V205" s="83">
        <v>10</v>
      </c>
      <c r="W205" s="19">
        <v>184</v>
      </c>
      <c r="X205" s="19">
        <v>2500</v>
      </c>
      <c r="Y205" s="19">
        <v>115</v>
      </c>
      <c r="Z205" s="19">
        <v>500</v>
      </c>
      <c r="AA205" s="19">
        <v>46</v>
      </c>
      <c r="AB205" s="19">
        <v>20</v>
      </c>
      <c r="AC205" s="19">
        <v>253</v>
      </c>
      <c r="AD205" s="19">
        <v>0</v>
      </c>
      <c r="AE205" s="19">
        <v>0</v>
      </c>
      <c r="AF205" s="19">
        <v>0</v>
      </c>
    </row>
    <row r="206" s="52" customFormat="1" ht="20.4" spans="2:32">
      <c r="B206" s="37"/>
      <c r="D206" s="38"/>
      <c r="E206" s="39" t="s">
        <v>531</v>
      </c>
      <c r="F206" s="39" t="s">
        <v>550</v>
      </c>
      <c r="G206" s="49"/>
      <c r="H206" s="52">
        <v>1</v>
      </c>
      <c r="I206" s="548">
        <v>1</v>
      </c>
      <c r="J206" s="548">
        <v>0</v>
      </c>
      <c r="K206" s="52">
        <v>1</v>
      </c>
      <c r="L206" s="548">
        <v>1</v>
      </c>
      <c r="M206" s="548">
        <v>1</v>
      </c>
      <c r="N206" s="548">
        <v>0</v>
      </c>
      <c r="P206" s="52">
        <v>254</v>
      </c>
      <c r="Q206" s="52" t="s">
        <v>883</v>
      </c>
      <c r="R206" s="52" t="s">
        <v>884</v>
      </c>
      <c r="S206" s="52" t="s">
        <v>885</v>
      </c>
      <c r="T206" s="52" t="s">
        <v>886</v>
      </c>
      <c r="U206" s="2" t="s">
        <v>251</v>
      </c>
      <c r="V206" s="2" t="s">
        <v>251</v>
      </c>
      <c r="W206" s="52" t="s">
        <v>887</v>
      </c>
      <c r="X206" s="52" t="s">
        <v>888</v>
      </c>
      <c r="Y206" s="52" t="s">
        <v>889</v>
      </c>
      <c r="Z206" s="52" t="s">
        <v>890</v>
      </c>
      <c r="AA206" s="52" t="s">
        <v>891</v>
      </c>
      <c r="AB206" s="52" t="s">
        <v>892</v>
      </c>
      <c r="AC206" s="52" t="s">
        <v>518</v>
      </c>
      <c r="AD206" s="52">
        <v>0</v>
      </c>
      <c r="AE206" s="52">
        <v>0</v>
      </c>
      <c r="AF206" s="52">
        <v>0</v>
      </c>
    </row>
    <row r="207" ht="20.4" spans="1:32">
      <c r="A207" s="33">
        <f t="shared" si="27"/>
        <v>902</v>
      </c>
      <c r="B207" s="42" t="s">
        <v>541</v>
      </c>
      <c r="C207" s="33" t="s">
        <v>542</v>
      </c>
      <c r="D207" s="43" t="s">
        <v>190</v>
      </c>
      <c r="E207" s="44" t="s">
        <v>551</v>
      </c>
      <c r="F207" s="44" t="s">
        <v>552</v>
      </c>
      <c r="G207" s="47"/>
      <c r="H207" s="254">
        <v>1</v>
      </c>
      <c r="I207" s="254">
        <v>1</v>
      </c>
      <c r="J207" s="254">
        <v>0</v>
      </c>
      <c r="K207" s="254">
        <v>1</v>
      </c>
      <c r="L207" s="254">
        <v>1</v>
      </c>
      <c r="M207" s="254">
        <v>1</v>
      </c>
      <c r="N207" s="254">
        <v>0</v>
      </c>
      <c r="O207" s="33">
        <f>H207+I207*2+J207*4+K207*8+L207*16+M207*32+N207*64</f>
        <v>59</v>
      </c>
      <c r="P207" s="19">
        <v>254</v>
      </c>
      <c r="Q207" s="19">
        <v>284.5</v>
      </c>
      <c r="R207" s="19">
        <v>1000</v>
      </c>
      <c r="S207" s="19">
        <v>299.7</v>
      </c>
      <c r="T207" s="19">
        <v>20</v>
      </c>
      <c r="U207" s="19">
        <v>0</v>
      </c>
      <c r="V207" s="83">
        <v>10</v>
      </c>
      <c r="W207" s="19">
        <v>203.2</v>
      </c>
      <c r="X207" s="19">
        <v>2500</v>
      </c>
      <c r="Y207" s="19">
        <v>127</v>
      </c>
      <c r="Z207" s="19">
        <v>500</v>
      </c>
      <c r="AA207" s="19">
        <v>50.8</v>
      </c>
      <c r="AB207" s="19">
        <v>20</v>
      </c>
      <c r="AC207" s="19">
        <v>253</v>
      </c>
      <c r="AD207" s="19">
        <v>0</v>
      </c>
      <c r="AE207" s="19">
        <v>0</v>
      </c>
      <c r="AF207" s="19">
        <v>0</v>
      </c>
    </row>
    <row r="208" s="3" customFormat="1" ht="20.4" spans="1:32">
      <c r="A208" s="48"/>
      <c r="B208" s="37"/>
      <c r="C208" s="36"/>
      <c r="D208" s="38"/>
      <c r="E208" s="39"/>
      <c r="F208" s="39"/>
      <c r="G208" s="49"/>
      <c r="H208" s="548"/>
      <c r="I208" s="548"/>
      <c r="J208" s="548"/>
      <c r="K208" s="548"/>
      <c r="L208" s="548"/>
      <c r="M208" s="548"/>
      <c r="N208" s="548"/>
      <c r="O208" s="36"/>
      <c r="P208" s="52"/>
      <c r="Q208" s="52"/>
      <c r="R208" s="52"/>
      <c r="S208" s="52"/>
      <c r="T208" s="52"/>
      <c r="U208" s="52"/>
      <c r="V208" s="52"/>
      <c r="W208" s="52"/>
      <c r="X208" s="52"/>
      <c r="Y208" s="52"/>
      <c r="Z208" s="52"/>
      <c r="AA208" s="52"/>
      <c r="AB208" s="52"/>
      <c r="AC208" s="52"/>
      <c r="AD208" s="52">
        <v>0</v>
      </c>
      <c r="AE208" s="52">
        <v>0</v>
      </c>
      <c r="AF208" s="52">
        <v>0</v>
      </c>
    </row>
    <row r="209" customFormat="1" ht="20.4" spans="1:32">
      <c r="A209" s="51">
        <f t="shared" si="27"/>
        <v>902</v>
      </c>
      <c r="B209" s="42"/>
      <c r="C209" s="33" t="s">
        <v>542</v>
      </c>
      <c r="D209" s="43" t="s">
        <v>193</v>
      </c>
      <c r="E209" s="44" t="s">
        <v>553</v>
      </c>
      <c r="F209" s="44" t="s">
        <v>554</v>
      </c>
      <c r="G209" s="47"/>
      <c r="H209" s="254"/>
      <c r="I209" s="254"/>
      <c r="J209" s="254"/>
      <c r="K209" s="254"/>
      <c r="L209" s="254"/>
      <c r="M209" s="254"/>
      <c r="N209" s="254"/>
      <c r="O209" s="33"/>
      <c r="P209" s="9"/>
      <c r="Q209" s="9"/>
      <c r="R209" s="9"/>
      <c r="S209" s="9"/>
      <c r="T209" s="9"/>
      <c r="U209" s="9"/>
      <c r="V209" s="9"/>
      <c r="W209" s="9"/>
      <c r="X209" s="9"/>
      <c r="Y209" s="9"/>
      <c r="Z209" s="9"/>
      <c r="AA209" s="9"/>
      <c r="AB209" s="9"/>
      <c r="AC209" s="9"/>
      <c r="AD209" s="9">
        <v>0</v>
      </c>
      <c r="AE209" s="9">
        <v>0</v>
      </c>
      <c r="AF209" s="9">
        <v>0</v>
      </c>
    </row>
    <row r="210" s="8" customFormat="1" ht="20.4" spans="1:32">
      <c r="A210" s="60"/>
      <c r="B210" s="61"/>
      <c r="C210" s="60"/>
      <c r="D210" s="62"/>
      <c r="E210" s="63"/>
      <c r="F210" s="63" t="s">
        <v>893</v>
      </c>
      <c r="G210" s="66"/>
      <c r="H210" s="253">
        <v>1</v>
      </c>
      <c r="I210" s="253">
        <v>1</v>
      </c>
      <c r="J210" s="253">
        <v>0</v>
      </c>
      <c r="K210" s="253">
        <v>1</v>
      </c>
      <c r="L210" s="253">
        <v>1</v>
      </c>
      <c r="M210" s="253">
        <v>0</v>
      </c>
      <c r="N210" s="253">
        <v>0</v>
      </c>
      <c r="O210" s="60"/>
      <c r="P210" s="8">
        <v>230</v>
      </c>
      <c r="Q210" s="8" t="s">
        <v>173</v>
      </c>
      <c r="R210" s="8" t="s">
        <v>894</v>
      </c>
      <c r="S210" s="553" t="s">
        <v>787</v>
      </c>
      <c r="T210" s="8" t="s">
        <v>895</v>
      </c>
      <c r="W210" s="8" t="s">
        <v>184</v>
      </c>
      <c r="X210" s="8" t="s">
        <v>894</v>
      </c>
      <c r="Y210" s="553" t="s">
        <v>896</v>
      </c>
      <c r="Z210" s="8" t="s">
        <v>895</v>
      </c>
      <c r="AC210" s="8" t="s">
        <v>251</v>
      </c>
      <c r="AD210" s="8">
        <v>0</v>
      </c>
      <c r="AE210" s="8">
        <v>0</v>
      </c>
      <c r="AF210" s="8">
        <v>0</v>
      </c>
    </row>
    <row r="211" ht="20.4" spans="1:32">
      <c r="A211" s="33">
        <f>A207</f>
        <v>902</v>
      </c>
      <c r="B211" s="42" t="s">
        <v>558</v>
      </c>
      <c r="C211" s="33" t="s">
        <v>559</v>
      </c>
      <c r="D211" s="43" t="s">
        <v>168</v>
      </c>
      <c r="E211" s="44" t="s">
        <v>560</v>
      </c>
      <c r="F211" s="44" t="s">
        <v>561</v>
      </c>
      <c r="G211" s="47"/>
      <c r="H211" s="19">
        <v>1</v>
      </c>
      <c r="I211" s="19">
        <v>1</v>
      </c>
      <c r="J211" s="254">
        <v>0</v>
      </c>
      <c r="K211" s="19">
        <v>1</v>
      </c>
      <c r="L211" s="19">
        <v>1</v>
      </c>
      <c r="M211" s="254">
        <v>0</v>
      </c>
      <c r="N211" s="19">
        <v>0</v>
      </c>
      <c r="O211" s="33">
        <f>H211+I211*2+J211*4+K211*8+L211*16+M211*32+N211*64</f>
        <v>27</v>
      </c>
      <c r="P211" s="9">
        <v>230</v>
      </c>
      <c r="Q211" s="9">
        <v>253</v>
      </c>
      <c r="R211" s="9">
        <v>80</v>
      </c>
      <c r="S211" s="9">
        <v>265</v>
      </c>
      <c r="T211" s="9">
        <v>60</v>
      </c>
      <c r="U211" s="9">
        <v>0</v>
      </c>
      <c r="V211" s="83">
        <v>10</v>
      </c>
      <c r="W211" s="9">
        <v>195.5</v>
      </c>
      <c r="X211" s="9">
        <v>80</v>
      </c>
      <c r="Y211" s="9">
        <v>150</v>
      </c>
      <c r="Z211" s="9">
        <v>60</v>
      </c>
      <c r="AA211" s="9">
        <v>0</v>
      </c>
      <c r="AB211" s="83">
        <v>10</v>
      </c>
      <c r="AC211" s="9">
        <v>253</v>
      </c>
      <c r="AD211" s="9">
        <v>0</v>
      </c>
      <c r="AE211" s="9">
        <v>0</v>
      </c>
      <c r="AF211" s="9">
        <v>0</v>
      </c>
    </row>
    <row r="212" s="8" customFormat="1" ht="20.4" spans="1:32">
      <c r="A212" s="60"/>
      <c r="B212" s="61"/>
      <c r="C212" s="60"/>
      <c r="D212" s="62"/>
      <c r="E212" s="63"/>
      <c r="F212" s="63" t="s">
        <v>897</v>
      </c>
      <c r="G212" s="66"/>
      <c r="H212" s="8">
        <v>1</v>
      </c>
      <c r="I212" s="8">
        <v>1</v>
      </c>
      <c r="J212" s="253">
        <v>0</v>
      </c>
      <c r="K212" s="8">
        <v>1</v>
      </c>
      <c r="L212" s="8">
        <v>1</v>
      </c>
      <c r="M212" s="253">
        <v>0</v>
      </c>
      <c r="N212" s="8">
        <v>0</v>
      </c>
      <c r="O212" s="60"/>
      <c r="P212" s="8">
        <v>230</v>
      </c>
      <c r="Q212" s="8" t="s">
        <v>564</v>
      </c>
      <c r="R212" s="8" t="s">
        <v>894</v>
      </c>
      <c r="S212" s="8" t="s">
        <v>898</v>
      </c>
      <c r="T212" s="8" t="s">
        <v>895</v>
      </c>
      <c r="W212" s="8" t="s">
        <v>565</v>
      </c>
      <c r="X212" s="8" t="s">
        <v>894</v>
      </c>
      <c r="Y212" s="8" t="s">
        <v>899</v>
      </c>
      <c r="Z212" s="8" t="s">
        <v>895</v>
      </c>
      <c r="AC212" s="8" t="s">
        <v>251</v>
      </c>
      <c r="AD212" s="8">
        <v>0</v>
      </c>
      <c r="AE212" s="8">
        <v>0</v>
      </c>
      <c r="AF212" s="8">
        <v>0</v>
      </c>
    </row>
    <row r="213" ht="20.4" spans="1:32">
      <c r="A213" s="33">
        <f>A211</f>
        <v>902</v>
      </c>
      <c r="B213" s="42" t="s">
        <v>558</v>
      </c>
      <c r="C213" s="33" t="s">
        <v>567</v>
      </c>
      <c r="D213" s="43" t="s">
        <v>180</v>
      </c>
      <c r="E213" s="44" t="s">
        <v>568</v>
      </c>
      <c r="F213" s="44" t="s">
        <v>569</v>
      </c>
      <c r="G213" s="47"/>
      <c r="H213" s="19">
        <v>1</v>
      </c>
      <c r="I213" s="19">
        <v>1</v>
      </c>
      <c r="J213" s="254">
        <v>0</v>
      </c>
      <c r="K213" s="19">
        <v>1</v>
      </c>
      <c r="L213" s="19">
        <v>1</v>
      </c>
      <c r="M213" s="254">
        <v>0</v>
      </c>
      <c r="N213" s="19">
        <v>0</v>
      </c>
      <c r="O213" s="33">
        <f t="shared" ref="O213:O225" si="28">H213+I213*2+J213*4+K213*8+L213*16+M213*32+N213*64</f>
        <v>27</v>
      </c>
      <c r="P213" s="9">
        <v>230</v>
      </c>
      <c r="Q213" s="9">
        <v>253</v>
      </c>
      <c r="R213" s="9">
        <v>80</v>
      </c>
      <c r="S213" s="9">
        <v>265</v>
      </c>
      <c r="T213" s="9">
        <v>60</v>
      </c>
      <c r="U213" s="9">
        <v>0</v>
      </c>
      <c r="V213" s="83">
        <v>10</v>
      </c>
      <c r="W213" s="9">
        <v>207</v>
      </c>
      <c r="X213" s="9">
        <v>80</v>
      </c>
      <c r="Y213" s="9">
        <v>150</v>
      </c>
      <c r="Z213" s="9">
        <v>60</v>
      </c>
      <c r="AA213" s="9">
        <v>0</v>
      </c>
      <c r="AB213" s="83">
        <v>10</v>
      </c>
      <c r="AC213" s="9">
        <v>253</v>
      </c>
      <c r="AD213" s="9">
        <v>0</v>
      </c>
      <c r="AE213" s="9">
        <v>0</v>
      </c>
      <c r="AF213" s="9">
        <v>0</v>
      </c>
    </row>
    <row r="214" s="8" customFormat="1" ht="20.4" spans="1:32">
      <c r="A214" s="60"/>
      <c r="B214" s="61"/>
      <c r="C214" s="60"/>
      <c r="D214" s="62"/>
      <c r="E214" s="63"/>
      <c r="F214" s="63" t="s">
        <v>900</v>
      </c>
      <c r="G214" s="66"/>
      <c r="H214" s="8">
        <v>1</v>
      </c>
      <c r="I214" s="8">
        <v>1</v>
      </c>
      <c r="J214" s="253">
        <v>0</v>
      </c>
      <c r="K214" s="8">
        <v>1</v>
      </c>
      <c r="L214" s="8">
        <v>1</v>
      </c>
      <c r="M214" s="253">
        <v>0</v>
      </c>
      <c r="N214" s="8">
        <v>0</v>
      </c>
      <c r="O214" s="60"/>
      <c r="P214" s="8">
        <v>230</v>
      </c>
      <c r="Q214" s="8" t="s">
        <v>564</v>
      </c>
      <c r="R214" s="8" t="s">
        <v>901</v>
      </c>
      <c r="S214" s="8" t="s">
        <v>898</v>
      </c>
      <c r="T214" s="8" t="s">
        <v>775</v>
      </c>
      <c r="W214" s="8" t="s">
        <v>565</v>
      </c>
      <c r="X214" s="8" t="s">
        <v>901</v>
      </c>
      <c r="Y214" s="8" t="s">
        <v>899</v>
      </c>
      <c r="Z214" s="8" t="s">
        <v>775</v>
      </c>
      <c r="AC214" s="8" t="s">
        <v>251</v>
      </c>
      <c r="AD214" s="8">
        <v>0</v>
      </c>
      <c r="AE214" s="8">
        <v>0</v>
      </c>
      <c r="AF214" s="8">
        <v>0</v>
      </c>
    </row>
    <row r="215" s="9" customFormat="1" customHeight="1" spans="1:32">
      <c r="A215" s="33">
        <f>A213</f>
        <v>902</v>
      </c>
      <c r="B215" s="42" t="s">
        <v>558</v>
      </c>
      <c r="C215" s="33" t="s">
        <v>573</v>
      </c>
      <c r="D215" s="43" t="s">
        <v>187</v>
      </c>
      <c r="E215" s="44" t="s">
        <v>574</v>
      </c>
      <c r="F215" s="44" t="s">
        <v>575</v>
      </c>
      <c r="G215" s="47"/>
      <c r="H215" s="19">
        <v>1</v>
      </c>
      <c r="I215" s="19">
        <v>1</v>
      </c>
      <c r="J215" s="254">
        <v>0</v>
      </c>
      <c r="K215" s="19">
        <v>1</v>
      </c>
      <c r="L215" s="19">
        <v>1</v>
      </c>
      <c r="M215" s="254">
        <v>0</v>
      </c>
      <c r="N215" s="19">
        <v>0</v>
      </c>
      <c r="O215" s="33">
        <f t="shared" si="28"/>
        <v>27</v>
      </c>
      <c r="P215" s="9">
        <v>230</v>
      </c>
      <c r="Q215" s="9">
        <v>253</v>
      </c>
      <c r="R215" s="9">
        <v>180</v>
      </c>
      <c r="S215" s="84">
        <v>265</v>
      </c>
      <c r="T215" s="9">
        <v>100</v>
      </c>
      <c r="U215" s="9">
        <v>0</v>
      </c>
      <c r="V215" s="83">
        <v>10</v>
      </c>
      <c r="W215" s="9">
        <v>207</v>
      </c>
      <c r="X215" s="9">
        <v>180</v>
      </c>
      <c r="Y215" s="9">
        <v>150</v>
      </c>
      <c r="Z215" s="9">
        <v>100</v>
      </c>
      <c r="AA215" s="9">
        <v>0</v>
      </c>
      <c r="AB215" s="83">
        <v>10</v>
      </c>
      <c r="AC215" s="9">
        <v>253</v>
      </c>
      <c r="AD215" s="9">
        <v>0</v>
      </c>
      <c r="AE215" s="9">
        <v>0</v>
      </c>
      <c r="AF215" s="9">
        <v>0</v>
      </c>
    </row>
    <row r="216" s="74" customFormat="1" ht="20.4" spans="1:32">
      <c r="A216" s="69"/>
      <c r="B216" s="70"/>
      <c r="C216" s="69"/>
      <c r="D216" s="71"/>
      <c r="E216" s="72" t="s">
        <v>455</v>
      </c>
      <c r="F216" s="72" t="s">
        <v>435</v>
      </c>
      <c r="G216" s="73"/>
      <c r="H216" s="618">
        <v>1</v>
      </c>
      <c r="I216" s="618">
        <v>1</v>
      </c>
      <c r="J216" s="618">
        <v>0</v>
      </c>
      <c r="K216" s="618">
        <v>1</v>
      </c>
      <c r="L216" s="618">
        <v>0</v>
      </c>
      <c r="M216" s="618">
        <v>0</v>
      </c>
      <c r="N216" s="618">
        <v>1</v>
      </c>
      <c r="O216" s="69">
        <f t="shared" ref="O216:O217" si="29">H216+I216*2+J216*4+K216*8+L216*16+M216*32+N216*64</f>
        <v>75</v>
      </c>
      <c r="P216" s="74">
        <v>230</v>
      </c>
      <c r="Q216" s="74" t="s">
        <v>779</v>
      </c>
      <c r="R216" s="74" t="s">
        <v>780</v>
      </c>
      <c r="S216" s="74" t="s">
        <v>784</v>
      </c>
      <c r="T216" s="74" t="s">
        <v>902</v>
      </c>
      <c r="U216" s="74">
        <v>0</v>
      </c>
      <c r="V216" s="74">
        <v>0</v>
      </c>
      <c r="W216" s="74" t="s">
        <v>184</v>
      </c>
      <c r="X216" s="74" t="s">
        <v>903</v>
      </c>
      <c r="Y216" s="74">
        <v>0</v>
      </c>
      <c r="Z216" s="74">
        <v>0</v>
      </c>
      <c r="AA216" s="74">
        <v>0</v>
      </c>
      <c r="AB216" s="74">
        <v>0</v>
      </c>
      <c r="AC216" s="74" t="s">
        <v>173</v>
      </c>
      <c r="AD216" s="74">
        <v>0</v>
      </c>
      <c r="AE216" s="74">
        <v>0</v>
      </c>
      <c r="AF216" s="74">
        <v>0</v>
      </c>
    </row>
    <row r="217" s="121" customFormat="1" ht="20.4" spans="1:32">
      <c r="A217" s="55">
        <f>A215</f>
        <v>902</v>
      </c>
      <c r="B217" s="59" t="s">
        <v>578</v>
      </c>
      <c r="C217" s="55" t="s">
        <v>579</v>
      </c>
      <c r="D217" s="56" t="s">
        <v>168</v>
      </c>
      <c r="E217" s="57" t="s">
        <v>580</v>
      </c>
      <c r="F217" s="55" t="s">
        <v>579</v>
      </c>
      <c r="G217" s="47"/>
      <c r="H217" s="121">
        <v>1</v>
      </c>
      <c r="I217" s="121">
        <v>1</v>
      </c>
      <c r="J217" s="291">
        <v>0</v>
      </c>
      <c r="K217" s="121">
        <v>1</v>
      </c>
      <c r="L217" s="121">
        <v>0</v>
      </c>
      <c r="M217" s="291">
        <v>0</v>
      </c>
      <c r="N217" s="121">
        <v>1</v>
      </c>
      <c r="O217" s="55">
        <f t="shared" si="29"/>
        <v>75</v>
      </c>
      <c r="P217" s="121">
        <v>230</v>
      </c>
      <c r="Q217" s="121">
        <v>264.5</v>
      </c>
      <c r="R217" s="121">
        <v>180</v>
      </c>
      <c r="S217" s="121">
        <v>276</v>
      </c>
      <c r="T217" s="121">
        <v>60</v>
      </c>
      <c r="U217" s="121">
        <v>0</v>
      </c>
      <c r="V217" s="83">
        <v>10</v>
      </c>
      <c r="W217" s="121">
        <v>195.5</v>
      </c>
      <c r="X217" s="121">
        <v>1000</v>
      </c>
      <c r="Y217" s="121">
        <v>175</v>
      </c>
      <c r="Z217" s="121">
        <v>100</v>
      </c>
      <c r="AA217" s="121">
        <v>0</v>
      </c>
      <c r="AB217" s="83">
        <v>10</v>
      </c>
      <c r="AC217" s="121">
        <v>253</v>
      </c>
      <c r="AD217" s="121">
        <v>0</v>
      </c>
      <c r="AE217" s="121">
        <v>0</v>
      </c>
      <c r="AF217" s="121">
        <v>0</v>
      </c>
    </row>
    <row r="218" s="74" customFormat="1" ht="62.4" spans="1:32">
      <c r="A218" s="111"/>
      <c r="B218" s="70"/>
      <c r="C218" s="69" t="s">
        <v>579</v>
      </c>
      <c r="D218" s="71"/>
      <c r="E218" s="72" t="s">
        <v>580</v>
      </c>
      <c r="F218" s="69" t="s">
        <v>904</v>
      </c>
      <c r="G218" s="73"/>
      <c r="H218" s="618">
        <v>1</v>
      </c>
      <c r="I218" s="618">
        <v>1</v>
      </c>
      <c r="J218" s="618">
        <v>1</v>
      </c>
      <c r="K218" s="618">
        <v>1</v>
      </c>
      <c r="L218" s="618">
        <v>1</v>
      </c>
      <c r="M218" s="618">
        <v>0</v>
      </c>
      <c r="N218" s="618">
        <v>1</v>
      </c>
      <c r="O218" s="69">
        <f t="shared" si="28"/>
        <v>95</v>
      </c>
      <c r="P218" s="74">
        <v>311</v>
      </c>
      <c r="Q218" s="74" t="s">
        <v>905</v>
      </c>
      <c r="R218" s="647" t="s">
        <v>906</v>
      </c>
      <c r="S218" s="647" t="s">
        <v>907</v>
      </c>
      <c r="T218" s="74">
        <v>5000</v>
      </c>
      <c r="U218" s="647" t="s">
        <v>908</v>
      </c>
      <c r="V218" s="74">
        <v>100</v>
      </c>
      <c r="W218" s="647" t="s">
        <v>909</v>
      </c>
      <c r="X218" s="74">
        <v>1500</v>
      </c>
      <c r="Y218" s="647" t="s">
        <v>910</v>
      </c>
      <c r="Z218" s="74" t="s">
        <v>911</v>
      </c>
      <c r="AA218" s="74">
        <v>0</v>
      </c>
      <c r="AB218" s="74">
        <v>0</v>
      </c>
      <c r="AC218" s="74" t="s">
        <v>779</v>
      </c>
      <c r="AD218" s="74">
        <v>0</v>
      </c>
      <c r="AE218" s="74">
        <v>0</v>
      </c>
      <c r="AF218" s="74">
        <v>0</v>
      </c>
    </row>
    <row r="219" ht="20.4" spans="1:32">
      <c r="A219" s="58">
        <f>A217</f>
        <v>902</v>
      </c>
      <c r="B219" s="59" t="s">
        <v>578</v>
      </c>
      <c r="C219" s="55" t="s">
        <v>579</v>
      </c>
      <c r="D219" s="56" t="s">
        <v>180</v>
      </c>
      <c r="E219" s="57" t="s">
        <v>584</v>
      </c>
      <c r="F219" s="55" t="s">
        <v>904</v>
      </c>
      <c r="G219" s="47"/>
      <c r="H219" s="291">
        <v>1</v>
      </c>
      <c r="I219" s="291">
        <v>1</v>
      </c>
      <c r="J219" s="291">
        <v>1</v>
      </c>
      <c r="K219" s="291">
        <v>1</v>
      </c>
      <c r="L219" s="291">
        <v>1</v>
      </c>
      <c r="M219" s="291">
        <v>0</v>
      </c>
      <c r="N219" s="291">
        <v>1</v>
      </c>
      <c r="O219" s="55">
        <f t="shared" si="28"/>
        <v>95</v>
      </c>
      <c r="P219" s="9">
        <v>311</v>
      </c>
      <c r="Q219" s="9">
        <v>357.6</v>
      </c>
      <c r="R219" s="9">
        <v>59000</v>
      </c>
      <c r="S219" s="9">
        <v>373.2</v>
      </c>
      <c r="T219" s="9">
        <v>5000</v>
      </c>
      <c r="U219" s="9">
        <v>388.7</v>
      </c>
      <c r="V219" s="9">
        <v>100</v>
      </c>
      <c r="W219" s="9">
        <v>217.7</v>
      </c>
      <c r="X219" s="9">
        <v>1500</v>
      </c>
      <c r="Y219" s="9">
        <v>139.9</v>
      </c>
      <c r="Z219" s="9">
        <v>150</v>
      </c>
      <c r="AA219" s="9">
        <v>0</v>
      </c>
      <c r="AB219" s="83">
        <v>10</v>
      </c>
      <c r="AC219" s="9">
        <v>357.6</v>
      </c>
      <c r="AD219" s="19">
        <v>0</v>
      </c>
      <c r="AE219" s="19">
        <v>0</v>
      </c>
      <c r="AF219" s="19">
        <v>0</v>
      </c>
    </row>
    <row r="220" s="74" customFormat="1" ht="20.4" spans="1:32">
      <c r="A220" s="111"/>
      <c r="B220" s="70"/>
      <c r="C220" s="69"/>
      <c r="D220" s="71"/>
      <c r="E220" s="72" t="s">
        <v>580</v>
      </c>
      <c r="F220" s="69" t="s">
        <v>585</v>
      </c>
      <c r="G220" s="73"/>
      <c r="H220" s="618">
        <v>1</v>
      </c>
      <c r="I220" s="618">
        <v>1</v>
      </c>
      <c r="J220" s="618">
        <v>0</v>
      </c>
      <c r="K220" s="618">
        <v>1</v>
      </c>
      <c r="L220" s="618">
        <v>0</v>
      </c>
      <c r="M220" s="618">
        <v>0</v>
      </c>
      <c r="N220" s="618">
        <v>1</v>
      </c>
      <c r="O220" s="69"/>
      <c r="P220" s="74">
        <v>230</v>
      </c>
      <c r="Q220" s="74" t="s">
        <v>779</v>
      </c>
      <c r="R220" s="74" t="s">
        <v>912</v>
      </c>
      <c r="S220" s="74" t="s">
        <v>784</v>
      </c>
      <c r="T220" s="74" t="s">
        <v>775</v>
      </c>
      <c r="U220" s="74">
        <v>0</v>
      </c>
      <c r="V220" s="74">
        <v>0</v>
      </c>
      <c r="W220" s="74" t="s">
        <v>184</v>
      </c>
      <c r="X220" s="74" t="s">
        <v>875</v>
      </c>
      <c r="Y220" s="74">
        <v>0</v>
      </c>
      <c r="Z220" s="74">
        <v>0</v>
      </c>
      <c r="AA220" s="74">
        <v>0</v>
      </c>
      <c r="AB220" s="74">
        <v>0</v>
      </c>
      <c r="AC220" s="74" t="s">
        <v>173</v>
      </c>
      <c r="AD220" s="74">
        <v>0</v>
      </c>
      <c r="AE220" s="74">
        <v>0</v>
      </c>
      <c r="AF220" s="74">
        <v>0</v>
      </c>
    </row>
    <row r="221" s="121" customFormat="1" ht="20.4" spans="1:32">
      <c r="A221" s="58">
        <f t="shared" ref="A221:A225" si="30">A219</f>
        <v>902</v>
      </c>
      <c r="B221" s="59" t="s">
        <v>578</v>
      </c>
      <c r="C221" s="55" t="s">
        <v>579</v>
      </c>
      <c r="D221" s="56" t="s">
        <v>187</v>
      </c>
      <c r="E221" s="57" t="s">
        <v>580</v>
      </c>
      <c r="F221" s="55" t="s">
        <v>585</v>
      </c>
      <c r="G221" s="68"/>
      <c r="H221" s="291">
        <v>1</v>
      </c>
      <c r="I221" s="291">
        <v>1</v>
      </c>
      <c r="J221" s="291">
        <v>0</v>
      </c>
      <c r="K221" s="291">
        <v>1</v>
      </c>
      <c r="L221" s="291">
        <v>0</v>
      </c>
      <c r="M221" s="291">
        <v>0</v>
      </c>
      <c r="N221" s="291">
        <v>1</v>
      </c>
      <c r="O221" s="55">
        <f t="shared" si="28"/>
        <v>75</v>
      </c>
      <c r="P221" s="121">
        <v>230</v>
      </c>
      <c r="Q221" s="121">
        <v>264.5</v>
      </c>
      <c r="R221" s="121">
        <v>800</v>
      </c>
      <c r="S221" s="121">
        <v>276</v>
      </c>
      <c r="T221" s="121">
        <v>80</v>
      </c>
      <c r="U221" s="121">
        <v>0</v>
      </c>
      <c r="V221" s="83">
        <v>10</v>
      </c>
      <c r="W221" s="121">
        <v>195.5</v>
      </c>
      <c r="X221" s="121">
        <v>1350</v>
      </c>
      <c r="Y221" s="121">
        <v>0</v>
      </c>
      <c r="Z221" s="83">
        <v>10</v>
      </c>
      <c r="AA221" s="121">
        <v>0</v>
      </c>
      <c r="AB221" s="83">
        <v>10</v>
      </c>
      <c r="AC221" s="121">
        <v>253</v>
      </c>
      <c r="AD221" s="121">
        <v>0</v>
      </c>
      <c r="AE221" s="121">
        <v>0</v>
      </c>
      <c r="AF221" s="121">
        <v>0</v>
      </c>
    </row>
    <row r="222" s="74" customFormat="1" ht="20.4" spans="1:32">
      <c r="A222" s="111"/>
      <c r="B222" s="70"/>
      <c r="C222" s="69"/>
      <c r="D222" s="71"/>
      <c r="E222" s="72" t="s">
        <v>580</v>
      </c>
      <c r="F222" s="69" t="s">
        <v>586</v>
      </c>
      <c r="G222" s="73"/>
      <c r="H222" s="618">
        <v>1</v>
      </c>
      <c r="I222" s="618">
        <v>1</v>
      </c>
      <c r="J222" s="618">
        <v>0</v>
      </c>
      <c r="K222" s="618">
        <v>1</v>
      </c>
      <c r="L222" s="618">
        <v>1</v>
      </c>
      <c r="M222" s="618">
        <v>0</v>
      </c>
      <c r="N222" s="618">
        <v>1</v>
      </c>
      <c r="O222" s="69"/>
      <c r="P222" s="74">
        <v>230</v>
      </c>
      <c r="Q222" s="74" t="s">
        <v>784</v>
      </c>
      <c r="R222" s="74" t="s">
        <v>913</v>
      </c>
      <c r="S222" s="74" t="s">
        <v>768</v>
      </c>
      <c r="T222" s="74" t="s">
        <v>775</v>
      </c>
      <c r="U222" s="74">
        <v>0</v>
      </c>
      <c r="V222" s="74">
        <v>0</v>
      </c>
      <c r="W222" s="74" t="s">
        <v>914</v>
      </c>
      <c r="X222" s="74" t="s">
        <v>915</v>
      </c>
      <c r="Y222" s="74" t="s">
        <v>771</v>
      </c>
      <c r="Z222" s="74" t="s">
        <v>916</v>
      </c>
      <c r="AA222" s="74">
        <v>0</v>
      </c>
      <c r="AB222" s="74">
        <v>0</v>
      </c>
      <c r="AC222" s="74" t="s">
        <v>173</v>
      </c>
      <c r="AD222" s="74">
        <v>0</v>
      </c>
      <c r="AE222" s="74">
        <v>0</v>
      </c>
      <c r="AF222" s="74">
        <v>0</v>
      </c>
    </row>
    <row r="223" s="121" customFormat="1" ht="20.4" spans="1:32">
      <c r="A223" s="58">
        <f t="shared" si="30"/>
        <v>902</v>
      </c>
      <c r="B223" s="59" t="s">
        <v>578</v>
      </c>
      <c r="C223" s="55" t="s">
        <v>579</v>
      </c>
      <c r="D223" s="56" t="s">
        <v>190</v>
      </c>
      <c r="E223" s="57" t="s">
        <v>580</v>
      </c>
      <c r="F223" s="55" t="s">
        <v>586</v>
      </c>
      <c r="G223" s="47"/>
      <c r="H223" s="291">
        <v>1</v>
      </c>
      <c r="I223" s="291">
        <v>1</v>
      </c>
      <c r="J223" s="291">
        <v>0</v>
      </c>
      <c r="K223" s="291">
        <v>1</v>
      </c>
      <c r="L223" s="291">
        <v>1</v>
      </c>
      <c r="M223" s="291">
        <v>0</v>
      </c>
      <c r="N223" s="291">
        <v>1</v>
      </c>
      <c r="O223" s="55">
        <f t="shared" si="28"/>
        <v>91</v>
      </c>
      <c r="P223" s="121">
        <v>230</v>
      </c>
      <c r="Q223" s="121">
        <v>276</v>
      </c>
      <c r="R223" s="121">
        <v>4800</v>
      </c>
      <c r="S223" s="121">
        <v>287.5</v>
      </c>
      <c r="T223" s="121">
        <v>80</v>
      </c>
      <c r="U223" s="121">
        <v>0</v>
      </c>
      <c r="V223" s="83">
        <v>10</v>
      </c>
      <c r="W223" s="121">
        <v>161</v>
      </c>
      <c r="X223" s="121">
        <v>1500</v>
      </c>
      <c r="Y223" s="121">
        <v>103.5</v>
      </c>
      <c r="Z223" s="121">
        <v>150</v>
      </c>
      <c r="AA223" s="121">
        <v>0</v>
      </c>
      <c r="AB223" s="83">
        <v>10</v>
      </c>
      <c r="AC223" s="121">
        <v>253</v>
      </c>
      <c r="AD223" s="121">
        <v>0</v>
      </c>
      <c r="AE223" s="121">
        <v>0</v>
      </c>
      <c r="AF223" s="121">
        <v>0</v>
      </c>
    </row>
    <row r="224" s="74" customFormat="1" ht="31.2" spans="1:32">
      <c r="A224" s="111"/>
      <c r="B224" s="70"/>
      <c r="C224" s="69"/>
      <c r="D224" s="71"/>
      <c r="E224" s="72" t="s">
        <v>587</v>
      </c>
      <c r="F224" s="69" t="s">
        <v>588</v>
      </c>
      <c r="G224" s="311" t="s">
        <v>589</v>
      </c>
      <c r="H224" s="618">
        <v>1</v>
      </c>
      <c r="I224" s="618">
        <v>1</v>
      </c>
      <c r="J224" s="618">
        <v>0</v>
      </c>
      <c r="K224" s="618">
        <v>1</v>
      </c>
      <c r="L224" s="618">
        <v>1</v>
      </c>
      <c r="M224" s="618">
        <v>0</v>
      </c>
      <c r="N224" s="618">
        <v>1</v>
      </c>
      <c r="O224" s="69"/>
      <c r="P224" s="74">
        <v>230</v>
      </c>
      <c r="Q224" s="74">
        <v>264.5</v>
      </c>
      <c r="R224" s="74" t="s">
        <v>913</v>
      </c>
      <c r="S224" s="74">
        <v>276</v>
      </c>
      <c r="T224" s="74" t="s">
        <v>775</v>
      </c>
      <c r="U224" s="74">
        <v>0</v>
      </c>
      <c r="V224" s="74">
        <v>0</v>
      </c>
      <c r="W224" s="74" t="s">
        <v>914</v>
      </c>
      <c r="X224" s="74" t="s">
        <v>917</v>
      </c>
      <c r="Y224" s="74" t="s">
        <v>771</v>
      </c>
      <c r="Z224" s="74" t="s">
        <v>874</v>
      </c>
      <c r="AA224" s="74">
        <v>0</v>
      </c>
      <c r="AB224" s="74">
        <v>0</v>
      </c>
      <c r="AC224" s="74" t="s">
        <v>457</v>
      </c>
      <c r="AD224" s="74">
        <v>0</v>
      </c>
      <c r="AE224" s="74">
        <v>0</v>
      </c>
      <c r="AF224" s="74">
        <v>0</v>
      </c>
    </row>
    <row r="225" ht="20.4" spans="1:32">
      <c r="A225" s="51">
        <f t="shared" si="30"/>
        <v>902</v>
      </c>
      <c r="B225" s="42" t="s">
        <v>578</v>
      </c>
      <c r="C225" s="33" t="s">
        <v>579</v>
      </c>
      <c r="D225" s="43" t="s">
        <v>193</v>
      </c>
      <c r="E225" s="44" t="s">
        <v>587</v>
      </c>
      <c r="F225" s="33" t="s">
        <v>588</v>
      </c>
      <c r="G225" s="47"/>
      <c r="H225" s="254">
        <v>1</v>
      </c>
      <c r="I225" s="254">
        <v>1</v>
      </c>
      <c r="J225" s="254">
        <v>0</v>
      </c>
      <c r="K225" s="254">
        <v>1</v>
      </c>
      <c r="L225" s="254">
        <v>1</v>
      </c>
      <c r="M225" s="254">
        <v>0</v>
      </c>
      <c r="N225" s="254">
        <v>1</v>
      </c>
      <c r="O225" s="33">
        <f t="shared" si="28"/>
        <v>91</v>
      </c>
      <c r="P225" s="19">
        <v>230</v>
      </c>
      <c r="Q225" s="19">
        <v>264.5</v>
      </c>
      <c r="R225" s="19">
        <v>5000</v>
      </c>
      <c r="S225" s="19">
        <v>276</v>
      </c>
      <c r="T225" s="19">
        <v>100</v>
      </c>
      <c r="U225" s="19">
        <v>0</v>
      </c>
      <c r="V225" s="83">
        <v>10</v>
      </c>
      <c r="W225" s="19">
        <v>161</v>
      </c>
      <c r="X225" s="19">
        <v>2700</v>
      </c>
      <c r="Y225" s="19">
        <v>103.5</v>
      </c>
      <c r="Z225" s="19">
        <v>200</v>
      </c>
      <c r="AA225" s="19">
        <v>0</v>
      </c>
      <c r="AB225" s="83">
        <v>10</v>
      </c>
      <c r="AC225" s="19">
        <v>255.3</v>
      </c>
      <c r="AD225" s="19">
        <v>0</v>
      </c>
      <c r="AE225" s="19">
        <v>0</v>
      </c>
      <c r="AF225" s="19">
        <v>0</v>
      </c>
    </row>
    <row r="226" s="52" customFormat="1" ht="20.4" spans="1:32">
      <c r="A226" s="48"/>
      <c r="B226" s="37"/>
      <c r="C226" s="36"/>
      <c r="D226" s="38"/>
      <c r="E226" s="39"/>
      <c r="F226" s="36"/>
      <c r="G226" s="49"/>
      <c r="H226" s="548">
        <v>1</v>
      </c>
      <c r="I226" s="548">
        <v>1</v>
      </c>
      <c r="J226" s="548">
        <v>0</v>
      </c>
      <c r="K226" s="548">
        <v>1</v>
      </c>
      <c r="L226" s="548">
        <v>1</v>
      </c>
      <c r="M226" s="548">
        <v>0</v>
      </c>
      <c r="N226" s="548">
        <v>1</v>
      </c>
      <c r="O226" s="36"/>
      <c r="P226" s="52" t="s">
        <v>918</v>
      </c>
      <c r="Q226" s="52" t="s">
        <v>457</v>
      </c>
      <c r="R226" s="52" t="s">
        <v>919</v>
      </c>
      <c r="S226" s="52" t="s">
        <v>779</v>
      </c>
      <c r="T226" s="52" t="s">
        <v>874</v>
      </c>
      <c r="U226" s="52" t="s">
        <v>251</v>
      </c>
      <c r="V226" s="52" t="s">
        <v>251</v>
      </c>
      <c r="W226" s="52" t="s">
        <v>184</v>
      </c>
      <c r="X226" s="52" t="s">
        <v>919</v>
      </c>
      <c r="Y226" s="52" t="s">
        <v>914</v>
      </c>
      <c r="Z226" s="52" t="s">
        <v>874</v>
      </c>
      <c r="AA226" s="52" t="s">
        <v>251</v>
      </c>
      <c r="AB226" s="52" t="s">
        <v>251</v>
      </c>
      <c r="AC226" s="52" t="s">
        <v>173</v>
      </c>
      <c r="AD226" s="52">
        <v>0</v>
      </c>
      <c r="AE226" s="52">
        <v>0</v>
      </c>
      <c r="AF226" s="52">
        <v>0</v>
      </c>
    </row>
    <row r="227" s="121" customFormat="1" ht="20.4" spans="1:32">
      <c r="A227" s="58">
        <f>A4</f>
        <v>902</v>
      </c>
      <c r="B227" s="59" t="s">
        <v>591</v>
      </c>
      <c r="C227" s="55" t="s">
        <v>592</v>
      </c>
      <c r="D227" s="56" t="s">
        <v>168</v>
      </c>
      <c r="E227" s="57" t="s">
        <v>593</v>
      </c>
      <c r="F227" s="55" t="s">
        <v>594</v>
      </c>
      <c r="G227" s="68"/>
      <c r="H227" s="121">
        <v>1</v>
      </c>
      <c r="I227" s="121">
        <v>1</v>
      </c>
      <c r="J227" s="121">
        <v>0</v>
      </c>
      <c r="K227" s="121">
        <v>1</v>
      </c>
      <c r="L227" s="121">
        <v>1</v>
      </c>
      <c r="M227" s="121">
        <v>0</v>
      </c>
      <c r="N227" s="121">
        <v>1</v>
      </c>
      <c r="O227" s="55">
        <f>H227+I227*2+J227*4+K227*8+L227*16+M227*32+N227*64</f>
        <v>91</v>
      </c>
      <c r="P227" s="121">
        <v>230</v>
      </c>
      <c r="Q227" s="121">
        <v>255.3</v>
      </c>
      <c r="R227" s="121">
        <v>2000</v>
      </c>
      <c r="S227" s="121">
        <v>264.5</v>
      </c>
      <c r="T227" s="121">
        <v>200</v>
      </c>
      <c r="U227" s="121">
        <v>0</v>
      </c>
      <c r="V227" s="83">
        <v>10</v>
      </c>
      <c r="W227" s="121">
        <v>195.5</v>
      </c>
      <c r="X227" s="121">
        <v>2000</v>
      </c>
      <c r="Y227" s="121">
        <v>161</v>
      </c>
      <c r="Z227" s="121">
        <v>200</v>
      </c>
      <c r="AA227" s="121">
        <v>0</v>
      </c>
      <c r="AB227" s="83">
        <v>10</v>
      </c>
      <c r="AC227" s="121">
        <v>253</v>
      </c>
      <c r="AD227" s="121">
        <v>0</v>
      </c>
      <c r="AE227" s="121">
        <v>0</v>
      </c>
      <c r="AF227" s="121">
        <v>0</v>
      </c>
    </row>
    <row r="228" ht="20.4" spans="1:32">
      <c r="A228" s="33">
        <f>A217</f>
        <v>902</v>
      </c>
      <c r="B228" s="42" t="s">
        <v>595</v>
      </c>
      <c r="C228" s="33"/>
      <c r="D228" s="43"/>
      <c r="E228" s="44"/>
      <c r="F228" s="44"/>
      <c r="G228" s="47"/>
      <c r="H228" s="254"/>
      <c r="I228" s="254"/>
      <c r="J228" s="254"/>
      <c r="K228" s="254"/>
      <c r="L228" s="254"/>
      <c r="M228" s="254"/>
      <c r="N228" s="254"/>
      <c r="O228" s="312"/>
      <c r="P228" s="9"/>
      <c r="Q228" s="9"/>
      <c r="R228" s="9"/>
      <c r="S228" s="9"/>
      <c r="T228" s="9"/>
      <c r="U228" s="9"/>
      <c r="V228" s="9"/>
      <c r="W228" s="9"/>
      <c r="X228" s="9"/>
      <c r="Y228" s="9"/>
      <c r="Z228" s="9"/>
      <c r="AA228" s="9"/>
      <c r="AB228" s="9"/>
      <c r="AC228" s="9"/>
      <c r="AD228" s="19">
        <v>0</v>
      </c>
      <c r="AE228" s="19">
        <v>0</v>
      </c>
      <c r="AF228" s="19">
        <v>0</v>
      </c>
    </row>
    <row r="229" ht="20.4" spans="1:32">
      <c r="A229" s="33">
        <f>A228</f>
        <v>902</v>
      </c>
      <c r="B229" s="42" t="s">
        <v>596</v>
      </c>
      <c r="C229" s="33" t="s">
        <v>597</v>
      </c>
      <c r="D229" s="43" t="s">
        <v>168</v>
      </c>
      <c r="E229" s="44" t="s">
        <v>598</v>
      </c>
      <c r="F229" s="44" t="s">
        <v>597</v>
      </c>
      <c r="G229" s="47"/>
      <c r="H229" s="19">
        <v>1</v>
      </c>
      <c r="I229" s="19">
        <v>1</v>
      </c>
      <c r="J229" s="254">
        <v>0</v>
      </c>
      <c r="K229" s="19">
        <v>1</v>
      </c>
      <c r="L229" s="19">
        <v>1</v>
      </c>
      <c r="M229" s="254">
        <v>0</v>
      </c>
      <c r="N229" s="19">
        <v>0</v>
      </c>
      <c r="O229" s="33">
        <f>H229+I229*2+J229*4+K229*8+L229*16+M229*32+N229*64</f>
        <v>27</v>
      </c>
      <c r="P229" s="9">
        <v>230</v>
      </c>
      <c r="Q229" s="9">
        <v>283</v>
      </c>
      <c r="R229" s="9">
        <v>140</v>
      </c>
      <c r="S229" s="9">
        <v>285</v>
      </c>
      <c r="T229" s="9">
        <v>60</v>
      </c>
      <c r="U229" s="9">
        <v>0</v>
      </c>
      <c r="V229" s="83">
        <v>10</v>
      </c>
      <c r="W229" s="9">
        <v>150</v>
      </c>
      <c r="X229" s="9">
        <v>140</v>
      </c>
      <c r="Y229" s="9">
        <v>110</v>
      </c>
      <c r="Z229" s="9">
        <v>60</v>
      </c>
      <c r="AA229" s="9">
        <v>0</v>
      </c>
      <c r="AB229" s="83">
        <v>10</v>
      </c>
      <c r="AC229" s="9">
        <v>253</v>
      </c>
      <c r="AD229" s="19">
        <v>0</v>
      </c>
      <c r="AE229" s="19">
        <v>0</v>
      </c>
      <c r="AF229" s="19">
        <v>0</v>
      </c>
    </row>
    <row r="230" ht="20.4" spans="1:32">
      <c r="A230" s="33">
        <f>A229</f>
        <v>902</v>
      </c>
      <c r="B230" s="42"/>
      <c r="C230" s="33" t="s">
        <v>599</v>
      </c>
      <c r="D230" s="43" t="s">
        <v>168</v>
      </c>
      <c r="E230" s="44" t="s">
        <v>600</v>
      </c>
      <c r="F230" s="44" t="s">
        <v>599</v>
      </c>
      <c r="G230" s="47"/>
      <c r="J230" s="254">
        <v>0</v>
      </c>
      <c r="M230" s="254">
        <v>0</v>
      </c>
      <c r="O230" s="33">
        <f>H230+I230*2+J230*4+K230*8+L230*16+M230*32+N230*64</f>
        <v>0</v>
      </c>
      <c r="P230" s="9"/>
      <c r="Q230" s="9"/>
      <c r="R230" s="9"/>
      <c r="S230" s="9"/>
      <c r="T230" s="9"/>
      <c r="U230" s="9"/>
      <c r="V230" s="9"/>
      <c r="W230" s="9"/>
      <c r="X230" s="9"/>
      <c r="Y230" s="9"/>
      <c r="Z230" s="9"/>
      <c r="AA230" s="9"/>
      <c r="AB230" s="9"/>
      <c r="AC230" s="9"/>
      <c r="AD230" s="19">
        <v>0</v>
      </c>
      <c r="AE230" s="19">
        <v>0</v>
      </c>
      <c r="AF230" s="19">
        <v>0</v>
      </c>
    </row>
    <row r="231" s="8" customFormat="1" ht="20.4" spans="1:32">
      <c r="A231" s="60"/>
      <c r="B231" s="61"/>
      <c r="C231" s="60"/>
      <c r="D231" s="62"/>
      <c r="E231" s="63"/>
      <c r="F231" s="63" t="s">
        <v>920</v>
      </c>
      <c r="G231" s="196" t="s">
        <v>264</v>
      </c>
      <c r="H231" s="8">
        <v>1</v>
      </c>
      <c r="I231" s="8">
        <v>1</v>
      </c>
      <c r="J231" s="253">
        <v>0</v>
      </c>
      <c r="K231" s="8">
        <v>1</v>
      </c>
      <c r="L231" s="8">
        <v>1</v>
      </c>
      <c r="M231" s="253">
        <v>0</v>
      </c>
      <c r="N231" s="8">
        <v>0</v>
      </c>
      <c r="O231" s="60"/>
      <c r="P231" s="8" t="s">
        <v>796</v>
      </c>
      <c r="Q231" s="553" t="s">
        <v>921</v>
      </c>
      <c r="R231" s="8" t="s">
        <v>922</v>
      </c>
      <c r="S231" s="553" t="s">
        <v>923</v>
      </c>
      <c r="T231" s="8" t="s">
        <v>924</v>
      </c>
      <c r="U231" s="8" t="s">
        <v>251</v>
      </c>
      <c r="V231" s="8" t="s">
        <v>251</v>
      </c>
      <c r="W231" s="553" t="s">
        <v>925</v>
      </c>
      <c r="X231" s="8" t="s">
        <v>926</v>
      </c>
      <c r="Y231" s="553" t="s">
        <v>927</v>
      </c>
      <c r="Z231" s="8" t="s">
        <v>777</v>
      </c>
      <c r="AA231" s="8" t="s">
        <v>251</v>
      </c>
      <c r="AB231" s="8" t="s">
        <v>251</v>
      </c>
      <c r="AC231" s="8" t="s">
        <v>251</v>
      </c>
      <c r="AD231" s="8">
        <v>0</v>
      </c>
      <c r="AE231" s="8">
        <v>0</v>
      </c>
      <c r="AF231" s="8">
        <v>0</v>
      </c>
    </row>
    <row r="232" ht="20.4" spans="1:32">
      <c r="A232" s="33">
        <f>A230</f>
        <v>902</v>
      </c>
      <c r="B232" s="42" t="s">
        <v>604</v>
      </c>
      <c r="C232" s="33" t="s">
        <v>599</v>
      </c>
      <c r="D232" s="43" t="s">
        <v>180</v>
      </c>
      <c r="E232" s="44" t="s">
        <v>605</v>
      </c>
      <c r="F232" s="44" t="s">
        <v>606</v>
      </c>
      <c r="G232" s="47"/>
      <c r="H232" s="19">
        <v>1</v>
      </c>
      <c r="I232" s="19">
        <v>1</v>
      </c>
      <c r="J232" s="254">
        <v>0</v>
      </c>
      <c r="K232" s="19">
        <v>1</v>
      </c>
      <c r="L232" s="19">
        <v>1</v>
      </c>
      <c r="M232" s="254">
        <v>0</v>
      </c>
      <c r="N232" s="19">
        <v>0</v>
      </c>
      <c r="O232" s="33">
        <f>H232+I232*2+J232*4+K232*8+L232*16+M232*32+N232*64</f>
        <v>27</v>
      </c>
      <c r="P232" s="9">
        <v>127</v>
      </c>
      <c r="Q232" s="9">
        <v>142.6</v>
      </c>
      <c r="R232" s="9">
        <v>3000</v>
      </c>
      <c r="S232" s="9">
        <v>152.7</v>
      </c>
      <c r="T232" s="9">
        <v>100</v>
      </c>
      <c r="U232" s="9">
        <v>0</v>
      </c>
      <c r="V232" s="83">
        <v>10</v>
      </c>
      <c r="W232" s="9">
        <v>106.2</v>
      </c>
      <c r="X232" s="9">
        <v>1500</v>
      </c>
      <c r="Y232" s="9">
        <v>103.5</v>
      </c>
      <c r="Z232" s="9">
        <v>300</v>
      </c>
      <c r="AA232" s="9">
        <v>0</v>
      </c>
      <c r="AB232" s="83">
        <v>10</v>
      </c>
      <c r="AC232" s="9">
        <v>253</v>
      </c>
      <c r="AD232" s="19">
        <v>0</v>
      </c>
      <c r="AE232" s="19">
        <v>0</v>
      </c>
      <c r="AF232" s="19">
        <v>0</v>
      </c>
    </row>
    <row r="233" s="8" customFormat="1" ht="20.4" spans="1:32">
      <c r="A233" s="60"/>
      <c r="B233" s="61"/>
      <c r="C233" s="60"/>
      <c r="D233" s="62"/>
      <c r="E233" s="63"/>
      <c r="F233" s="63" t="s">
        <v>607</v>
      </c>
      <c r="G233" s="66"/>
      <c r="H233" s="8">
        <v>1</v>
      </c>
      <c r="I233" s="8">
        <v>1</v>
      </c>
      <c r="J233" s="253">
        <v>0</v>
      </c>
      <c r="K233" s="8">
        <v>1</v>
      </c>
      <c r="L233" s="8">
        <v>1</v>
      </c>
      <c r="M233" s="253">
        <v>0</v>
      </c>
      <c r="N233" s="8">
        <v>0</v>
      </c>
      <c r="O233" s="60"/>
      <c r="P233" s="8">
        <v>127</v>
      </c>
      <c r="Q233" s="553" t="s">
        <v>608</v>
      </c>
      <c r="R233" s="8" t="s">
        <v>874</v>
      </c>
      <c r="S233" s="553" t="s">
        <v>928</v>
      </c>
      <c r="T233" s="8" t="s">
        <v>895</v>
      </c>
      <c r="U233" s="8" t="s">
        <v>251</v>
      </c>
      <c r="V233" s="8" t="s">
        <v>251</v>
      </c>
      <c r="W233" s="553" t="s">
        <v>609</v>
      </c>
      <c r="X233" s="8" t="s">
        <v>929</v>
      </c>
      <c r="Y233" s="553" t="s">
        <v>930</v>
      </c>
      <c r="Z233" s="8" t="s">
        <v>895</v>
      </c>
      <c r="AA233" s="8" t="s">
        <v>251</v>
      </c>
      <c r="AB233" s="8" t="s">
        <v>251</v>
      </c>
      <c r="AC233" s="8" t="s">
        <v>251</v>
      </c>
      <c r="AD233" s="8">
        <v>0</v>
      </c>
      <c r="AE233" s="8">
        <v>0</v>
      </c>
      <c r="AF233" s="8">
        <v>0</v>
      </c>
    </row>
    <row r="234" ht="20.4" spans="1:32">
      <c r="A234" s="33">
        <f>A232</f>
        <v>902</v>
      </c>
      <c r="B234" s="42" t="s">
        <v>610</v>
      </c>
      <c r="C234" s="33" t="s">
        <v>611</v>
      </c>
      <c r="D234" s="43" t="s">
        <v>168</v>
      </c>
      <c r="E234" s="44" t="s">
        <v>612</v>
      </c>
      <c r="F234" s="44" t="s">
        <v>611</v>
      </c>
      <c r="G234" s="47"/>
      <c r="H234" s="19">
        <v>1</v>
      </c>
      <c r="I234" s="19">
        <v>1</v>
      </c>
      <c r="J234" s="254">
        <v>0</v>
      </c>
      <c r="K234" s="19">
        <v>1</v>
      </c>
      <c r="L234" s="19">
        <v>1</v>
      </c>
      <c r="M234" s="254">
        <v>0</v>
      </c>
      <c r="N234" s="19">
        <v>0</v>
      </c>
      <c r="O234" s="33">
        <f>H234+I234*2+J234*4+K234*8+L234*16+M234*32+N234*64</f>
        <v>27</v>
      </c>
      <c r="P234" s="9">
        <v>127</v>
      </c>
      <c r="Q234" s="9">
        <v>140</v>
      </c>
      <c r="R234" s="9">
        <v>200</v>
      </c>
      <c r="S234" s="9">
        <v>169</v>
      </c>
      <c r="T234" s="9">
        <v>60</v>
      </c>
      <c r="U234" s="9">
        <v>0</v>
      </c>
      <c r="V234" s="83">
        <v>10</v>
      </c>
      <c r="W234" s="9">
        <v>101</v>
      </c>
      <c r="X234" s="9">
        <v>2000</v>
      </c>
      <c r="Y234" s="9">
        <v>90</v>
      </c>
      <c r="Z234" s="9">
        <v>60</v>
      </c>
      <c r="AA234" s="9">
        <v>0</v>
      </c>
      <c r="AB234" s="83">
        <v>10</v>
      </c>
      <c r="AC234" s="9">
        <v>253</v>
      </c>
      <c r="AD234" s="19">
        <v>0</v>
      </c>
      <c r="AE234" s="19">
        <v>0</v>
      </c>
      <c r="AF234" s="19">
        <v>0</v>
      </c>
    </row>
    <row r="235" ht="20.4" spans="1:32">
      <c r="A235" s="33">
        <f>A234</f>
        <v>902</v>
      </c>
      <c r="B235" s="42" t="s">
        <v>613</v>
      </c>
      <c r="C235" s="33"/>
      <c r="D235" s="43"/>
      <c r="E235" s="44"/>
      <c r="F235" s="44"/>
      <c r="G235" s="47"/>
      <c r="H235" s="254"/>
      <c r="I235" s="254"/>
      <c r="J235" s="254"/>
      <c r="K235" s="254"/>
      <c r="L235" s="254"/>
      <c r="M235" s="254"/>
      <c r="N235" s="254"/>
      <c r="O235" s="312"/>
      <c r="P235" s="9"/>
      <c r="Q235" s="9"/>
      <c r="R235" s="9"/>
      <c r="S235" s="9"/>
      <c r="T235" s="9"/>
      <c r="U235" s="9"/>
      <c r="V235" s="9"/>
      <c r="W235" s="9"/>
      <c r="X235" s="9"/>
      <c r="Y235" s="9"/>
      <c r="Z235" s="9"/>
      <c r="AA235" s="9"/>
      <c r="AB235" s="9"/>
      <c r="AC235" s="9"/>
      <c r="AD235" s="19">
        <v>0</v>
      </c>
      <c r="AE235" s="19">
        <v>0</v>
      </c>
      <c r="AF235" s="19">
        <v>0</v>
      </c>
    </row>
    <row r="236" ht="20.4" spans="1:32">
      <c r="A236" s="33">
        <f>A235</f>
        <v>902</v>
      </c>
      <c r="B236" s="42" t="s">
        <v>614</v>
      </c>
      <c r="C236" s="33" t="s">
        <v>615</v>
      </c>
      <c r="D236" s="43" t="s">
        <v>168</v>
      </c>
      <c r="E236" s="44" t="s">
        <v>616</v>
      </c>
      <c r="F236" s="44" t="s">
        <v>617</v>
      </c>
      <c r="G236" s="47"/>
      <c r="H236" s="19">
        <v>1</v>
      </c>
      <c r="I236" s="19">
        <v>1</v>
      </c>
      <c r="J236" s="254">
        <v>0</v>
      </c>
      <c r="K236" s="19">
        <v>1</v>
      </c>
      <c r="L236" s="19">
        <v>1</v>
      </c>
      <c r="M236" s="254">
        <v>0</v>
      </c>
      <c r="N236" s="19">
        <v>1</v>
      </c>
      <c r="O236" s="33">
        <f>H236+I236*2+J236*4+K236*8+L236*16+M236*32+N236*64</f>
        <v>91</v>
      </c>
      <c r="P236" s="9">
        <v>220</v>
      </c>
      <c r="Q236" s="9">
        <v>283</v>
      </c>
      <c r="R236" s="9">
        <v>140</v>
      </c>
      <c r="S236" s="9">
        <v>285</v>
      </c>
      <c r="T236" s="9">
        <v>60</v>
      </c>
      <c r="U236" s="9">
        <v>0</v>
      </c>
      <c r="V236" s="83">
        <v>10</v>
      </c>
      <c r="W236" s="9">
        <v>150</v>
      </c>
      <c r="X236" s="9">
        <v>140</v>
      </c>
      <c r="Y236" s="9">
        <v>110</v>
      </c>
      <c r="Z236" s="9">
        <v>60</v>
      </c>
      <c r="AA236" s="9">
        <v>0</v>
      </c>
      <c r="AB236" s="83">
        <v>10</v>
      </c>
      <c r="AC236" s="9">
        <v>264</v>
      </c>
      <c r="AD236" s="19">
        <v>0</v>
      </c>
      <c r="AE236" s="19">
        <v>0</v>
      </c>
      <c r="AF236" s="19">
        <v>0</v>
      </c>
    </row>
    <row r="237" s="9" customFormat="1" customHeight="1" spans="1:32">
      <c r="A237" s="69"/>
      <c r="B237" s="70"/>
      <c r="C237" s="69"/>
      <c r="D237" s="71"/>
      <c r="E237" s="72"/>
      <c r="F237" s="72"/>
      <c r="G237" s="197" t="s">
        <v>618</v>
      </c>
      <c r="H237" s="74">
        <v>1</v>
      </c>
      <c r="I237" s="74">
        <v>1</v>
      </c>
      <c r="J237" s="618">
        <v>0</v>
      </c>
      <c r="K237" s="74">
        <v>1</v>
      </c>
      <c r="L237" s="74">
        <v>1</v>
      </c>
      <c r="M237" s="618">
        <v>0</v>
      </c>
      <c r="N237" s="74">
        <v>1</v>
      </c>
      <c r="O237" s="69"/>
      <c r="P237" s="74">
        <v>230</v>
      </c>
      <c r="Q237" s="74" t="s">
        <v>931</v>
      </c>
      <c r="R237" s="74" t="s">
        <v>932</v>
      </c>
      <c r="S237" s="74" t="s">
        <v>933</v>
      </c>
      <c r="T237" s="74" t="s">
        <v>934</v>
      </c>
      <c r="U237" s="87" t="s">
        <v>251</v>
      </c>
      <c r="V237" s="87" t="s">
        <v>251</v>
      </c>
      <c r="W237" s="87" t="s">
        <v>935</v>
      </c>
      <c r="X237" s="74" t="s">
        <v>936</v>
      </c>
      <c r="Y237" s="74" t="s">
        <v>937</v>
      </c>
      <c r="Z237" s="74" t="s">
        <v>938</v>
      </c>
      <c r="AA237" s="87" t="s">
        <v>251</v>
      </c>
      <c r="AB237" s="87" t="s">
        <v>251</v>
      </c>
      <c r="AC237" s="74" t="s">
        <v>939</v>
      </c>
      <c r="AD237" s="74">
        <v>0</v>
      </c>
      <c r="AE237" s="74">
        <v>0</v>
      </c>
      <c r="AF237" s="74">
        <v>0</v>
      </c>
    </row>
    <row r="238" s="9" customFormat="1" customHeight="1" spans="1:32">
      <c r="A238" s="33">
        <f>A4</f>
        <v>902</v>
      </c>
      <c r="B238" s="42" t="s">
        <v>619</v>
      </c>
      <c r="C238" s="33" t="s">
        <v>620</v>
      </c>
      <c r="D238" s="43" t="s">
        <v>168</v>
      </c>
      <c r="E238" s="44" t="s">
        <v>621</v>
      </c>
      <c r="F238" s="44" t="s">
        <v>620</v>
      </c>
      <c r="G238" s="198"/>
      <c r="H238" s="19">
        <v>1</v>
      </c>
      <c r="I238" s="19">
        <v>1</v>
      </c>
      <c r="J238" s="254">
        <v>0</v>
      </c>
      <c r="K238" s="19">
        <v>1</v>
      </c>
      <c r="L238" s="19">
        <v>1</v>
      </c>
      <c r="M238" s="254">
        <v>0</v>
      </c>
      <c r="N238" s="19">
        <v>1</v>
      </c>
      <c r="O238" s="33">
        <f t="shared" ref="O238:O244" si="31">H238+I238*2+J238*4+K238*8+L238*16+M238*32+N238*64</f>
        <v>91</v>
      </c>
      <c r="P238" s="9">
        <v>230</v>
      </c>
      <c r="Q238" s="9">
        <v>269</v>
      </c>
      <c r="R238" s="121">
        <v>65000</v>
      </c>
      <c r="S238" s="9">
        <v>281</v>
      </c>
      <c r="T238" s="121">
        <v>650</v>
      </c>
      <c r="U238" s="9">
        <v>0</v>
      </c>
      <c r="V238" s="83">
        <v>10</v>
      </c>
      <c r="W238" s="9">
        <v>191</v>
      </c>
      <c r="X238" s="9">
        <v>2500</v>
      </c>
      <c r="Y238" s="9">
        <v>29</v>
      </c>
      <c r="Z238" s="9">
        <v>450</v>
      </c>
      <c r="AA238" s="9">
        <v>0</v>
      </c>
      <c r="AB238" s="83">
        <v>10</v>
      </c>
      <c r="AC238" s="19">
        <v>257.6</v>
      </c>
      <c r="AD238" s="9">
        <v>0</v>
      </c>
      <c r="AE238" s="9">
        <v>0</v>
      </c>
      <c r="AF238" s="9">
        <v>0</v>
      </c>
    </row>
    <row r="239" s="74" customFormat="1" ht="20.4" spans="1:32">
      <c r="A239" s="69"/>
      <c r="B239" s="70"/>
      <c r="C239" s="69"/>
      <c r="D239" s="71"/>
      <c r="E239" s="72" t="s">
        <v>455</v>
      </c>
      <c r="F239" s="72" t="s">
        <v>620</v>
      </c>
      <c r="G239" s="197" t="s">
        <v>622</v>
      </c>
      <c r="H239" s="74">
        <v>1</v>
      </c>
      <c r="I239" s="74">
        <v>1</v>
      </c>
      <c r="J239" s="618">
        <v>0</v>
      </c>
      <c r="K239" s="74">
        <v>1</v>
      </c>
      <c r="L239" s="74">
        <v>0</v>
      </c>
      <c r="M239" s="618">
        <v>0</v>
      </c>
      <c r="N239" s="74">
        <v>1</v>
      </c>
      <c r="O239" s="69"/>
      <c r="P239" s="74">
        <v>230</v>
      </c>
      <c r="Q239" s="74" t="s">
        <v>931</v>
      </c>
      <c r="R239" s="74" t="s">
        <v>932</v>
      </c>
      <c r="S239" s="74" t="s">
        <v>933</v>
      </c>
      <c r="T239" s="74" t="s">
        <v>934</v>
      </c>
      <c r="U239" s="87" t="s">
        <v>251</v>
      </c>
      <c r="V239" s="87" t="s">
        <v>251</v>
      </c>
      <c r="W239" s="87" t="s">
        <v>935</v>
      </c>
      <c r="X239" s="87" t="s">
        <v>940</v>
      </c>
      <c r="Y239" s="87" t="s">
        <v>251</v>
      </c>
      <c r="Z239" s="87" t="s">
        <v>251</v>
      </c>
      <c r="AA239" s="87" t="s">
        <v>251</v>
      </c>
      <c r="AB239" s="87" t="s">
        <v>251</v>
      </c>
      <c r="AC239" s="74" t="s">
        <v>173</v>
      </c>
      <c r="AD239" s="74">
        <v>0</v>
      </c>
      <c r="AE239" s="74">
        <v>0</v>
      </c>
      <c r="AF239" s="74">
        <v>0</v>
      </c>
    </row>
    <row r="240" s="9" customFormat="1" customHeight="1" spans="1:32">
      <c r="A240" s="33">
        <f>A238</f>
        <v>902</v>
      </c>
      <c r="B240" s="42" t="s">
        <v>619</v>
      </c>
      <c r="C240" s="33" t="s">
        <v>620</v>
      </c>
      <c r="D240" s="43" t="s">
        <v>180</v>
      </c>
      <c r="E240" s="44" t="s">
        <v>621</v>
      </c>
      <c r="F240" s="44" t="s">
        <v>620</v>
      </c>
      <c r="G240" s="47"/>
      <c r="H240" s="19">
        <v>1</v>
      </c>
      <c r="I240" s="19">
        <v>1</v>
      </c>
      <c r="J240" s="254">
        <v>0</v>
      </c>
      <c r="K240" s="19">
        <v>1</v>
      </c>
      <c r="L240" s="19">
        <v>0</v>
      </c>
      <c r="M240" s="254">
        <v>0</v>
      </c>
      <c r="N240" s="19">
        <v>1</v>
      </c>
      <c r="O240" s="33">
        <f t="shared" si="31"/>
        <v>75</v>
      </c>
      <c r="P240" s="9">
        <v>230</v>
      </c>
      <c r="Q240" s="9">
        <v>269</v>
      </c>
      <c r="R240" s="121">
        <v>65000</v>
      </c>
      <c r="S240" s="9">
        <v>281</v>
      </c>
      <c r="T240" s="121">
        <v>650</v>
      </c>
      <c r="U240" s="9">
        <v>0</v>
      </c>
      <c r="V240" s="83">
        <v>10</v>
      </c>
      <c r="W240" s="9">
        <v>191</v>
      </c>
      <c r="X240" s="9">
        <v>650</v>
      </c>
      <c r="Y240" s="9">
        <v>29</v>
      </c>
      <c r="Z240" s="9">
        <v>450</v>
      </c>
      <c r="AA240" s="9">
        <v>0</v>
      </c>
      <c r="AB240" s="83">
        <v>10</v>
      </c>
      <c r="AC240" s="9">
        <v>253</v>
      </c>
      <c r="AD240" s="9">
        <v>0</v>
      </c>
      <c r="AE240" s="9">
        <v>0</v>
      </c>
      <c r="AF240" s="9">
        <v>0</v>
      </c>
    </row>
    <row r="241" s="204" customFormat="1" customHeight="1" spans="1:32">
      <c r="A241" s="199"/>
      <c r="B241" s="200"/>
      <c r="C241" s="199"/>
      <c r="D241" s="201"/>
      <c r="E241" s="202"/>
      <c r="F241" s="202"/>
      <c r="G241" s="203"/>
      <c r="H241" s="204">
        <v>1</v>
      </c>
      <c r="I241" s="204">
        <v>0</v>
      </c>
      <c r="J241" s="646">
        <v>0</v>
      </c>
      <c r="K241" s="199">
        <v>1</v>
      </c>
      <c r="L241" s="199">
        <v>1</v>
      </c>
      <c r="M241" s="646">
        <v>0</v>
      </c>
      <c r="N241" s="204">
        <v>0</v>
      </c>
      <c r="O241" s="199">
        <f t="shared" si="31"/>
        <v>25</v>
      </c>
      <c r="P241" s="204">
        <v>230</v>
      </c>
      <c r="Q241" s="204" t="s">
        <v>173</v>
      </c>
      <c r="R241" s="204">
        <v>500</v>
      </c>
      <c r="S241" s="204" t="s">
        <v>826</v>
      </c>
      <c r="T241" s="204">
        <v>500</v>
      </c>
      <c r="U241" s="204" t="s">
        <v>251</v>
      </c>
      <c r="V241" s="204" t="s">
        <v>251</v>
      </c>
      <c r="W241" s="204" t="s">
        <v>184</v>
      </c>
      <c r="X241" s="204">
        <v>3000</v>
      </c>
      <c r="Y241" s="204" t="s">
        <v>941</v>
      </c>
      <c r="Z241" s="204">
        <v>2000</v>
      </c>
      <c r="AA241" s="204" t="s">
        <v>251</v>
      </c>
      <c r="AB241" s="204" t="s">
        <v>251</v>
      </c>
      <c r="AC241" s="204">
        <v>253</v>
      </c>
      <c r="AD241" s="204">
        <v>0</v>
      </c>
      <c r="AE241" s="204">
        <v>0</v>
      </c>
      <c r="AF241" s="204">
        <v>0</v>
      </c>
    </row>
    <row r="242" s="9" customFormat="1" customHeight="1" spans="1:32">
      <c r="A242" s="33">
        <f>A240</f>
        <v>902</v>
      </c>
      <c r="B242" s="42" t="s">
        <v>619</v>
      </c>
      <c r="C242" s="33" t="s">
        <v>624</v>
      </c>
      <c r="D242" s="43" t="s">
        <v>187</v>
      </c>
      <c r="E242" s="44" t="s">
        <v>625</v>
      </c>
      <c r="F242" s="44" t="s">
        <v>626</v>
      </c>
      <c r="G242" s="47"/>
      <c r="H242" s="19">
        <v>1</v>
      </c>
      <c r="I242" s="19">
        <v>0</v>
      </c>
      <c r="J242" s="254">
        <v>0</v>
      </c>
      <c r="K242" s="19">
        <v>1</v>
      </c>
      <c r="L242" s="19">
        <v>1</v>
      </c>
      <c r="M242" s="254">
        <v>0</v>
      </c>
      <c r="N242" s="19">
        <v>0</v>
      </c>
      <c r="O242" s="33">
        <f t="shared" si="31"/>
        <v>25</v>
      </c>
      <c r="P242" s="9">
        <v>230</v>
      </c>
      <c r="Q242" s="9">
        <v>253</v>
      </c>
      <c r="R242" s="9">
        <v>500</v>
      </c>
      <c r="S242" s="9">
        <v>273.7</v>
      </c>
      <c r="T242" s="9">
        <v>500</v>
      </c>
      <c r="U242" s="9">
        <v>0</v>
      </c>
      <c r="V242" s="83">
        <v>10</v>
      </c>
      <c r="W242" s="9">
        <v>195.5</v>
      </c>
      <c r="X242" s="9">
        <v>3000</v>
      </c>
      <c r="Y242" s="9">
        <v>138</v>
      </c>
      <c r="Z242" s="9">
        <v>2000</v>
      </c>
      <c r="AA242" s="9">
        <v>0</v>
      </c>
      <c r="AB242" s="83">
        <v>10</v>
      </c>
      <c r="AC242" s="9">
        <v>253</v>
      </c>
      <c r="AD242" s="9">
        <v>0</v>
      </c>
      <c r="AE242" s="9">
        <v>0</v>
      </c>
      <c r="AF242" s="9">
        <v>0</v>
      </c>
    </row>
    <row r="243" s="204" customFormat="1" customHeight="1" spans="1:32">
      <c r="A243" s="199"/>
      <c r="B243" s="200"/>
      <c r="C243" s="199"/>
      <c r="D243" s="201"/>
      <c r="E243" s="202"/>
      <c r="F243" s="202"/>
      <c r="G243" s="203"/>
      <c r="H243" s="204">
        <v>1</v>
      </c>
      <c r="I243" s="204">
        <v>0</v>
      </c>
      <c r="J243" s="646">
        <v>0</v>
      </c>
      <c r="K243" s="199">
        <v>1</v>
      </c>
      <c r="L243" s="199">
        <v>1</v>
      </c>
      <c r="M243" s="646">
        <v>0</v>
      </c>
      <c r="N243" s="204">
        <v>0</v>
      </c>
      <c r="O243" s="199">
        <f t="shared" si="31"/>
        <v>25</v>
      </c>
      <c r="P243" s="204">
        <v>230</v>
      </c>
      <c r="Q243" s="204" t="s">
        <v>173</v>
      </c>
      <c r="R243" s="204">
        <v>500</v>
      </c>
      <c r="S243" s="204" t="s">
        <v>826</v>
      </c>
      <c r="T243" s="204">
        <v>500</v>
      </c>
      <c r="U243" s="204" t="s">
        <v>251</v>
      </c>
      <c r="V243" s="204" t="s">
        <v>251</v>
      </c>
      <c r="W243" s="204" t="s">
        <v>184</v>
      </c>
      <c r="X243" s="204">
        <v>3000</v>
      </c>
      <c r="Y243" s="204" t="s">
        <v>941</v>
      </c>
      <c r="Z243" s="204">
        <v>2000</v>
      </c>
      <c r="AA243" s="204" t="s">
        <v>251</v>
      </c>
      <c r="AB243" s="204" t="s">
        <v>251</v>
      </c>
      <c r="AC243" s="204">
        <v>253</v>
      </c>
      <c r="AD243" s="204">
        <v>0</v>
      </c>
      <c r="AE243" s="204">
        <v>0</v>
      </c>
      <c r="AF243" s="204">
        <v>0</v>
      </c>
    </row>
    <row r="244" s="9" customFormat="1" customHeight="1" spans="1:32">
      <c r="A244" s="33">
        <f>A242</f>
        <v>902</v>
      </c>
      <c r="B244" s="42" t="s">
        <v>619</v>
      </c>
      <c r="C244" s="33" t="s">
        <v>624</v>
      </c>
      <c r="D244" s="43" t="s">
        <v>190</v>
      </c>
      <c r="E244" s="44" t="s">
        <v>627</v>
      </c>
      <c r="F244" s="44" t="s">
        <v>628</v>
      </c>
      <c r="G244" s="47"/>
      <c r="H244" s="19">
        <v>1</v>
      </c>
      <c r="I244" s="19">
        <v>0</v>
      </c>
      <c r="J244" s="254">
        <v>0</v>
      </c>
      <c r="K244" s="19">
        <v>1</v>
      </c>
      <c r="L244" s="19">
        <v>1</v>
      </c>
      <c r="M244" s="254">
        <v>0</v>
      </c>
      <c r="N244" s="19">
        <v>0</v>
      </c>
      <c r="O244" s="33">
        <f t="shared" si="31"/>
        <v>25</v>
      </c>
      <c r="P244" s="9">
        <v>230</v>
      </c>
      <c r="Q244" s="9">
        <v>253</v>
      </c>
      <c r="R244" s="9">
        <v>500</v>
      </c>
      <c r="S244" s="9">
        <v>273.7</v>
      </c>
      <c r="T244" s="9">
        <v>500</v>
      </c>
      <c r="U244" s="9">
        <v>0</v>
      </c>
      <c r="V244" s="83">
        <v>10</v>
      </c>
      <c r="W244" s="9">
        <v>195.5</v>
      </c>
      <c r="X244" s="9">
        <v>3000</v>
      </c>
      <c r="Y244" s="9">
        <v>138</v>
      </c>
      <c r="Z244" s="9">
        <v>2000</v>
      </c>
      <c r="AA244" s="9">
        <v>0</v>
      </c>
      <c r="AB244" s="83">
        <v>10</v>
      </c>
      <c r="AC244" s="9">
        <v>253</v>
      </c>
      <c r="AD244" s="9">
        <v>0</v>
      </c>
      <c r="AE244" s="9">
        <v>0</v>
      </c>
      <c r="AF244" s="9">
        <v>0</v>
      </c>
    </row>
    <row r="245" s="52" customFormat="1" ht="20.4" spans="1:32">
      <c r="A245" s="36"/>
      <c r="B245" s="37"/>
      <c r="C245" s="36"/>
      <c r="D245" s="38"/>
      <c r="E245" s="39"/>
      <c r="F245" s="39" t="s">
        <v>942</v>
      </c>
      <c r="G245" s="123" t="s">
        <v>630</v>
      </c>
      <c r="H245" s="52">
        <v>1</v>
      </c>
      <c r="I245" s="52">
        <v>1</v>
      </c>
      <c r="J245" s="548">
        <v>0</v>
      </c>
      <c r="K245" s="52">
        <v>1</v>
      </c>
      <c r="L245" s="52">
        <v>1</v>
      </c>
      <c r="M245" s="548">
        <v>0</v>
      </c>
      <c r="N245" s="548">
        <v>0</v>
      </c>
      <c r="O245" s="36"/>
      <c r="P245" s="52">
        <v>220</v>
      </c>
      <c r="Q245" s="52" t="s">
        <v>173</v>
      </c>
      <c r="R245" s="41" t="s">
        <v>943</v>
      </c>
      <c r="S245" s="52" t="s">
        <v>784</v>
      </c>
      <c r="T245" s="52" t="s">
        <v>944</v>
      </c>
      <c r="U245" s="52" t="s">
        <v>251</v>
      </c>
      <c r="V245" s="52" t="s">
        <v>251</v>
      </c>
      <c r="W245" s="52" t="s">
        <v>174</v>
      </c>
      <c r="X245" s="52" t="s">
        <v>945</v>
      </c>
      <c r="Y245" s="52" t="s">
        <v>860</v>
      </c>
      <c r="Z245" s="52" t="s">
        <v>946</v>
      </c>
      <c r="AA245" s="52" t="s">
        <v>251</v>
      </c>
      <c r="AB245" s="52" t="s">
        <v>251</v>
      </c>
      <c r="AC245" s="52" t="s">
        <v>518</v>
      </c>
      <c r="AD245" s="52">
        <v>0</v>
      </c>
      <c r="AE245" s="52">
        <v>0</v>
      </c>
      <c r="AF245" s="52">
        <v>0</v>
      </c>
    </row>
    <row r="246" ht="20.4" spans="1:32">
      <c r="A246" s="33">
        <f>A244</f>
        <v>902</v>
      </c>
      <c r="B246" s="42" t="s">
        <v>632</v>
      </c>
      <c r="C246" s="33" t="s">
        <v>633</v>
      </c>
      <c r="D246" s="43" t="s">
        <v>168</v>
      </c>
      <c r="E246" s="44" t="s">
        <v>634</v>
      </c>
      <c r="F246" s="44" t="s">
        <v>635</v>
      </c>
      <c r="G246" s="47"/>
      <c r="H246" s="19">
        <v>1</v>
      </c>
      <c r="I246" s="19">
        <v>1</v>
      </c>
      <c r="J246" s="254">
        <v>0</v>
      </c>
      <c r="K246" s="19">
        <v>1</v>
      </c>
      <c r="L246" s="19">
        <v>1</v>
      </c>
      <c r="M246" s="254">
        <v>0</v>
      </c>
      <c r="N246" s="19">
        <v>0</v>
      </c>
      <c r="O246" s="33">
        <f>H246+I246*2+J246*4+K246*8+L246*16+M246*32+N246*64</f>
        <v>27</v>
      </c>
      <c r="P246" s="9">
        <v>220</v>
      </c>
      <c r="Q246" s="9">
        <v>242</v>
      </c>
      <c r="R246" s="9">
        <v>600</v>
      </c>
      <c r="S246" s="9">
        <v>264</v>
      </c>
      <c r="T246" s="9">
        <v>60</v>
      </c>
      <c r="U246" s="9">
        <v>0</v>
      </c>
      <c r="V246" s="83">
        <v>10</v>
      </c>
      <c r="W246" s="9">
        <v>198</v>
      </c>
      <c r="X246" s="9">
        <v>1600</v>
      </c>
      <c r="Y246" s="9">
        <v>110</v>
      </c>
      <c r="Z246" s="9">
        <v>150</v>
      </c>
      <c r="AA246" s="9">
        <v>0</v>
      </c>
      <c r="AB246" s="83">
        <v>10</v>
      </c>
      <c r="AC246" s="9">
        <v>253</v>
      </c>
      <c r="AD246" s="19">
        <v>0</v>
      </c>
      <c r="AE246" s="19">
        <v>0</v>
      </c>
      <c r="AF246" s="19">
        <v>0</v>
      </c>
    </row>
    <row r="247" s="52" customFormat="1" ht="20.4" spans="1:32">
      <c r="A247" s="36"/>
      <c r="B247" s="37"/>
      <c r="C247" s="36"/>
      <c r="D247" s="38"/>
      <c r="E247" s="39"/>
      <c r="F247" s="39" t="s">
        <v>947</v>
      </c>
      <c r="G247" s="123" t="s">
        <v>637</v>
      </c>
      <c r="H247" s="52">
        <v>1</v>
      </c>
      <c r="I247" s="52">
        <v>1</v>
      </c>
      <c r="J247" s="548">
        <v>0</v>
      </c>
      <c r="K247" s="52">
        <v>1</v>
      </c>
      <c r="L247" s="52">
        <v>1</v>
      </c>
      <c r="M247" s="548">
        <v>0</v>
      </c>
      <c r="N247" s="548">
        <v>0</v>
      </c>
      <c r="O247" s="36"/>
      <c r="P247" s="52">
        <v>230</v>
      </c>
      <c r="Q247" s="52" t="s">
        <v>948</v>
      </c>
      <c r="R247" s="52" t="s">
        <v>945</v>
      </c>
      <c r="S247" s="41" t="s">
        <v>949</v>
      </c>
      <c r="T247" s="52" t="s">
        <v>950</v>
      </c>
      <c r="U247" s="52" t="s">
        <v>251</v>
      </c>
      <c r="V247" s="52" t="s">
        <v>251</v>
      </c>
      <c r="W247" s="52" t="s">
        <v>951</v>
      </c>
      <c r="X247" s="52" t="s">
        <v>945</v>
      </c>
      <c r="Y247" s="52" t="s">
        <v>952</v>
      </c>
      <c r="Z247" s="52" t="s">
        <v>881</v>
      </c>
      <c r="AA247" s="52" t="s">
        <v>251</v>
      </c>
      <c r="AB247" s="52" t="s">
        <v>251</v>
      </c>
      <c r="AC247" s="41" t="s">
        <v>518</v>
      </c>
      <c r="AD247" s="52">
        <v>0</v>
      </c>
      <c r="AE247" s="52">
        <v>0</v>
      </c>
      <c r="AF247" s="52">
        <v>0</v>
      </c>
    </row>
    <row r="248" ht="20.4" spans="1:32">
      <c r="A248" s="33">
        <f>A246</f>
        <v>902</v>
      </c>
      <c r="B248" s="42" t="s">
        <v>632</v>
      </c>
      <c r="C248" s="33" t="s">
        <v>641</v>
      </c>
      <c r="D248" s="43" t="s">
        <v>180</v>
      </c>
      <c r="E248" s="44" t="s">
        <v>642</v>
      </c>
      <c r="F248" s="44" t="s">
        <v>643</v>
      </c>
      <c r="G248" s="47"/>
      <c r="H248" s="19">
        <v>1</v>
      </c>
      <c r="I248" s="19">
        <v>1</v>
      </c>
      <c r="J248" s="254">
        <v>0</v>
      </c>
      <c r="K248" s="19">
        <v>1</v>
      </c>
      <c r="L248" s="19">
        <v>1</v>
      </c>
      <c r="M248" s="254">
        <v>0</v>
      </c>
      <c r="N248" s="19">
        <v>0</v>
      </c>
      <c r="O248" s="33">
        <f>H248+I248*2+J248*4+K248*8+L248*16+M248*32+N248*64</f>
        <v>27</v>
      </c>
      <c r="P248" s="9">
        <v>230</v>
      </c>
      <c r="Q248" s="9">
        <v>241</v>
      </c>
      <c r="R248" s="9">
        <v>1600</v>
      </c>
      <c r="S248" s="19">
        <v>311</v>
      </c>
      <c r="T248" s="9">
        <v>20</v>
      </c>
      <c r="U248" s="9">
        <v>0</v>
      </c>
      <c r="V248" s="83">
        <v>10</v>
      </c>
      <c r="W248" s="9">
        <v>199</v>
      </c>
      <c r="X248" s="9">
        <v>1600</v>
      </c>
      <c r="Y248" s="9">
        <v>114</v>
      </c>
      <c r="Z248" s="9">
        <v>60</v>
      </c>
      <c r="AA248" s="9">
        <v>0</v>
      </c>
      <c r="AB248" s="83">
        <v>10</v>
      </c>
      <c r="AC248" s="9">
        <v>253</v>
      </c>
      <c r="AD248" s="19">
        <v>0</v>
      </c>
      <c r="AE248" s="19">
        <v>0</v>
      </c>
      <c r="AF248" s="19">
        <v>0</v>
      </c>
    </row>
    <row r="249" ht="20.4" spans="1:32">
      <c r="A249" s="33">
        <f>A248</f>
        <v>902</v>
      </c>
      <c r="B249" s="42" t="s">
        <v>644</v>
      </c>
      <c r="C249" s="33"/>
      <c r="D249" s="43"/>
      <c r="E249" s="44"/>
      <c r="F249" s="44"/>
      <c r="G249" s="47"/>
      <c r="H249" s="254"/>
      <c r="I249" s="254"/>
      <c r="J249" s="254"/>
      <c r="K249" s="254"/>
      <c r="L249" s="254"/>
      <c r="M249" s="254"/>
      <c r="N249" s="254"/>
      <c r="O249" s="312"/>
      <c r="P249" s="9"/>
      <c r="Q249" s="9"/>
      <c r="R249" s="9"/>
      <c r="S249" s="9"/>
      <c r="T249" s="9"/>
      <c r="U249" s="9"/>
      <c r="V249" s="9"/>
      <c r="W249" s="9"/>
      <c r="X249" s="9"/>
      <c r="Y249" s="9"/>
      <c r="Z249" s="9"/>
      <c r="AA249" s="9"/>
      <c r="AB249" s="9"/>
      <c r="AC249" s="9"/>
      <c r="AD249" s="19">
        <v>0</v>
      </c>
      <c r="AE249" s="19">
        <v>0</v>
      </c>
      <c r="AF249" s="19">
        <v>0</v>
      </c>
    </row>
    <row r="250" ht="20.4" spans="1:32">
      <c r="A250" s="33">
        <f>A249</f>
        <v>902</v>
      </c>
      <c r="B250" s="42"/>
      <c r="C250" s="33" t="s">
        <v>645</v>
      </c>
      <c r="D250" s="43" t="s">
        <v>168</v>
      </c>
      <c r="E250" s="44" t="s">
        <v>646</v>
      </c>
      <c r="F250" s="44" t="s">
        <v>645</v>
      </c>
      <c r="G250" s="47"/>
      <c r="J250" s="254">
        <v>0</v>
      </c>
      <c r="M250" s="254">
        <v>0</v>
      </c>
      <c r="O250" s="33">
        <f>H250+I250*2+J250*4+K250*8+L250*16+M250*32+N250*64</f>
        <v>0</v>
      </c>
      <c r="P250" s="9"/>
      <c r="Q250" s="9"/>
      <c r="R250" s="9"/>
      <c r="S250" s="9"/>
      <c r="T250" s="9"/>
      <c r="U250" s="9"/>
      <c r="V250" s="9"/>
      <c r="W250" s="9"/>
      <c r="X250" s="9"/>
      <c r="Y250" s="9"/>
      <c r="Z250" s="9"/>
      <c r="AA250" s="9"/>
      <c r="AB250" s="9"/>
      <c r="AC250" s="9"/>
      <c r="AD250" s="19">
        <v>0</v>
      </c>
      <c r="AE250" s="19">
        <v>0</v>
      </c>
      <c r="AF250" s="19">
        <v>0</v>
      </c>
    </row>
    <row r="251" ht="20.4" spans="1:32">
      <c r="A251" s="33">
        <f>A250</f>
        <v>902</v>
      </c>
      <c r="B251" s="42" t="s">
        <v>647</v>
      </c>
      <c r="C251" s="33"/>
      <c r="D251" s="43"/>
      <c r="E251" s="44"/>
      <c r="F251" s="44"/>
      <c r="G251" s="47"/>
      <c r="H251" s="254"/>
      <c r="I251" s="254"/>
      <c r="J251" s="254"/>
      <c r="K251" s="254"/>
      <c r="L251" s="254"/>
      <c r="M251" s="254"/>
      <c r="N251" s="254"/>
      <c r="O251" s="312"/>
      <c r="P251" s="9"/>
      <c r="Q251" s="9"/>
      <c r="R251" s="9"/>
      <c r="S251" s="9"/>
      <c r="T251" s="9"/>
      <c r="U251" s="9"/>
      <c r="V251" s="9"/>
      <c r="W251" s="9"/>
      <c r="X251" s="9"/>
      <c r="Y251" s="9"/>
      <c r="Z251" s="9"/>
      <c r="AA251" s="9"/>
      <c r="AB251" s="9"/>
      <c r="AC251" s="9"/>
      <c r="AD251" s="19">
        <v>0</v>
      </c>
      <c r="AE251" s="19">
        <v>0</v>
      </c>
      <c r="AF251" s="19">
        <v>0</v>
      </c>
    </row>
    <row r="252" s="74" customFormat="1" ht="20.4" spans="1:32">
      <c r="A252" s="69"/>
      <c r="B252" s="70"/>
      <c r="C252" s="69"/>
      <c r="D252" s="71"/>
      <c r="E252" s="72" t="s">
        <v>648</v>
      </c>
      <c r="F252" s="72" t="s">
        <v>649</v>
      </c>
      <c r="G252" s="206" t="s">
        <v>650</v>
      </c>
      <c r="H252" s="618">
        <v>1</v>
      </c>
      <c r="I252" s="618">
        <v>1</v>
      </c>
      <c r="J252" s="618">
        <v>1</v>
      </c>
      <c r="K252" s="618">
        <v>1</v>
      </c>
      <c r="L252" s="618">
        <v>1</v>
      </c>
      <c r="M252" s="618">
        <v>0</v>
      </c>
      <c r="N252" s="618">
        <v>0</v>
      </c>
      <c r="O252" s="317"/>
      <c r="P252" s="74">
        <v>230</v>
      </c>
      <c r="Q252" s="87" t="s">
        <v>953</v>
      </c>
      <c r="R252" s="87" t="s">
        <v>954</v>
      </c>
      <c r="S252" s="87" t="s">
        <v>955</v>
      </c>
      <c r="T252" s="87" t="s">
        <v>829</v>
      </c>
      <c r="U252" s="87" t="s">
        <v>956</v>
      </c>
      <c r="V252" s="87" t="s">
        <v>944</v>
      </c>
      <c r="W252" s="87" t="s">
        <v>832</v>
      </c>
      <c r="X252" s="87" t="s">
        <v>957</v>
      </c>
      <c r="Y252" s="87" t="s">
        <v>958</v>
      </c>
      <c r="Z252" s="87" t="s">
        <v>959</v>
      </c>
      <c r="AA252" s="74">
        <v>0</v>
      </c>
      <c r="AB252" s="74">
        <v>0</v>
      </c>
      <c r="AC252" s="87" t="s">
        <v>518</v>
      </c>
      <c r="AD252" s="74">
        <v>0</v>
      </c>
      <c r="AE252" s="74">
        <v>0</v>
      </c>
      <c r="AF252" s="74">
        <v>0</v>
      </c>
    </row>
    <row r="253" s="9" customFormat="1" customHeight="1" spans="1:32">
      <c r="A253" s="33">
        <f t="shared" ref="A253:A255" si="32">A251</f>
        <v>902</v>
      </c>
      <c r="B253" s="42" t="s">
        <v>651</v>
      </c>
      <c r="C253" s="33" t="s">
        <v>652</v>
      </c>
      <c r="D253" s="43" t="s">
        <v>168</v>
      </c>
      <c r="E253" s="44" t="s">
        <v>653</v>
      </c>
      <c r="F253" s="44" t="s">
        <v>652</v>
      </c>
      <c r="G253" s="47"/>
      <c r="H253" s="19">
        <v>1</v>
      </c>
      <c r="I253" s="19">
        <v>1</v>
      </c>
      <c r="J253" s="254">
        <v>1</v>
      </c>
      <c r="K253" s="19">
        <v>1</v>
      </c>
      <c r="L253" s="19">
        <v>1</v>
      </c>
      <c r="M253" s="254">
        <v>0</v>
      </c>
      <c r="N253" s="19">
        <v>0</v>
      </c>
      <c r="O253" s="33">
        <f>H253+I253*2+J253*4+K253*8+L253*16+M253*32+N253*64</f>
        <v>31</v>
      </c>
      <c r="P253" s="9">
        <v>230</v>
      </c>
      <c r="Q253" s="9">
        <v>253</v>
      </c>
      <c r="R253" s="9">
        <v>1800</v>
      </c>
      <c r="S253" s="9">
        <v>264.5</v>
      </c>
      <c r="T253" s="9">
        <v>60</v>
      </c>
      <c r="U253" s="9">
        <v>276</v>
      </c>
      <c r="V253" s="9">
        <v>50</v>
      </c>
      <c r="W253" s="9">
        <v>195.5</v>
      </c>
      <c r="X253" s="9">
        <v>9000</v>
      </c>
      <c r="Y253" s="9">
        <v>115</v>
      </c>
      <c r="Z253" s="9">
        <v>100</v>
      </c>
      <c r="AA253" s="9">
        <v>0</v>
      </c>
      <c r="AB253" s="83">
        <v>10</v>
      </c>
      <c r="AC253" s="9">
        <v>253</v>
      </c>
      <c r="AD253" s="9">
        <v>0</v>
      </c>
      <c r="AE253" s="9">
        <v>0</v>
      </c>
      <c r="AF253" s="9">
        <v>0</v>
      </c>
    </row>
    <row r="254" s="631" customFormat="1" customHeight="1" spans="1:32">
      <c r="A254" s="111"/>
      <c r="B254" s="70"/>
      <c r="C254" s="69"/>
      <c r="D254" s="71"/>
      <c r="E254" s="72"/>
      <c r="F254" s="72"/>
      <c r="G254" s="73"/>
      <c r="H254" s="74"/>
      <c r="I254" s="74"/>
      <c r="J254" s="618"/>
      <c r="K254" s="74"/>
      <c r="L254" s="74"/>
      <c r="M254" s="618"/>
      <c r="N254" s="74"/>
      <c r="O254" s="69"/>
      <c r="P254" s="74"/>
      <c r="Q254" s="74"/>
      <c r="R254" s="74"/>
      <c r="S254" s="74"/>
      <c r="T254" s="74"/>
      <c r="U254" s="74"/>
      <c r="V254" s="74"/>
      <c r="W254" s="74"/>
      <c r="X254" s="74"/>
      <c r="Y254" s="74"/>
      <c r="Z254" s="74"/>
      <c r="AA254" s="74"/>
      <c r="AB254" s="74"/>
      <c r="AC254" s="74"/>
      <c r="AD254" s="74">
        <v>0</v>
      </c>
      <c r="AE254" s="74">
        <v>0</v>
      </c>
      <c r="AF254" s="74">
        <v>0</v>
      </c>
    </row>
    <row r="255" s="633" customFormat="1" customHeight="1" spans="1:32">
      <c r="A255" s="51">
        <f t="shared" si="32"/>
        <v>902</v>
      </c>
      <c r="B255" s="42"/>
      <c r="C255" s="33" t="s">
        <v>652</v>
      </c>
      <c r="D255" s="43" t="s">
        <v>180</v>
      </c>
      <c r="E255" s="44" t="s">
        <v>654</v>
      </c>
      <c r="F255" s="44" t="s">
        <v>655</v>
      </c>
      <c r="G255" s="47"/>
      <c r="H255" s="19"/>
      <c r="I255" s="19"/>
      <c r="J255" s="254"/>
      <c r="K255" s="19"/>
      <c r="L255" s="19"/>
      <c r="M255" s="254"/>
      <c r="N255" s="19"/>
      <c r="O255" s="33"/>
      <c r="P255" s="9"/>
      <c r="Q255" s="9"/>
      <c r="R255" s="9"/>
      <c r="S255" s="9"/>
      <c r="T255" s="9"/>
      <c r="U255" s="9"/>
      <c r="V255" s="9"/>
      <c r="W255" s="9"/>
      <c r="X255" s="9"/>
      <c r="Y255" s="9"/>
      <c r="Z255" s="9"/>
      <c r="AA255" s="9"/>
      <c r="AB255" s="9"/>
      <c r="AC255" s="9"/>
      <c r="AD255" s="9">
        <v>0</v>
      </c>
      <c r="AE255" s="9">
        <v>0</v>
      </c>
      <c r="AF255" s="9">
        <v>0</v>
      </c>
    </row>
    <row r="256" s="631" customFormat="1" ht="20.4" spans="1:32">
      <c r="A256" s="111"/>
      <c r="B256" s="70"/>
      <c r="C256" s="69"/>
      <c r="D256" s="71"/>
      <c r="E256" s="72" t="s">
        <v>656</v>
      </c>
      <c r="F256" s="208" t="s">
        <v>657</v>
      </c>
      <c r="G256" s="206" t="s">
        <v>658</v>
      </c>
      <c r="H256" s="618"/>
      <c r="I256" s="618"/>
      <c r="J256" s="618"/>
      <c r="K256" s="618"/>
      <c r="L256" s="618"/>
      <c r="M256" s="618"/>
      <c r="N256" s="618"/>
      <c r="O256" s="317"/>
      <c r="P256" s="74"/>
      <c r="Q256" s="74"/>
      <c r="R256" s="74"/>
      <c r="S256" s="74"/>
      <c r="T256" s="74"/>
      <c r="U256" s="74"/>
      <c r="V256" s="74"/>
      <c r="W256" s="74"/>
      <c r="X256" s="74"/>
      <c r="Y256" s="74"/>
      <c r="Z256" s="74"/>
      <c r="AA256" s="74"/>
      <c r="AB256" s="74"/>
      <c r="AC256" s="74"/>
      <c r="AD256" s="74"/>
      <c r="AE256" s="74"/>
      <c r="AF256" s="74"/>
    </row>
    <row r="257" s="4" customFormat="1" ht="20.4" spans="1:32">
      <c r="A257" s="51">
        <f>A255</f>
        <v>902</v>
      </c>
      <c r="B257" s="42" t="s">
        <v>651</v>
      </c>
      <c r="C257" s="33" t="s">
        <v>652</v>
      </c>
      <c r="D257" s="43" t="s">
        <v>187</v>
      </c>
      <c r="E257" s="44" t="s">
        <v>656</v>
      </c>
      <c r="F257" s="44" t="s">
        <v>662</v>
      </c>
      <c r="G257" s="47"/>
      <c r="H257" s="19">
        <v>1</v>
      </c>
      <c r="I257" s="19">
        <v>1</v>
      </c>
      <c r="J257" s="254">
        <v>1</v>
      </c>
      <c r="K257" s="19">
        <v>1</v>
      </c>
      <c r="L257" s="19">
        <v>1</v>
      </c>
      <c r="M257" s="254">
        <v>0</v>
      </c>
      <c r="N257" s="19">
        <v>0</v>
      </c>
      <c r="O257" s="33">
        <f>H257+I257*2+J257*4+K257*8+L257*16+M257*32+N257*64</f>
        <v>31</v>
      </c>
      <c r="P257" s="19">
        <v>230</v>
      </c>
      <c r="Q257" s="19">
        <v>253</v>
      </c>
      <c r="R257" s="19">
        <v>1800</v>
      </c>
      <c r="S257" s="19">
        <v>264.5</v>
      </c>
      <c r="T257" s="19">
        <v>60</v>
      </c>
      <c r="U257" s="19">
        <v>276</v>
      </c>
      <c r="V257" s="19">
        <v>50</v>
      </c>
      <c r="W257" s="19">
        <v>195.5</v>
      </c>
      <c r="X257" s="19">
        <v>9000</v>
      </c>
      <c r="Y257" s="19">
        <v>115</v>
      </c>
      <c r="Z257" s="19">
        <v>100</v>
      </c>
      <c r="AA257" s="19">
        <v>0</v>
      </c>
      <c r="AB257" s="83">
        <v>10</v>
      </c>
      <c r="AC257" s="19">
        <v>253</v>
      </c>
      <c r="AD257" s="19">
        <v>0</v>
      </c>
      <c r="AE257" s="19">
        <v>0</v>
      </c>
      <c r="AF257" s="19">
        <v>0</v>
      </c>
    </row>
    <row r="258" ht="20.4" spans="1:32">
      <c r="A258" s="33">
        <f>A253</f>
        <v>902</v>
      </c>
      <c r="B258" s="42" t="s">
        <v>663</v>
      </c>
      <c r="C258" s="33"/>
      <c r="D258" s="43"/>
      <c r="E258" s="44"/>
      <c r="F258" s="44"/>
      <c r="G258" s="47"/>
      <c r="H258" s="254"/>
      <c r="I258" s="254"/>
      <c r="J258" s="254"/>
      <c r="K258" s="254"/>
      <c r="L258" s="254"/>
      <c r="M258" s="254"/>
      <c r="N258" s="254"/>
      <c r="O258" s="312"/>
      <c r="P258" s="9"/>
      <c r="Q258" s="9"/>
      <c r="R258" s="9"/>
      <c r="S258" s="9"/>
      <c r="T258" s="9"/>
      <c r="U258" s="9">
        <v>0</v>
      </c>
      <c r="V258" s="9">
        <v>0</v>
      </c>
      <c r="W258" s="9"/>
      <c r="X258" s="9"/>
      <c r="Y258" s="9"/>
      <c r="Z258" s="9"/>
      <c r="AA258" s="9"/>
      <c r="AB258" s="9"/>
      <c r="AC258" s="9"/>
      <c r="AD258" s="9">
        <v>0</v>
      </c>
      <c r="AE258" s="9">
        <v>0</v>
      </c>
      <c r="AF258" s="9">
        <v>0</v>
      </c>
    </row>
    <row r="259" s="8" customFormat="1" ht="20.4" spans="1:32">
      <c r="A259" s="60"/>
      <c r="B259" s="61"/>
      <c r="C259" s="60"/>
      <c r="D259" s="62"/>
      <c r="E259" s="63"/>
      <c r="F259" s="63" t="s">
        <v>664</v>
      </c>
      <c r="G259" s="218" t="s">
        <v>665</v>
      </c>
      <c r="H259" s="253">
        <v>1</v>
      </c>
      <c r="I259" s="253">
        <v>1</v>
      </c>
      <c r="J259" s="253">
        <v>0</v>
      </c>
      <c r="K259" s="253">
        <v>1</v>
      </c>
      <c r="L259" s="253">
        <v>1</v>
      </c>
      <c r="M259" s="253">
        <v>0</v>
      </c>
      <c r="N259" s="253">
        <v>1</v>
      </c>
      <c r="O259" s="327"/>
      <c r="P259" s="8">
        <v>230</v>
      </c>
      <c r="Q259" s="8" t="s">
        <v>173</v>
      </c>
      <c r="R259" s="8" t="s">
        <v>960</v>
      </c>
      <c r="S259" s="8" t="s">
        <v>779</v>
      </c>
      <c r="T259" s="8" t="s">
        <v>961</v>
      </c>
      <c r="W259" s="8" t="s">
        <v>184</v>
      </c>
      <c r="X259" s="8" t="s">
        <v>962</v>
      </c>
      <c r="Y259" s="8" t="s">
        <v>963</v>
      </c>
      <c r="Z259" s="8" t="s">
        <v>961</v>
      </c>
      <c r="AC259" s="8" t="s">
        <v>964</v>
      </c>
      <c r="AD259" s="8">
        <v>0</v>
      </c>
      <c r="AE259" s="8">
        <v>0</v>
      </c>
      <c r="AF259" s="8">
        <v>0</v>
      </c>
    </row>
    <row r="260" ht="20.4" spans="1:32">
      <c r="A260" s="33">
        <f>A258</f>
        <v>902</v>
      </c>
      <c r="B260" s="42" t="s">
        <v>667</v>
      </c>
      <c r="C260" s="33" t="s">
        <v>668</v>
      </c>
      <c r="D260" s="43" t="s">
        <v>168</v>
      </c>
      <c r="E260" s="44" t="s">
        <v>669</v>
      </c>
      <c r="F260" s="44" t="s">
        <v>670</v>
      </c>
      <c r="G260" s="47"/>
      <c r="H260" s="19">
        <v>1</v>
      </c>
      <c r="I260" s="19">
        <v>1</v>
      </c>
      <c r="J260" s="254">
        <v>0</v>
      </c>
      <c r="K260" s="19">
        <v>1</v>
      </c>
      <c r="L260" s="19">
        <v>1</v>
      </c>
      <c r="M260" s="254">
        <v>0</v>
      </c>
      <c r="N260" s="19">
        <v>1</v>
      </c>
      <c r="O260" s="33">
        <f>H260+I260*2+J260*4+K260*8+L260*16+M260*32+N260*64</f>
        <v>91</v>
      </c>
      <c r="P260" s="9">
        <v>230</v>
      </c>
      <c r="Q260" s="9">
        <v>253</v>
      </c>
      <c r="R260" s="9">
        <v>89980</v>
      </c>
      <c r="S260" s="9">
        <v>264.5</v>
      </c>
      <c r="T260" s="9">
        <v>180</v>
      </c>
      <c r="U260" s="9">
        <v>0</v>
      </c>
      <c r="V260" s="83">
        <v>10</v>
      </c>
      <c r="W260" s="9">
        <v>195.5</v>
      </c>
      <c r="X260" s="9">
        <v>380</v>
      </c>
      <c r="Y260" s="9">
        <v>92</v>
      </c>
      <c r="Z260" s="9">
        <v>180</v>
      </c>
      <c r="AA260" s="9">
        <v>0</v>
      </c>
      <c r="AB260" s="83">
        <v>10</v>
      </c>
      <c r="AC260" s="9">
        <v>253</v>
      </c>
      <c r="AD260" s="19">
        <v>0</v>
      </c>
      <c r="AE260" s="19">
        <v>0</v>
      </c>
      <c r="AF260" s="19">
        <v>0</v>
      </c>
    </row>
    <row r="261" s="8" customFormat="1" ht="20.4" spans="1:32">
      <c r="A261" s="60"/>
      <c r="B261" s="61"/>
      <c r="C261" s="60"/>
      <c r="D261" s="62"/>
      <c r="E261" s="63"/>
      <c r="F261" s="63" t="s">
        <v>671</v>
      </c>
      <c r="G261" s="67" t="s">
        <v>672</v>
      </c>
      <c r="H261" s="8">
        <v>1</v>
      </c>
      <c r="I261" s="8">
        <v>1</v>
      </c>
      <c r="J261" s="253">
        <v>0</v>
      </c>
      <c r="K261" s="8">
        <v>1</v>
      </c>
      <c r="L261" s="8">
        <v>1</v>
      </c>
      <c r="M261" s="253">
        <v>0</v>
      </c>
      <c r="N261" s="8">
        <v>1</v>
      </c>
      <c r="O261" s="60"/>
      <c r="P261" s="8">
        <v>230</v>
      </c>
      <c r="Q261" s="8" t="s">
        <v>173</v>
      </c>
      <c r="R261" s="8" t="s">
        <v>965</v>
      </c>
      <c r="S261" s="8" t="s">
        <v>784</v>
      </c>
      <c r="T261" s="8" t="s">
        <v>966</v>
      </c>
      <c r="W261" s="8" t="s">
        <v>184</v>
      </c>
      <c r="X261" s="8" t="s">
        <v>967</v>
      </c>
      <c r="Y261" s="8" t="s">
        <v>968</v>
      </c>
      <c r="Z261" s="8" t="s">
        <v>969</v>
      </c>
      <c r="AC261" s="8" t="s">
        <v>964</v>
      </c>
      <c r="AD261" s="8">
        <v>0</v>
      </c>
      <c r="AE261" s="8">
        <v>0</v>
      </c>
      <c r="AF261" s="8">
        <v>0</v>
      </c>
    </row>
    <row r="262" ht="20.4" spans="1:32">
      <c r="A262" s="33">
        <f>A260</f>
        <v>902</v>
      </c>
      <c r="B262" s="42" t="s">
        <v>667</v>
      </c>
      <c r="C262" s="33" t="s">
        <v>673</v>
      </c>
      <c r="D262" s="43" t="s">
        <v>180</v>
      </c>
      <c r="E262" s="44" t="s">
        <v>674</v>
      </c>
      <c r="F262" s="44" t="s">
        <v>675</v>
      </c>
      <c r="G262" s="47"/>
      <c r="H262" s="19">
        <v>1</v>
      </c>
      <c r="I262" s="19">
        <v>1</v>
      </c>
      <c r="J262" s="254">
        <v>0</v>
      </c>
      <c r="K262" s="19">
        <v>1</v>
      </c>
      <c r="L262" s="19">
        <v>1</v>
      </c>
      <c r="M262" s="254">
        <v>0</v>
      </c>
      <c r="N262" s="19">
        <v>1</v>
      </c>
      <c r="O262" s="33">
        <f>H262+I262*2+J262*4+K262*8+L262*16+M262*32+N262*64</f>
        <v>91</v>
      </c>
      <c r="P262" s="9">
        <v>230</v>
      </c>
      <c r="Q262" s="9">
        <v>253</v>
      </c>
      <c r="R262" s="9">
        <v>90000</v>
      </c>
      <c r="S262" s="9">
        <v>276</v>
      </c>
      <c r="T262" s="9">
        <v>600</v>
      </c>
      <c r="U262" s="9">
        <v>0</v>
      </c>
      <c r="V262" s="83">
        <v>10</v>
      </c>
      <c r="W262" s="9">
        <v>195.5</v>
      </c>
      <c r="X262" s="9">
        <v>1500</v>
      </c>
      <c r="Y262" s="9">
        <v>69</v>
      </c>
      <c r="Z262" s="9">
        <v>200</v>
      </c>
      <c r="AA262" s="9">
        <v>0</v>
      </c>
      <c r="AB262" s="83">
        <v>10</v>
      </c>
      <c r="AC262" s="9">
        <v>253</v>
      </c>
      <c r="AD262" s="19">
        <v>0</v>
      </c>
      <c r="AE262" s="19">
        <v>0</v>
      </c>
      <c r="AF262" s="19">
        <v>0</v>
      </c>
    </row>
    <row r="263" ht="20.4" spans="1:32">
      <c r="A263" s="33">
        <f>A262</f>
        <v>902</v>
      </c>
      <c r="B263" s="42" t="s">
        <v>676</v>
      </c>
      <c r="C263" s="33"/>
      <c r="D263" s="43"/>
      <c r="E263" s="44"/>
      <c r="F263" s="44"/>
      <c r="G263" s="47"/>
      <c r="H263" s="254"/>
      <c r="I263" s="254"/>
      <c r="J263" s="254"/>
      <c r="K263" s="254"/>
      <c r="L263" s="254"/>
      <c r="M263" s="254"/>
      <c r="N263" s="254"/>
      <c r="O263" s="312"/>
      <c r="P263" s="9"/>
      <c r="Q263" s="9"/>
      <c r="R263" s="9"/>
      <c r="S263" s="9"/>
      <c r="T263" s="9"/>
      <c r="U263" s="9"/>
      <c r="V263" s="9"/>
      <c r="W263" s="9"/>
      <c r="X263" s="9"/>
      <c r="Y263" s="9"/>
      <c r="Z263" s="9"/>
      <c r="AA263" s="9"/>
      <c r="AB263" s="9"/>
      <c r="AC263" s="9"/>
      <c r="AD263" s="19">
        <v>0</v>
      </c>
      <c r="AE263" s="19">
        <v>0</v>
      </c>
      <c r="AF263" s="19">
        <v>0</v>
      </c>
    </row>
    <row r="264" s="8" customFormat="1" ht="20.4" spans="1:32">
      <c r="A264" s="60"/>
      <c r="B264" s="61"/>
      <c r="C264" s="60"/>
      <c r="D264" s="62"/>
      <c r="E264" s="63" t="s">
        <v>455</v>
      </c>
      <c r="F264" s="63" t="s">
        <v>677</v>
      </c>
      <c r="G264" s="66"/>
      <c r="H264" s="253">
        <v>1</v>
      </c>
      <c r="I264" s="253">
        <v>1</v>
      </c>
      <c r="J264" s="253">
        <v>0</v>
      </c>
      <c r="K264" s="253">
        <v>1</v>
      </c>
      <c r="L264" s="253">
        <v>1</v>
      </c>
      <c r="M264" s="253">
        <v>0</v>
      </c>
      <c r="N264" s="253">
        <v>0</v>
      </c>
      <c r="O264" s="327"/>
      <c r="P264" s="8">
        <v>230</v>
      </c>
      <c r="Q264" s="553" t="s">
        <v>970</v>
      </c>
      <c r="R264" s="8" t="s">
        <v>971</v>
      </c>
      <c r="S264" s="553" t="s">
        <v>972</v>
      </c>
      <c r="T264" s="8" t="s">
        <v>973</v>
      </c>
      <c r="W264" s="553" t="s">
        <v>974</v>
      </c>
      <c r="X264" s="8" t="s">
        <v>975</v>
      </c>
      <c r="Y264" s="553" t="s">
        <v>976</v>
      </c>
      <c r="Z264" s="8" t="s">
        <v>977</v>
      </c>
      <c r="AC264" s="8" t="s">
        <v>251</v>
      </c>
      <c r="AD264" s="8">
        <v>0</v>
      </c>
      <c r="AE264" s="8">
        <v>0</v>
      </c>
      <c r="AF264" s="8">
        <v>0</v>
      </c>
    </row>
    <row r="265" ht="20.4" spans="1:32">
      <c r="A265" s="33">
        <f>A263</f>
        <v>902</v>
      </c>
      <c r="B265" s="42" t="s">
        <v>678</v>
      </c>
      <c r="C265" s="33" t="s">
        <v>679</v>
      </c>
      <c r="D265" s="43" t="s">
        <v>168</v>
      </c>
      <c r="E265" s="44" t="s">
        <v>680</v>
      </c>
      <c r="F265" s="44" t="s">
        <v>679</v>
      </c>
      <c r="G265" s="47"/>
      <c r="H265" s="19">
        <v>1</v>
      </c>
      <c r="I265" s="19">
        <v>1</v>
      </c>
      <c r="J265" s="254">
        <v>0</v>
      </c>
      <c r="K265" s="19">
        <v>1</v>
      </c>
      <c r="L265" s="19">
        <v>1</v>
      </c>
      <c r="M265" s="254">
        <v>0</v>
      </c>
      <c r="N265" s="19">
        <v>0</v>
      </c>
      <c r="O265" s="33">
        <f>H265+I265*2+J265*4+K265*8+L265*16+M265*32+N265*64</f>
        <v>27</v>
      </c>
      <c r="P265" s="9">
        <v>230</v>
      </c>
      <c r="Q265" s="9">
        <v>253</v>
      </c>
      <c r="R265" s="9">
        <v>30000</v>
      </c>
      <c r="S265" s="9">
        <v>264.5</v>
      </c>
      <c r="T265" s="9">
        <v>200</v>
      </c>
      <c r="U265" s="9">
        <v>0</v>
      </c>
      <c r="V265" s="83">
        <v>10</v>
      </c>
      <c r="W265" s="9">
        <v>207</v>
      </c>
      <c r="X265" s="9">
        <v>1500</v>
      </c>
      <c r="Y265" s="9">
        <v>184</v>
      </c>
      <c r="Z265" s="9">
        <v>200</v>
      </c>
      <c r="AA265" s="9">
        <v>0</v>
      </c>
      <c r="AB265" s="83">
        <v>10</v>
      </c>
      <c r="AC265" s="9">
        <v>253</v>
      </c>
      <c r="AD265" s="19">
        <v>0</v>
      </c>
      <c r="AE265" s="19">
        <v>0</v>
      </c>
      <c r="AF265" s="19">
        <v>0</v>
      </c>
    </row>
    <row r="266" s="52" customFormat="1" ht="20.4" spans="1:32">
      <c r="A266" s="36"/>
      <c r="B266" s="37"/>
      <c r="C266" s="36"/>
      <c r="D266" s="38"/>
      <c r="E266" s="39" t="s">
        <v>455</v>
      </c>
      <c r="F266" s="39" t="s">
        <v>681</v>
      </c>
      <c r="G266" s="49"/>
      <c r="H266" s="36">
        <v>1</v>
      </c>
      <c r="I266" s="36">
        <v>1</v>
      </c>
      <c r="J266" s="36">
        <v>0</v>
      </c>
      <c r="K266" s="36">
        <v>1</v>
      </c>
      <c r="L266" s="36">
        <v>1</v>
      </c>
      <c r="M266" s="36">
        <v>0</v>
      </c>
      <c r="N266" s="36">
        <v>0</v>
      </c>
      <c r="O266" s="36"/>
      <c r="P266" s="52">
        <v>230</v>
      </c>
      <c r="Q266" s="554" t="s">
        <v>173</v>
      </c>
      <c r="R266" s="52" t="s">
        <v>978</v>
      </c>
      <c r="S266" s="554" t="s">
        <v>779</v>
      </c>
      <c r="T266" s="52" t="s">
        <v>979</v>
      </c>
      <c r="W266" s="554" t="s">
        <v>980</v>
      </c>
      <c r="X266" s="52" t="s">
        <v>981</v>
      </c>
      <c r="Y266" s="554" t="s">
        <v>468</v>
      </c>
      <c r="Z266" s="52" t="s">
        <v>982</v>
      </c>
      <c r="AC266" s="52" t="s">
        <v>251</v>
      </c>
      <c r="AD266" s="52">
        <v>0</v>
      </c>
      <c r="AE266" s="52">
        <v>0</v>
      </c>
      <c r="AF266" s="52">
        <v>0</v>
      </c>
    </row>
    <row r="267" s="9" customFormat="1" customHeight="1" spans="1:32">
      <c r="A267" s="33">
        <f>A265</f>
        <v>902</v>
      </c>
      <c r="B267" s="42" t="s">
        <v>682</v>
      </c>
      <c r="C267" s="33" t="s">
        <v>683</v>
      </c>
      <c r="D267" s="43" t="s">
        <v>168</v>
      </c>
      <c r="E267" s="44" t="s">
        <v>684</v>
      </c>
      <c r="F267" s="44" t="s">
        <v>683</v>
      </c>
      <c r="G267" s="47"/>
      <c r="H267" s="19">
        <v>1</v>
      </c>
      <c r="I267" s="19">
        <v>1</v>
      </c>
      <c r="J267" s="254">
        <v>0</v>
      </c>
      <c r="K267" s="19">
        <v>1</v>
      </c>
      <c r="L267" s="19">
        <v>1</v>
      </c>
      <c r="M267" s="254">
        <v>0</v>
      </c>
      <c r="N267" s="19">
        <v>0</v>
      </c>
      <c r="O267" s="33">
        <f>H267+I267*2+J267*4+K267*8+L267*16+M267*32+N267*64</f>
        <v>27</v>
      </c>
      <c r="P267" s="9">
        <v>230</v>
      </c>
      <c r="Q267" s="9">
        <v>255.3</v>
      </c>
      <c r="R267" s="9">
        <v>600000</v>
      </c>
      <c r="S267" s="9">
        <v>264.5</v>
      </c>
      <c r="T267" s="9">
        <v>200</v>
      </c>
      <c r="U267" s="9">
        <v>0</v>
      </c>
      <c r="V267" s="83">
        <v>10</v>
      </c>
      <c r="W267" s="9">
        <v>193.2</v>
      </c>
      <c r="X267" s="9">
        <v>600000</v>
      </c>
      <c r="Y267" s="9">
        <v>184</v>
      </c>
      <c r="Z267" s="9">
        <v>200</v>
      </c>
      <c r="AA267" s="9">
        <v>0</v>
      </c>
      <c r="AB267" s="83">
        <v>10</v>
      </c>
      <c r="AC267" s="9">
        <v>253</v>
      </c>
      <c r="AD267" s="9">
        <v>0</v>
      </c>
      <c r="AE267" s="9">
        <v>0</v>
      </c>
      <c r="AF267" s="9">
        <v>0</v>
      </c>
    </row>
    <row r="268" s="121" customFormat="1" customHeight="1" spans="1:32">
      <c r="A268" s="55">
        <f>A4</f>
        <v>902</v>
      </c>
      <c r="B268" s="59" t="s">
        <v>685</v>
      </c>
      <c r="C268" s="55" t="s">
        <v>686</v>
      </c>
      <c r="D268" s="56" t="s">
        <v>168</v>
      </c>
      <c r="E268" s="57" t="s">
        <v>687</v>
      </c>
      <c r="F268" s="57" t="s">
        <v>686</v>
      </c>
      <c r="G268" s="221" t="s">
        <v>454</v>
      </c>
      <c r="H268" s="121">
        <v>1</v>
      </c>
      <c r="I268" s="121">
        <v>1</v>
      </c>
      <c r="J268" s="291">
        <v>0</v>
      </c>
      <c r="K268" s="121">
        <v>1</v>
      </c>
      <c r="L268" s="121">
        <v>1</v>
      </c>
      <c r="M268" s="291">
        <v>0</v>
      </c>
      <c r="N268" s="121">
        <v>0</v>
      </c>
      <c r="O268" s="55">
        <f>H268+I268*2+J268*4+K268*8+L268*16+M268*32+N268*64</f>
        <v>27</v>
      </c>
      <c r="P268" s="121">
        <v>230</v>
      </c>
      <c r="Q268" s="121">
        <v>255.3</v>
      </c>
      <c r="R268" s="121">
        <v>3000</v>
      </c>
      <c r="S268" s="121">
        <v>264.5</v>
      </c>
      <c r="T268" s="121">
        <v>100</v>
      </c>
      <c r="U268" s="121">
        <v>0</v>
      </c>
      <c r="V268" s="83">
        <v>10</v>
      </c>
      <c r="W268" s="121">
        <v>195.5</v>
      </c>
      <c r="X268" s="121">
        <v>1500</v>
      </c>
      <c r="Y268" s="121">
        <v>175</v>
      </c>
      <c r="Z268" s="121">
        <v>100</v>
      </c>
      <c r="AA268" s="121">
        <v>0</v>
      </c>
      <c r="AB268" s="83">
        <v>10</v>
      </c>
      <c r="AC268" s="121">
        <v>253</v>
      </c>
      <c r="AD268" s="121">
        <v>0</v>
      </c>
      <c r="AE268" s="121">
        <v>0</v>
      </c>
      <c r="AF268" s="121">
        <v>0</v>
      </c>
    </row>
    <row r="269" ht="20.4" spans="1:32">
      <c r="A269" s="33">
        <f>A267</f>
        <v>902</v>
      </c>
      <c r="B269" s="42" t="s">
        <v>688</v>
      </c>
      <c r="C269" s="33"/>
      <c r="D269" s="43"/>
      <c r="E269" s="44"/>
      <c r="F269" s="44"/>
      <c r="G269" s="222"/>
      <c r="O269" s="33">
        <f>H269+I269*2+J269*4+K269*8+L269*16+M269*32+N269*64</f>
        <v>0</v>
      </c>
      <c r="Q269" s="9"/>
      <c r="R269" s="9"/>
      <c r="S269" s="9"/>
      <c r="T269" s="9"/>
      <c r="U269" s="9"/>
      <c r="V269" s="9"/>
      <c r="W269" s="9"/>
      <c r="X269" s="9"/>
      <c r="Y269" s="9"/>
      <c r="Z269" s="9"/>
      <c r="AA269" s="9"/>
      <c r="AB269" s="9"/>
      <c r="AC269" s="9"/>
      <c r="AD269" s="19">
        <v>0</v>
      </c>
      <c r="AE269" s="19">
        <v>0</v>
      </c>
      <c r="AF269" s="19">
        <v>0</v>
      </c>
    </row>
    <row r="270" s="8" customFormat="1" ht="20.4" spans="1:32">
      <c r="A270" s="60"/>
      <c r="B270" s="61"/>
      <c r="C270" s="60"/>
      <c r="D270" s="62"/>
      <c r="E270" s="63"/>
      <c r="F270" s="63" t="s">
        <v>689</v>
      </c>
      <c r="G270" s="223"/>
      <c r="H270" s="8">
        <v>1</v>
      </c>
      <c r="I270" s="8">
        <v>1</v>
      </c>
      <c r="J270" s="86">
        <v>0</v>
      </c>
      <c r="K270" s="8">
        <v>1</v>
      </c>
      <c r="L270" s="8">
        <v>1</v>
      </c>
      <c r="M270" s="86">
        <v>0</v>
      </c>
      <c r="N270" s="8">
        <v>0</v>
      </c>
      <c r="O270" s="60"/>
      <c r="P270" s="8">
        <v>220</v>
      </c>
      <c r="Q270" s="8" t="s">
        <v>828</v>
      </c>
      <c r="R270" s="8" t="s">
        <v>829</v>
      </c>
      <c r="S270" s="8" t="s">
        <v>830</v>
      </c>
      <c r="T270" s="8" t="s">
        <v>859</v>
      </c>
      <c r="W270" s="8" t="s">
        <v>832</v>
      </c>
      <c r="X270" s="8" t="s">
        <v>829</v>
      </c>
      <c r="Y270" s="8" t="s">
        <v>833</v>
      </c>
      <c r="Z270" s="8" t="s">
        <v>881</v>
      </c>
      <c r="AC270" s="8" t="s">
        <v>251</v>
      </c>
      <c r="AD270" s="8">
        <v>0</v>
      </c>
      <c r="AE270" s="8">
        <v>0</v>
      </c>
      <c r="AF270" s="8">
        <v>0</v>
      </c>
    </row>
    <row r="271" s="9" customFormat="1" customHeight="1" spans="1:32">
      <c r="A271" s="33">
        <f>A269</f>
        <v>902</v>
      </c>
      <c r="B271" s="42" t="s">
        <v>690</v>
      </c>
      <c r="C271" s="33" t="s">
        <v>691</v>
      </c>
      <c r="D271" s="43" t="s">
        <v>168</v>
      </c>
      <c r="E271" s="44" t="s">
        <v>692</v>
      </c>
      <c r="F271" s="44" t="s">
        <v>691</v>
      </c>
      <c r="G271" s="225"/>
      <c r="H271" s="19">
        <v>1</v>
      </c>
      <c r="I271" s="19">
        <v>1</v>
      </c>
      <c r="J271" s="254">
        <v>0</v>
      </c>
      <c r="K271" s="19">
        <v>1</v>
      </c>
      <c r="L271" s="19">
        <v>1</v>
      </c>
      <c r="M271" s="254">
        <v>0</v>
      </c>
      <c r="N271" s="19">
        <v>0</v>
      </c>
      <c r="O271" s="33">
        <f>H271+I271*2+J271*4+K271*8+L271*16+M271*32+N271*64</f>
        <v>27</v>
      </c>
      <c r="P271" s="9">
        <v>220</v>
      </c>
      <c r="Q271" s="9">
        <v>242</v>
      </c>
      <c r="R271" s="9">
        <v>1900</v>
      </c>
      <c r="S271" s="9">
        <v>297</v>
      </c>
      <c r="T271" s="9">
        <v>20</v>
      </c>
      <c r="U271" s="9">
        <v>0</v>
      </c>
      <c r="V271" s="83">
        <v>10</v>
      </c>
      <c r="W271" s="9">
        <v>187</v>
      </c>
      <c r="X271" s="9">
        <v>1900</v>
      </c>
      <c r="Y271" s="9">
        <v>110</v>
      </c>
      <c r="Z271" s="9">
        <v>60</v>
      </c>
      <c r="AA271" s="9">
        <v>0</v>
      </c>
      <c r="AB271" s="83">
        <v>10</v>
      </c>
      <c r="AC271" s="9">
        <v>127</v>
      </c>
      <c r="AD271" s="9">
        <v>0</v>
      </c>
      <c r="AE271" s="9">
        <v>0</v>
      </c>
      <c r="AF271" s="9">
        <v>0</v>
      </c>
    </row>
    <row r="272" s="9" customFormat="1" customHeight="1" spans="1:32">
      <c r="A272" s="33">
        <f>A271</f>
        <v>902</v>
      </c>
      <c r="B272" s="42" t="s">
        <v>690</v>
      </c>
      <c r="C272" s="33" t="s">
        <v>691</v>
      </c>
      <c r="D272" s="43" t="s">
        <v>180</v>
      </c>
      <c r="E272" s="44" t="s">
        <v>693</v>
      </c>
      <c r="F272" s="44" t="s">
        <v>694</v>
      </c>
      <c r="G272" s="225"/>
      <c r="H272" s="19">
        <v>1</v>
      </c>
      <c r="I272" s="19">
        <v>1</v>
      </c>
      <c r="J272" s="254">
        <v>0</v>
      </c>
      <c r="K272" s="19">
        <v>1</v>
      </c>
      <c r="L272" s="19">
        <v>1</v>
      </c>
      <c r="M272" s="254">
        <v>0</v>
      </c>
      <c r="N272" s="19">
        <v>0</v>
      </c>
      <c r="O272" s="33">
        <f>H272+I272*2+J272*4+K272*8+L272*16+M272*32+N272*64</f>
        <v>27</v>
      </c>
      <c r="P272" s="9">
        <v>127</v>
      </c>
      <c r="Q272" s="9">
        <v>140</v>
      </c>
      <c r="R272" s="9">
        <v>1900</v>
      </c>
      <c r="S272" s="9">
        <v>170</v>
      </c>
      <c r="T272" s="9">
        <v>20</v>
      </c>
      <c r="U272" s="9">
        <v>0</v>
      </c>
      <c r="V272" s="83">
        <v>10</v>
      </c>
      <c r="W272" s="9">
        <v>108</v>
      </c>
      <c r="X272" s="9">
        <v>1900</v>
      </c>
      <c r="Y272" s="9">
        <v>63</v>
      </c>
      <c r="Z272" s="9">
        <v>60</v>
      </c>
      <c r="AA272" s="9">
        <v>0</v>
      </c>
      <c r="AB272" s="83">
        <v>10</v>
      </c>
      <c r="AC272" s="9">
        <v>127</v>
      </c>
      <c r="AD272" s="9">
        <v>0</v>
      </c>
      <c r="AE272" s="9">
        <v>0</v>
      </c>
      <c r="AF272" s="9">
        <v>0</v>
      </c>
    </row>
    <row r="273" s="74" customFormat="1" customHeight="1" spans="1:24">
      <c r="A273" s="69"/>
      <c r="B273" s="70"/>
      <c r="C273" s="69" t="s">
        <v>695</v>
      </c>
      <c r="D273" s="71"/>
      <c r="E273" s="72" t="s">
        <v>696</v>
      </c>
      <c r="F273" s="72" t="s">
        <v>695</v>
      </c>
      <c r="G273" s="227" t="s">
        <v>697</v>
      </c>
      <c r="H273" s="74">
        <v>1</v>
      </c>
      <c r="I273" s="74">
        <v>1</v>
      </c>
      <c r="J273" s="618">
        <v>0</v>
      </c>
      <c r="K273" s="74">
        <v>1</v>
      </c>
      <c r="L273" s="74">
        <v>0</v>
      </c>
      <c r="M273" s="618">
        <v>0</v>
      </c>
      <c r="N273" s="74">
        <v>0</v>
      </c>
      <c r="O273" s="69"/>
      <c r="P273" s="74">
        <v>220</v>
      </c>
      <c r="Q273" s="74" t="s">
        <v>173</v>
      </c>
      <c r="R273" s="87" t="s">
        <v>983</v>
      </c>
      <c r="S273" s="74" t="s">
        <v>779</v>
      </c>
      <c r="T273" s="74" t="s">
        <v>983</v>
      </c>
      <c r="W273" s="74" t="s">
        <v>468</v>
      </c>
      <c r="X273" s="74" t="s">
        <v>983</v>
      </c>
    </row>
    <row r="274" s="9" customFormat="1" customHeight="1" spans="1:32">
      <c r="A274" s="33">
        <f>A4</f>
        <v>902</v>
      </c>
      <c r="B274" s="42" t="s">
        <v>698</v>
      </c>
      <c r="C274" s="33" t="s">
        <v>695</v>
      </c>
      <c r="D274" s="43" t="s">
        <v>168</v>
      </c>
      <c r="E274" s="44" t="s">
        <v>696</v>
      </c>
      <c r="F274" s="44" t="s">
        <v>695</v>
      </c>
      <c r="G274" s="225"/>
      <c r="H274" s="19">
        <v>1</v>
      </c>
      <c r="I274" s="19">
        <v>1</v>
      </c>
      <c r="J274" s="254">
        <v>0</v>
      </c>
      <c r="K274" s="19">
        <v>1</v>
      </c>
      <c r="L274" s="19">
        <v>0</v>
      </c>
      <c r="M274" s="254">
        <v>0</v>
      </c>
      <c r="N274" s="19">
        <v>0</v>
      </c>
      <c r="O274" s="33">
        <f>H274+I274*2+J274*4+K274*8+L274*16+M274*32+N274*64</f>
        <v>11</v>
      </c>
      <c r="P274" s="9">
        <v>220</v>
      </c>
      <c r="Q274" s="9">
        <v>242</v>
      </c>
      <c r="R274" s="9">
        <v>80</v>
      </c>
      <c r="S274" s="9">
        <v>253</v>
      </c>
      <c r="T274" s="9">
        <v>80</v>
      </c>
      <c r="U274" s="9">
        <v>0</v>
      </c>
      <c r="V274" s="83">
        <v>10</v>
      </c>
      <c r="W274" s="9">
        <v>176</v>
      </c>
      <c r="X274" s="9">
        <v>80</v>
      </c>
      <c r="Y274" s="9">
        <v>0</v>
      </c>
      <c r="Z274" s="9">
        <v>0</v>
      </c>
      <c r="AA274" s="9">
        <v>0</v>
      </c>
      <c r="AB274" s="83">
        <v>10</v>
      </c>
      <c r="AC274" s="9">
        <v>0</v>
      </c>
      <c r="AD274" s="9">
        <v>0</v>
      </c>
      <c r="AE274" s="9">
        <v>0</v>
      </c>
      <c r="AF274" s="9">
        <v>0</v>
      </c>
    </row>
    <row r="275" s="9" customFormat="1" customHeight="1" spans="1:32">
      <c r="A275" s="33">
        <f>A272</f>
        <v>902</v>
      </c>
      <c r="B275" s="42" t="s">
        <v>699</v>
      </c>
      <c r="C275" s="33" t="s">
        <v>700</v>
      </c>
      <c r="D275" s="43" t="s">
        <v>168</v>
      </c>
      <c r="E275" s="44" t="s">
        <v>701</v>
      </c>
      <c r="F275" s="44" t="s">
        <v>700</v>
      </c>
      <c r="G275" s="225"/>
      <c r="H275" s="19">
        <v>1</v>
      </c>
      <c r="I275" s="19">
        <v>1</v>
      </c>
      <c r="J275" s="254">
        <v>0</v>
      </c>
      <c r="K275" s="19">
        <v>1</v>
      </c>
      <c r="L275" s="19">
        <v>1</v>
      </c>
      <c r="M275" s="254">
        <v>0</v>
      </c>
      <c r="N275" s="19">
        <v>0</v>
      </c>
      <c r="O275" s="33">
        <f t="shared" ref="O275:O282" si="33">H275+I275*2+J275*4+K275*8+L275*16+M275*32+N275*64</f>
        <v>27</v>
      </c>
      <c r="P275" s="9">
        <v>230</v>
      </c>
      <c r="Q275" s="9">
        <v>264.5</v>
      </c>
      <c r="R275" s="9">
        <v>5000</v>
      </c>
      <c r="S275" s="9">
        <v>264.5</v>
      </c>
      <c r="T275" s="9">
        <v>60</v>
      </c>
      <c r="U275" s="9">
        <v>0</v>
      </c>
      <c r="V275" s="83">
        <v>10</v>
      </c>
      <c r="W275" s="9">
        <v>195.5</v>
      </c>
      <c r="X275" s="9">
        <v>5000</v>
      </c>
      <c r="Y275" s="9">
        <v>184</v>
      </c>
      <c r="Z275" s="9">
        <v>60</v>
      </c>
      <c r="AA275" s="9">
        <v>0</v>
      </c>
      <c r="AB275" s="83">
        <v>10</v>
      </c>
      <c r="AC275" s="9">
        <v>253</v>
      </c>
      <c r="AD275" s="9">
        <v>0</v>
      </c>
      <c r="AE275" s="9">
        <v>0</v>
      </c>
      <c r="AF275" s="9">
        <v>0</v>
      </c>
    </row>
    <row r="276" s="8" customFormat="1" customHeight="1" spans="1:32">
      <c r="A276" s="65"/>
      <c r="B276" s="61"/>
      <c r="C276" s="60"/>
      <c r="D276" s="62"/>
      <c r="E276" s="62" t="s">
        <v>702</v>
      </c>
      <c r="F276" s="63"/>
      <c r="G276" s="223"/>
      <c r="J276" s="253"/>
      <c r="M276" s="253"/>
      <c r="O276" s="60"/>
      <c r="AD276" s="8">
        <v>0</v>
      </c>
      <c r="AE276" s="8">
        <v>0</v>
      </c>
      <c r="AF276" s="8">
        <v>0</v>
      </c>
    </row>
    <row r="277" s="9" customFormat="1" customHeight="1" spans="1:32">
      <c r="A277" s="51">
        <f>A272</f>
        <v>902</v>
      </c>
      <c r="B277" s="42" t="s">
        <v>703</v>
      </c>
      <c r="C277" s="33" t="s">
        <v>704</v>
      </c>
      <c r="D277" s="43" t="s">
        <v>168</v>
      </c>
      <c r="E277" s="44" t="s">
        <v>705</v>
      </c>
      <c r="F277" s="44" t="s">
        <v>704</v>
      </c>
      <c r="G277" s="47"/>
      <c r="H277" s="19">
        <v>1</v>
      </c>
      <c r="I277" s="19">
        <v>1</v>
      </c>
      <c r="J277" s="254">
        <v>0</v>
      </c>
      <c r="K277" s="19">
        <v>1</v>
      </c>
      <c r="L277" s="19">
        <v>1</v>
      </c>
      <c r="M277" s="254">
        <v>0</v>
      </c>
      <c r="N277" s="19">
        <v>1</v>
      </c>
      <c r="O277" s="33">
        <f t="shared" si="33"/>
        <v>91</v>
      </c>
      <c r="P277" s="9">
        <v>230</v>
      </c>
      <c r="Q277" s="9">
        <v>255</v>
      </c>
      <c r="R277" s="9">
        <v>1500</v>
      </c>
      <c r="S277" s="9">
        <v>273</v>
      </c>
      <c r="T277" s="9">
        <v>100</v>
      </c>
      <c r="U277" s="9">
        <v>0</v>
      </c>
      <c r="V277" s="83">
        <v>10</v>
      </c>
      <c r="W277" s="9">
        <v>195.5</v>
      </c>
      <c r="X277" s="9">
        <v>3000</v>
      </c>
      <c r="Y277" s="9">
        <v>175</v>
      </c>
      <c r="Z277" s="9">
        <v>100</v>
      </c>
      <c r="AA277" s="9">
        <v>0</v>
      </c>
      <c r="AB277" s="83">
        <v>10</v>
      </c>
      <c r="AC277" s="9">
        <v>253</v>
      </c>
      <c r="AD277" s="9">
        <v>0</v>
      </c>
      <c r="AE277" s="9">
        <v>0</v>
      </c>
      <c r="AF277" s="9">
        <v>0</v>
      </c>
    </row>
    <row r="278" s="8" customFormat="1" customHeight="1" spans="1:32">
      <c r="A278" s="65"/>
      <c r="B278" s="61"/>
      <c r="C278" s="60"/>
      <c r="D278" s="62"/>
      <c r="E278" s="62" t="s">
        <v>702</v>
      </c>
      <c r="F278" s="63"/>
      <c r="G278" s="223"/>
      <c r="J278" s="253"/>
      <c r="M278" s="253"/>
      <c r="O278" s="60"/>
      <c r="Q278" s="8" t="s">
        <v>779</v>
      </c>
      <c r="S278" s="8" t="s">
        <v>984</v>
      </c>
      <c r="W278" s="8" t="s">
        <v>184</v>
      </c>
      <c r="Y278" s="8" t="s">
        <v>985</v>
      </c>
      <c r="AC278" s="8" t="s">
        <v>173</v>
      </c>
      <c r="AD278" s="8">
        <v>0</v>
      </c>
      <c r="AE278" s="8">
        <v>0</v>
      </c>
      <c r="AF278" s="8">
        <v>0</v>
      </c>
    </row>
    <row r="279" s="9" customFormat="1" customHeight="1" spans="1:32">
      <c r="A279" s="33">
        <f>A277</f>
        <v>902</v>
      </c>
      <c r="B279" s="42" t="s">
        <v>709</v>
      </c>
      <c r="C279" s="33" t="s">
        <v>710</v>
      </c>
      <c r="D279" s="43" t="s">
        <v>168</v>
      </c>
      <c r="E279" s="44" t="s">
        <v>711</v>
      </c>
      <c r="F279" s="44" t="s">
        <v>710</v>
      </c>
      <c r="G279" s="47"/>
      <c r="H279" s="19">
        <v>1</v>
      </c>
      <c r="I279" s="19">
        <v>1</v>
      </c>
      <c r="J279" s="254">
        <v>0</v>
      </c>
      <c r="K279" s="19">
        <v>1</v>
      </c>
      <c r="L279" s="19">
        <v>1</v>
      </c>
      <c r="M279" s="254">
        <v>0</v>
      </c>
      <c r="N279" s="19">
        <v>1</v>
      </c>
      <c r="O279" s="33">
        <f t="shared" si="33"/>
        <v>91</v>
      </c>
      <c r="P279" s="9">
        <v>230</v>
      </c>
      <c r="Q279" s="9">
        <v>264.5</v>
      </c>
      <c r="R279" s="9">
        <v>500</v>
      </c>
      <c r="S279" s="9">
        <v>273</v>
      </c>
      <c r="T279" s="9">
        <v>100</v>
      </c>
      <c r="U279" s="9">
        <v>0</v>
      </c>
      <c r="V279" s="83">
        <v>10</v>
      </c>
      <c r="W279" s="9">
        <v>195.5</v>
      </c>
      <c r="X279" s="9">
        <v>3200</v>
      </c>
      <c r="Y279" s="9">
        <v>175</v>
      </c>
      <c r="Z279" s="9">
        <v>100</v>
      </c>
      <c r="AA279" s="9">
        <v>0</v>
      </c>
      <c r="AB279" s="83">
        <v>10</v>
      </c>
      <c r="AC279" s="9">
        <v>253</v>
      </c>
      <c r="AD279" s="9">
        <v>0</v>
      </c>
      <c r="AE279" s="9">
        <v>0</v>
      </c>
      <c r="AF279" s="9">
        <v>0</v>
      </c>
    </row>
    <row r="280" s="8" customFormat="1" spans="5:32">
      <c r="E280" s="8" t="s">
        <v>712</v>
      </c>
      <c r="G280" s="232" t="s">
        <v>713</v>
      </c>
      <c r="H280" s="8">
        <v>1</v>
      </c>
      <c r="I280" s="8">
        <v>1</v>
      </c>
      <c r="J280" s="253">
        <v>0</v>
      </c>
      <c r="K280" s="8">
        <v>1</v>
      </c>
      <c r="L280" s="8">
        <v>1</v>
      </c>
      <c r="M280" s="253">
        <v>0</v>
      </c>
      <c r="N280" s="8">
        <v>1</v>
      </c>
      <c r="O280" s="60">
        <f t="shared" si="33"/>
        <v>91</v>
      </c>
      <c r="P280" s="8">
        <v>230</v>
      </c>
      <c r="Q280" s="8">
        <v>285</v>
      </c>
      <c r="R280" s="8">
        <v>140</v>
      </c>
      <c r="S280" s="8">
        <v>287</v>
      </c>
      <c r="T280" s="8">
        <v>60</v>
      </c>
      <c r="U280" s="8">
        <v>0</v>
      </c>
      <c r="V280" s="8">
        <v>0</v>
      </c>
      <c r="W280" s="8">
        <v>150</v>
      </c>
      <c r="X280" s="8">
        <v>140</v>
      </c>
      <c r="Y280" s="8">
        <v>110</v>
      </c>
      <c r="Z280" s="8">
        <v>60</v>
      </c>
      <c r="AA280" s="8">
        <v>0</v>
      </c>
      <c r="AB280" s="8">
        <v>0</v>
      </c>
      <c r="AC280" s="8">
        <v>265</v>
      </c>
      <c r="AD280" s="8">
        <v>0</v>
      </c>
      <c r="AE280" s="8">
        <v>0</v>
      </c>
      <c r="AF280" s="8">
        <v>0</v>
      </c>
    </row>
    <row r="281" s="9" customFormat="1" customHeight="1" spans="1:32">
      <c r="A281" s="33">
        <f>A279</f>
        <v>902</v>
      </c>
      <c r="B281" s="42">
        <v>124</v>
      </c>
      <c r="C281" s="33" t="s">
        <v>714</v>
      </c>
      <c r="D281" s="43" t="s">
        <v>168</v>
      </c>
      <c r="E281" s="44" t="s">
        <v>715</v>
      </c>
      <c r="F281" s="44" t="s">
        <v>714</v>
      </c>
      <c r="G281" s="47"/>
      <c r="H281" s="19">
        <v>1</v>
      </c>
      <c r="I281" s="19">
        <v>1</v>
      </c>
      <c r="J281" s="254">
        <v>0</v>
      </c>
      <c r="K281" s="19">
        <v>1</v>
      </c>
      <c r="L281" s="19">
        <v>1</v>
      </c>
      <c r="M281" s="254">
        <v>0</v>
      </c>
      <c r="N281" s="19">
        <v>1</v>
      </c>
      <c r="O281" s="33">
        <f t="shared" si="33"/>
        <v>91</v>
      </c>
      <c r="P281" s="9">
        <v>230</v>
      </c>
      <c r="Q281" s="9">
        <v>285</v>
      </c>
      <c r="R281" s="9">
        <v>140</v>
      </c>
      <c r="S281" s="9">
        <v>287</v>
      </c>
      <c r="T281" s="9">
        <v>60</v>
      </c>
      <c r="U281" s="9">
        <v>0</v>
      </c>
      <c r="V281" s="83">
        <v>10</v>
      </c>
      <c r="W281" s="9">
        <v>150</v>
      </c>
      <c r="X281" s="9">
        <v>140</v>
      </c>
      <c r="Y281" s="9">
        <v>110</v>
      </c>
      <c r="Z281" s="9">
        <v>60</v>
      </c>
      <c r="AA281" s="9">
        <v>0</v>
      </c>
      <c r="AB281" s="83">
        <v>10</v>
      </c>
      <c r="AC281" s="9">
        <v>265</v>
      </c>
      <c r="AD281" s="9">
        <v>0</v>
      </c>
      <c r="AE281" s="9">
        <v>0</v>
      </c>
      <c r="AF281" s="9">
        <v>0</v>
      </c>
    </row>
    <row r="282" s="52" customFormat="1" ht="20.4" spans="1:33">
      <c r="A282" s="169"/>
      <c r="B282" s="37"/>
      <c r="D282" s="38"/>
      <c r="E282" s="52" t="s">
        <v>716</v>
      </c>
      <c r="F282" s="157"/>
      <c r="G282" s="49"/>
      <c r="H282" s="52">
        <v>1</v>
      </c>
      <c r="I282" s="52">
        <v>1</v>
      </c>
      <c r="J282" s="548">
        <v>0</v>
      </c>
      <c r="K282" s="52">
        <v>1</v>
      </c>
      <c r="L282" s="52">
        <v>1</v>
      </c>
      <c r="M282" s="548">
        <v>0</v>
      </c>
      <c r="N282" s="52">
        <v>1</v>
      </c>
      <c r="O282" s="52">
        <f t="shared" si="33"/>
        <v>91</v>
      </c>
      <c r="P282" s="52">
        <v>230</v>
      </c>
      <c r="Q282" s="52" t="s">
        <v>849</v>
      </c>
      <c r="R282" s="52" t="s">
        <v>845</v>
      </c>
      <c r="S282" s="52" t="s">
        <v>799</v>
      </c>
      <c r="T282" s="52" t="s">
        <v>846</v>
      </c>
      <c r="U282" s="52">
        <v>0</v>
      </c>
      <c r="V282" s="52">
        <v>0</v>
      </c>
      <c r="W282" s="52" t="s">
        <v>857</v>
      </c>
      <c r="X282" s="52" t="s">
        <v>848</v>
      </c>
      <c r="Y282" s="52" t="s">
        <v>801</v>
      </c>
      <c r="Z282" s="52" t="s">
        <v>800</v>
      </c>
      <c r="AA282" s="52">
        <v>0</v>
      </c>
      <c r="AB282" s="52">
        <v>0</v>
      </c>
      <c r="AC282" s="52" t="s">
        <v>986</v>
      </c>
      <c r="AD282" s="52">
        <v>0</v>
      </c>
      <c r="AE282" s="52">
        <v>0</v>
      </c>
      <c r="AF282" s="52">
        <v>0</v>
      </c>
      <c r="AG282" s="3"/>
    </row>
    <row r="283" s="9" customFormat="1" ht="20.4" spans="1:32">
      <c r="A283" s="9">
        <f>A4</f>
        <v>902</v>
      </c>
      <c r="B283" s="116" t="s">
        <v>721</v>
      </c>
      <c r="C283" s="9" t="s">
        <v>722</v>
      </c>
      <c r="D283" s="117" t="s">
        <v>168</v>
      </c>
      <c r="E283" s="9" t="s">
        <v>723</v>
      </c>
      <c r="F283" s="9" t="s">
        <v>722</v>
      </c>
      <c r="G283" s="47"/>
      <c r="H283" s="19">
        <v>1</v>
      </c>
      <c r="I283" s="19">
        <v>1</v>
      </c>
      <c r="J283" s="254">
        <v>0</v>
      </c>
      <c r="K283" s="19">
        <v>1</v>
      </c>
      <c r="L283" s="19">
        <v>1</v>
      </c>
      <c r="M283" s="254">
        <v>0</v>
      </c>
      <c r="N283" s="19">
        <v>1</v>
      </c>
      <c r="O283" s="33">
        <f t="shared" ref="O283" si="34">H283+I283*2+J283*4+K283*8+L283*16+M283*32+N283*64</f>
        <v>91</v>
      </c>
      <c r="P283" s="9">
        <v>230</v>
      </c>
      <c r="Q283" s="9">
        <v>264.5</v>
      </c>
      <c r="R283" s="9">
        <v>140</v>
      </c>
      <c r="S283" s="9">
        <v>273</v>
      </c>
      <c r="T283" s="9">
        <v>100</v>
      </c>
      <c r="U283" s="9">
        <v>0</v>
      </c>
      <c r="V283" s="83">
        <v>10</v>
      </c>
      <c r="W283" s="9">
        <v>195.5</v>
      </c>
      <c r="X283" s="9">
        <v>1200</v>
      </c>
      <c r="Y283" s="9">
        <v>175</v>
      </c>
      <c r="Z283" s="9">
        <v>100</v>
      </c>
      <c r="AA283" s="9">
        <v>0</v>
      </c>
      <c r="AB283" s="83">
        <v>10</v>
      </c>
      <c r="AC283" s="9">
        <v>253</v>
      </c>
      <c r="AD283" s="9">
        <v>0</v>
      </c>
      <c r="AE283" s="9">
        <v>0</v>
      </c>
      <c r="AF283" s="9">
        <v>0</v>
      </c>
    </row>
    <row r="284" spans="8:32">
      <c r="H284" s="9"/>
      <c r="I284" s="9"/>
      <c r="J284" s="644"/>
      <c r="K284" s="9"/>
      <c r="L284" s="9"/>
      <c r="M284" s="644"/>
      <c r="N284" s="9"/>
      <c r="O284" s="9"/>
      <c r="P284" s="9"/>
      <c r="Q284" s="9"/>
      <c r="R284" s="9"/>
      <c r="S284" s="9"/>
      <c r="T284" s="9"/>
      <c r="U284" s="9"/>
      <c r="V284" s="9"/>
      <c r="W284" s="9"/>
      <c r="X284" s="9"/>
      <c r="Y284" s="9"/>
      <c r="Z284" s="9"/>
      <c r="AA284" s="9"/>
      <c r="AB284" s="9"/>
      <c r="AC284" s="9"/>
      <c r="AD284" s="9"/>
      <c r="AE284" s="9"/>
      <c r="AF284" s="9"/>
    </row>
  </sheetData>
  <autoFilter ref="C1:X283">
    <extLst/>
  </autoFilter>
  <pageMargins left="0.75" right="0.75" top="1" bottom="1" header="0.5" footer="0.5"/>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B307"/>
  <sheetViews>
    <sheetView zoomScale="70" zoomScaleNormal="70" workbookViewId="0">
      <pane ySplit="4" topLeftCell="A249" activePane="bottomLeft" state="frozen"/>
      <selection/>
      <selection pane="bottomLeft" activeCell="AB159" sqref="AB159"/>
    </sheetView>
  </sheetViews>
  <sheetFormatPr defaultColWidth="9" defaultRowHeight="15.6"/>
  <cols>
    <col min="1" max="1" width="15" style="19" customWidth="1"/>
    <col min="2" max="2" width="7.5" style="19" customWidth="1"/>
    <col min="3" max="4" width="15" style="19" customWidth="1"/>
    <col min="5" max="6" width="15.7" style="19" customWidth="1"/>
    <col min="7" max="7" width="18.2" style="27" customWidth="1"/>
    <col min="8" max="13" width="9" style="24"/>
    <col min="14" max="14" width="9" style="582"/>
    <col min="15" max="15" width="9" style="24"/>
    <col min="16" max="18" width="16.1" style="27" customWidth="1"/>
    <col min="19" max="19" width="13.9" style="27" customWidth="1"/>
    <col min="20" max="20" width="17.2" style="27" customWidth="1"/>
    <col min="21" max="21" width="16.1" style="27" customWidth="1"/>
    <col min="22" max="22" width="15" style="27" customWidth="1"/>
    <col min="23" max="23" width="12.7" style="27" customWidth="1"/>
    <col min="24" max="24" width="12.6" style="27" customWidth="1"/>
    <col min="25" max="28" width="9" style="27"/>
    <col min="29" max="33" width="9" style="140"/>
    <col min="34" max="34" width="9" style="583"/>
    <col min="35" max="36" width="9" style="248"/>
    <col min="37" max="37" width="9" style="28"/>
    <col min="38" max="16384" width="9" style="27"/>
  </cols>
  <sheetData>
    <row r="1" s="1" customFormat="1" ht="156" spans="1:37">
      <c r="A1" s="29" t="s">
        <v>124</v>
      </c>
      <c r="B1" s="29" t="s">
        <v>125</v>
      </c>
      <c r="C1" s="29" t="s">
        <v>126</v>
      </c>
      <c r="D1" s="29" t="s">
        <v>127</v>
      </c>
      <c r="E1" s="30" t="s">
        <v>128</v>
      </c>
      <c r="F1" s="30" t="s">
        <v>129</v>
      </c>
      <c r="G1" s="584" t="s">
        <v>130</v>
      </c>
      <c r="H1" s="32" t="s">
        <v>987</v>
      </c>
      <c r="I1" s="32" t="s">
        <v>988</v>
      </c>
      <c r="J1" s="32" t="s">
        <v>989</v>
      </c>
      <c r="K1" s="32" t="s">
        <v>990</v>
      </c>
      <c r="L1" s="32" t="s">
        <v>991</v>
      </c>
      <c r="M1" s="32" t="s">
        <v>992</v>
      </c>
      <c r="N1" s="32" t="s">
        <v>993</v>
      </c>
      <c r="O1" s="88" t="s">
        <v>994</v>
      </c>
      <c r="P1" s="257" t="s">
        <v>995</v>
      </c>
      <c r="Q1" s="257" t="s">
        <v>996</v>
      </c>
      <c r="R1" s="257" t="s">
        <v>997</v>
      </c>
      <c r="S1" s="257" t="s">
        <v>998</v>
      </c>
      <c r="T1" s="257" t="s">
        <v>999</v>
      </c>
      <c r="U1" s="257" t="s">
        <v>1000</v>
      </c>
      <c r="V1" s="257" t="s">
        <v>1001</v>
      </c>
      <c r="W1" s="257" t="s">
        <v>1002</v>
      </c>
      <c r="X1" s="257" t="s">
        <v>1003</v>
      </c>
      <c r="Y1" s="257" t="s">
        <v>1004</v>
      </c>
      <c r="Z1" s="257" t="s">
        <v>1005</v>
      </c>
      <c r="AA1" s="257" t="s">
        <v>1006</v>
      </c>
      <c r="AB1" s="257" t="s">
        <v>1007</v>
      </c>
      <c r="AC1" s="257" t="s">
        <v>1008</v>
      </c>
      <c r="AD1" s="257" t="s">
        <v>1009</v>
      </c>
      <c r="AE1" s="257" t="s">
        <v>1010</v>
      </c>
      <c r="AF1" s="257" t="s">
        <v>1011</v>
      </c>
      <c r="AG1" s="257" t="s">
        <v>1012</v>
      </c>
      <c r="AH1" s="587" t="s">
        <v>1013</v>
      </c>
      <c r="AI1" s="257" t="s">
        <v>1014</v>
      </c>
      <c r="AJ1" s="257" t="s">
        <v>1015</v>
      </c>
      <c r="AK1" s="105"/>
    </row>
    <row r="2" s="1" customFormat="1" ht="88.95" customHeight="1" spans="1:37">
      <c r="A2" s="29"/>
      <c r="B2" s="29"/>
      <c r="C2" s="29"/>
      <c r="D2" s="29"/>
      <c r="E2" s="33"/>
      <c r="F2" s="33"/>
      <c r="G2" s="34"/>
      <c r="H2" s="32"/>
      <c r="I2" s="32"/>
      <c r="J2" s="32"/>
      <c r="K2" s="32"/>
      <c r="L2" s="32"/>
      <c r="M2" s="32"/>
      <c r="N2" s="32"/>
      <c r="O2" s="32" t="s">
        <v>1016</v>
      </c>
      <c r="P2" s="271" t="s">
        <v>1017</v>
      </c>
      <c r="Q2" s="271" t="s">
        <v>1018</v>
      </c>
      <c r="R2" s="271" t="s">
        <v>1019</v>
      </c>
      <c r="S2" s="271" t="s">
        <v>1020</v>
      </c>
      <c r="T2" s="271" t="s">
        <v>1021</v>
      </c>
      <c r="U2" s="271" t="s">
        <v>1022</v>
      </c>
      <c r="V2" s="271" t="s">
        <v>1023</v>
      </c>
      <c r="W2" s="271" t="s">
        <v>1024</v>
      </c>
      <c r="X2" s="271" t="s">
        <v>1025</v>
      </c>
      <c r="Y2" s="271" t="s">
        <v>1026</v>
      </c>
      <c r="Z2" s="271" t="s">
        <v>1027</v>
      </c>
      <c r="AA2" s="271" t="s">
        <v>1028</v>
      </c>
      <c r="AB2" s="271" t="s">
        <v>1029</v>
      </c>
      <c r="AC2" s="271" t="s">
        <v>1030</v>
      </c>
      <c r="AD2" s="271" t="s">
        <v>1031</v>
      </c>
      <c r="AE2" s="271" t="s">
        <v>1032</v>
      </c>
      <c r="AF2" s="271" t="s">
        <v>1033</v>
      </c>
      <c r="AG2" s="271" t="s">
        <v>1034</v>
      </c>
      <c r="AH2" s="588" t="s">
        <v>1035</v>
      </c>
      <c r="AI2" s="271" t="s">
        <v>1036</v>
      </c>
      <c r="AJ2" s="271" t="s">
        <v>1037</v>
      </c>
      <c r="AK2" s="105"/>
    </row>
    <row r="3" s="1" customFormat="1" ht="46.8" spans="1:37">
      <c r="A3" s="29"/>
      <c r="B3" s="29"/>
      <c r="C3" s="29"/>
      <c r="D3" s="29"/>
      <c r="E3" s="33"/>
      <c r="F3" s="33"/>
      <c r="G3" s="35" t="s">
        <v>155</v>
      </c>
      <c r="H3" s="32"/>
      <c r="I3" s="32"/>
      <c r="J3" s="32"/>
      <c r="K3" s="32"/>
      <c r="L3" s="32"/>
      <c r="M3" s="32"/>
      <c r="N3" s="32"/>
      <c r="O3" s="32"/>
      <c r="P3" s="364">
        <v>0.01</v>
      </c>
      <c r="Q3" s="364">
        <v>0.01</v>
      </c>
      <c r="R3" s="364">
        <v>10</v>
      </c>
      <c r="S3" s="364">
        <v>0.01</v>
      </c>
      <c r="T3" s="364">
        <v>10</v>
      </c>
      <c r="U3" s="364">
        <v>0.01</v>
      </c>
      <c r="V3" s="364">
        <v>10</v>
      </c>
      <c r="W3" s="364">
        <v>0.01</v>
      </c>
      <c r="X3" s="364">
        <v>10</v>
      </c>
      <c r="Y3" s="364">
        <v>0.01</v>
      </c>
      <c r="Z3" s="364">
        <v>10</v>
      </c>
      <c r="AA3" s="364">
        <v>0.01</v>
      </c>
      <c r="AB3" s="364">
        <v>10</v>
      </c>
      <c r="AC3" s="364">
        <v>1</v>
      </c>
      <c r="AD3" s="364">
        <v>1</v>
      </c>
      <c r="AE3" s="364">
        <v>1</v>
      </c>
      <c r="AF3" s="364">
        <v>1</v>
      </c>
      <c r="AG3" s="364">
        <v>1</v>
      </c>
      <c r="AH3" s="503">
        <v>1</v>
      </c>
      <c r="AI3" s="364">
        <v>0.01</v>
      </c>
      <c r="AJ3" s="364">
        <v>10</v>
      </c>
      <c r="AK3" s="105"/>
    </row>
    <row r="4" ht="31.2" spans="1:36">
      <c r="A4" s="29">
        <f>启动参数!A4</f>
        <v>902</v>
      </c>
      <c r="B4" s="29"/>
      <c r="C4" s="29"/>
      <c r="D4" s="29"/>
      <c r="E4" s="33" t="s">
        <v>156</v>
      </c>
      <c r="F4" s="33" t="s">
        <v>156</v>
      </c>
      <c r="G4" s="35" t="s">
        <v>157</v>
      </c>
      <c r="H4" s="19"/>
      <c r="I4" s="19"/>
      <c r="J4" s="19"/>
      <c r="K4" s="19"/>
      <c r="L4" s="19"/>
      <c r="M4" s="19"/>
      <c r="N4" s="84"/>
      <c r="O4" s="19"/>
      <c r="P4" s="364" t="s">
        <v>161</v>
      </c>
      <c r="Q4" s="364" t="s">
        <v>161</v>
      </c>
      <c r="R4" s="364" t="s">
        <v>767</v>
      </c>
      <c r="S4" s="364" t="s">
        <v>161</v>
      </c>
      <c r="T4" s="364" t="s">
        <v>767</v>
      </c>
      <c r="U4" s="364" t="s">
        <v>161</v>
      </c>
      <c r="V4" s="364" t="s">
        <v>767</v>
      </c>
      <c r="W4" s="364" t="s">
        <v>161</v>
      </c>
      <c r="X4" s="364" t="s">
        <v>767</v>
      </c>
      <c r="Y4" s="364" t="s">
        <v>161</v>
      </c>
      <c r="Z4" s="364" t="s">
        <v>767</v>
      </c>
      <c r="AA4" s="364" t="s">
        <v>161</v>
      </c>
      <c r="AB4" s="364" t="s">
        <v>767</v>
      </c>
      <c r="AC4" s="364"/>
      <c r="AD4" s="364"/>
      <c r="AE4" s="364"/>
      <c r="AF4" s="364"/>
      <c r="AG4" s="364"/>
      <c r="AH4" s="503"/>
      <c r="AI4" s="364" t="s">
        <v>1038</v>
      </c>
      <c r="AJ4" s="364" t="s">
        <v>767</v>
      </c>
    </row>
    <row r="5" s="2" customFormat="1" ht="20.4" spans="1:37">
      <c r="A5" s="482"/>
      <c r="B5" s="37"/>
      <c r="C5" s="482"/>
      <c r="D5" s="482"/>
      <c r="E5" s="36"/>
      <c r="F5" s="36"/>
      <c r="G5" s="123" t="s">
        <v>162</v>
      </c>
      <c r="H5" s="119">
        <v>1</v>
      </c>
      <c r="I5" s="41">
        <v>0</v>
      </c>
      <c r="J5" s="41">
        <v>0</v>
      </c>
      <c r="K5" s="119">
        <v>1</v>
      </c>
      <c r="L5" s="41">
        <v>0</v>
      </c>
      <c r="M5" s="41">
        <v>0</v>
      </c>
      <c r="N5" s="41">
        <v>0</v>
      </c>
      <c r="O5" s="41">
        <f>H5+I5*2+J5*4+K5*8+L5*16+M5*32+N5*64</f>
        <v>9</v>
      </c>
      <c r="P5" s="494">
        <v>50</v>
      </c>
      <c r="Q5" s="486" t="s">
        <v>557</v>
      </c>
      <c r="R5" s="486" t="s">
        <v>881</v>
      </c>
      <c r="S5" s="486" t="s">
        <v>518</v>
      </c>
      <c r="T5" s="486" t="s">
        <v>518</v>
      </c>
      <c r="U5" s="486" t="s">
        <v>518</v>
      </c>
      <c r="V5" s="486" t="s">
        <v>518</v>
      </c>
      <c r="W5" s="486" t="s">
        <v>413</v>
      </c>
      <c r="X5" s="494" t="s">
        <v>1039</v>
      </c>
      <c r="Y5" s="486" t="s">
        <v>518</v>
      </c>
      <c r="Z5" s="486" t="s">
        <v>518</v>
      </c>
      <c r="AA5" s="486" t="s">
        <v>518</v>
      </c>
      <c r="AB5" s="486" t="s">
        <v>518</v>
      </c>
      <c r="AC5" s="486">
        <v>0</v>
      </c>
      <c r="AD5" s="486">
        <v>0</v>
      </c>
      <c r="AE5" s="486">
        <v>0</v>
      </c>
      <c r="AF5" s="486">
        <v>0</v>
      </c>
      <c r="AG5" s="486">
        <v>0</v>
      </c>
      <c r="AH5" s="589">
        <v>0</v>
      </c>
      <c r="AI5" s="486">
        <v>2.5</v>
      </c>
      <c r="AJ5" s="486">
        <v>60</v>
      </c>
      <c r="AK5" s="106"/>
    </row>
    <row r="6" customFormat="1" ht="20.4" spans="1:36">
      <c r="A6" s="33">
        <f>A4</f>
        <v>902</v>
      </c>
      <c r="B6" s="42" t="s">
        <v>168</v>
      </c>
      <c r="C6" s="33" t="s">
        <v>169</v>
      </c>
      <c r="D6" s="43" t="s">
        <v>168</v>
      </c>
      <c r="E6" s="44" t="s">
        <v>170</v>
      </c>
      <c r="F6" s="44" t="s">
        <v>171</v>
      </c>
      <c r="G6" s="45"/>
      <c r="H6" s="19">
        <v>1</v>
      </c>
      <c r="I6" s="19">
        <v>0</v>
      </c>
      <c r="J6" s="19">
        <v>0</v>
      </c>
      <c r="K6" s="19">
        <v>1</v>
      </c>
      <c r="L6" s="19">
        <v>0</v>
      </c>
      <c r="M6" s="19">
        <v>0</v>
      </c>
      <c r="N6" s="84">
        <v>0</v>
      </c>
      <c r="O6" s="19">
        <f>H6+I6*2+J6*4+K6*8+L6*16+M6*32+N6*64</f>
        <v>9</v>
      </c>
      <c r="P6" s="114">
        <v>50</v>
      </c>
      <c r="Q6" s="127">
        <v>51.5</v>
      </c>
      <c r="R6" s="127">
        <v>60</v>
      </c>
      <c r="S6" s="127">
        <v>52</v>
      </c>
      <c r="T6" s="127">
        <v>60</v>
      </c>
      <c r="U6" s="268">
        <v>70</v>
      </c>
      <c r="V6" s="268">
        <v>10</v>
      </c>
      <c r="W6" s="127">
        <v>47.5</v>
      </c>
      <c r="X6" s="127">
        <v>60</v>
      </c>
      <c r="Y6" s="114">
        <v>45</v>
      </c>
      <c r="Z6" s="12">
        <v>60</v>
      </c>
      <c r="AA6" s="268">
        <v>40</v>
      </c>
      <c r="AB6" s="268">
        <v>10</v>
      </c>
      <c r="AC6" s="114">
        <v>0</v>
      </c>
      <c r="AD6" s="114">
        <v>0</v>
      </c>
      <c r="AE6" s="114">
        <v>0</v>
      </c>
      <c r="AF6" s="114">
        <v>0</v>
      </c>
      <c r="AG6" s="114">
        <v>0</v>
      </c>
      <c r="AH6" s="590">
        <v>0</v>
      </c>
      <c r="AI6" s="591">
        <v>2.5</v>
      </c>
      <c r="AJ6" s="591">
        <v>60</v>
      </c>
    </row>
    <row r="7" s="2" customFormat="1" ht="20.4" spans="1:37">
      <c r="A7" s="36"/>
      <c r="B7" s="37"/>
      <c r="C7" s="36"/>
      <c r="D7" s="38"/>
      <c r="E7" s="39"/>
      <c r="F7" s="39"/>
      <c r="G7" s="40" t="s">
        <v>172</v>
      </c>
      <c r="H7" s="119">
        <v>1</v>
      </c>
      <c r="I7" s="119">
        <v>1</v>
      </c>
      <c r="J7" s="41">
        <v>0</v>
      </c>
      <c r="K7" s="119">
        <v>1</v>
      </c>
      <c r="L7" s="41">
        <v>0</v>
      </c>
      <c r="M7" s="41">
        <v>0</v>
      </c>
      <c r="N7" s="41">
        <v>0</v>
      </c>
      <c r="O7" s="41">
        <f t="shared" ref="O7:O19" si="0">H7+I7*2+J7*4+K7*8+L7*16+M7*32+N7*64</f>
        <v>11</v>
      </c>
      <c r="P7" s="250">
        <v>50</v>
      </c>
      <c r="Q7" s="486" t="s">
        <v>1040</v>
      </c>
      <c r="R7" s="132" t="s">
        <v>775</v>
      </c>
      <c r="S7" s="486" t="s">
        <v>1041</v>
      </c>
      <c r="T7" s="132" t="s">
        <v>895</v>
      </c>
      <c r="U7" s="486" t="s">
        <v>518</v>
      </c>
      <c r="V7" s="486" t="s">
        <v>518</v>
      </c>
      <c r="W7" s="486" t="s">
        <v>1042</v>
      </c>
      <c r="X7" s="132" t="s">
        <v>775</v>
      </c>
      <c r="Y7" s="486" t="s">
        <v>1043</v>
      </c>
      <c r="Z7" s="540" t="s">
        <v>1044</v>
      </c>
      <c r="AA7" s="486" t="s">
        <v>518</v>
      </c>
      <c r="AB7" s="486" t="s">
        <v>518</v>
      </c>
      <c r="AC7" s="486">
        <v>0</v>
      </c>
      <c r="AD7" s="486">
        <v>0</v>
      </c>
      <c r="AE7" s="486">
        <v>0</v>
      </c>
      <c r="AF7" s="486">
        <v>0</v>
      </c>
      <c r="AG7" s="486">
        <v>0</v>
      </c>
      <c r="AH7" s="589">
        <v>0</v>
      </c>
      <c r="AI7" s="486">
        <v>2.5</v>
      </c>
      <c r="AJ7" s="486">
        <v>60</v>
      </c>
      <c r="AK7" s="106"/>
    </row>
    <row r="8" customFormat="1" ht="20.4" spans="1:36">
      <c r="A8" s="33">
        <f>A4</f>
        <v>902</v>
      </c>
      <c r="B8" s="42" t="s">
        <v>168</v>
      </c>
      <c r="C8" s="33" t="s">
        <v>169</v>
      </c>
      <c r="D8" s="43" t="s">
        <v>180</v>
      </c>
      <c r="E8" s="44" t="s">
        <v>181</v>
      </c>
      <c r="F8" s="46" t="s">
        <v>778</v>
      </c>
      <c r="G8" s="47"/>
      <c r="H8" s="19">
        <v>1</v>
      </c>
      <c r="I8" s="19">
        <v>1</v>
      </c>
      <c r="J8" s="19">
        <v>0</v>
      </c>
      <c r="K8" s="19">
        <v>1</v>
      </c>
      <c r="L8" s="19">
        <v>0</v>
      </c>
      <c r="M8" s="19">
        <v>0</v>
      </c>
      <c r="N8" s="84">
        <v>0</v>
      </c>
      <c r="O8" s="19">
        <f t="shared" si="0"/>
        <v>11</v>
      </c>
      <c r="P8" s="114">
        <v>50</v>
      </c>
      <c r="Q8" s="127">
        <v>51.5</v>
      </c>
      <c r="R8" s="127">
        <v>100</v>
      </c>
      <c r="S8" s="127">
        <v>52.5</v>
      </c>
      <c r="T8" s="127">
        <v>60</v>
      </c>
      <c r="U8" s="268">
        <v>70</v>
      </c>
      <c r="V8" s="268">
        <v>10</v>
      </c>
      <c r="W8" s="127">
        <v>47.5</v>
      </c>
      <c r="X8" s="127">
        <v>100</v>
      </c>
      <c r="Y8" s="114">
        <v>45</v>
      </c>
      <c r="Z8" s="12">
        <v>60</v>
      </c>
      <c r="AA8" s="268">
        <v>40</v>
      </c>
      <c r="AB8" s="268">
        <v>10</v>
      </c>
      <c r="AC8" s="114">
        <v>0</v>
      </c>
      <c r="AD8" s="114">
        <v>0</v>
      </c>
      <c r="AE8" s="114">
        <v>0</v>
      </c>
      <c r="AF8" s="114">
        <v>0</v>
      </c>
      <c r="AG8" s="114">
        <v>0</v>
      </c>
      <c r="AH8" s="590">
        <v>0</v>
      </c>
      <c r="AI8" s="591">
        <v>2.5</v>
      </c>
      <c r="AJ8" s="591">
        <v>60</v>
      </c>
    </row>
    <row r="9" s="2" customFormat="1" ht="20.4" spans="1:37">
      <c r="A9" s="36"/>
      <c r="B9" s="37"/>
      <c r="C9" s="36"/>
      <c r="D9" s="38"/>
      <c r="E9" s="39"/>
      <c r="F9" s="39"/>
      <c r="G9" s="40" t="s">
        <v>183</v>
      </c>
      <c r="H9" s="119">
        <v>1</v>
      </c>
      <c r="I9" s="41">
        <v>0</v>
      </c>
      <c r="J9" s="41">
        <v>0</v>
      </c>
      <c r="K9" s="119">
        <v>1</v>
      </c>
      <c r="L9" s="41">
        <v>0</v>
      </c>
      <c r="M9" s="41">
        <v>0</v>
      </c>
      <c r="N9" s="41">
        <v>0</v>
      </c>
      <c r="O9" s="41">
        <f t="shared" si="0"/>
        <v>9</v>
      </c>
      <c r="P9" s="250">
        <v>50</v>
      </c>
      <c r="Q9" s="486" t="s">
        <v>557</v>
      </c>
      <c r="R9" s="132" t="s">
        <v>780</v>
      </c>
      <c r="S9" s="486" t="s">
        <v>518</v>
      </c>
      <c r="T9" s="486" t="s">
        <v>518</v>
      </c>
      <c r="U9" s="486" t="s">
        <v>518</v>
      </c>
      <c r="V9" s="486" t="s">
        <v>518</v>
      </c>
      <c r="W9" s="486" t="s">
        <v>413</v>
      </c>
      <c r="X9" s="132" t="s">
        <v>780</v>
      </c>
      <c r="Y9" s="486" t="s">
        <v>518</v>
      </c>
      <c r="Z9" s="486" t="s">
        <v>518</v>
      </c>
      <c r="AA9" s="486" t="s">
        <v>518</v>
      </c>
      <c r="AB9" s="486" t="s">
        <v>518</v>
      </c>
      <c r="AC9" s="486">
        <v>0</v>
      </c>
      <c r="AD9" s="486">
        <v>0</v>
      </c>
      <c r="AE9" s="486">
        <v>0</v>
      </c>
      <c r="AF9" s="486">
        <v>0</v>
      </c>
      <c r="AG9" s="486">
        <v>0</v>
      </c>
      <c r="AH9" s="589">
        <v>0</v>
      </c>
      <c r="AI9" s="486">
        <v>2.5</v>
      </c>
      <c r="AJ9" s="486">
        <v>60</v>
      </c>
      <c r="AK9" s="106"/>
    </row>
    <row r="10" customFormat="1" ht="20.4" spans="1:36">
      <c r="A10" s="33">
        <f t="shared" ref="A10:A14" si="1">A4</f>
        <v>902</v>
      </c>
      <c r="B10" s="42" t="s">
        <v>168</v>
      </c>
      <c r="C10" s="33" t="s">
        <v>169</v>
      </c>
      <c r="D10" s="43" t="s">
        <v>187</v>
      </c>
      <c r="E10" s="44" t="s">
        <v>188</v>
      </c>
      <c r="F10" s="44" t="s">
        <v>189</v>
      </c>
      <c r="G10" s="47"/>
      <c r="H10" s="19">
        <v>1</v>
      </c>
      <c r="I10" s="19">
        <v>0</v>
      </c>
      <c r="J10" s="19">
        <v>0</v>
      </c>
      <c r="K10" s="19">
        <v>1</v>
      </c>
      <c r="L10" s="19">
        <v>0</v>
      </c>
      <c r="M10" s="19">
        <v>0</v>
      </c>
      <c r="N10" s="84">
        <v>0</v>
      </c>
      <c r="O10" s="19">
        <f t="shared" si="0"/>
        <v>9</v>
      </c>
      <c r="P10" s="114">
        <v>50</v>
      </c>
      <c r="Q10" s="127">
        <v>51.5</v>
      </c>
      <c r="R10" s="127">
        <v>140</v>
      </c>
      <c r="S10" s="127">
        <v>52</v>
      </c>
      <c r="T10" s="127">
        <v>60</v>
      </c>
      <c r="U10" s="268">
        <v>70</v>
      </c>
      <c r="V10" s="268">
        <v>10</v>
      </c>
      <c r="W10" s="127">
        <v>47.5</v>
      </c>
      <c r="X10" s="127">
        <v>140</v>
      </c>
      <c r="Y10" s="114">
        <v>45</v>
      </c>
      <c r="Z10" s="12">
        <v>60</v>
      </c>
      <c r="AA10" s="268">
        <v>40</v>
      </c>
      <c r="AB10" s="268">
        <v>10</v>
      </c>
      <c r="AC10" s="114">
        <v>0</v>
      </c>
      <c r="AD10" s="114">
        <v>0</v>
      </c>
      <c r="AE10" s="114">
        <v>0</v>
      </c>
      <c r="AF10" s="114">
        <v>0</v>
      </c>
      <c r="AG10" s="114">
        <v>0</v>
      </c>
      <c r="AH10" s="590">
        <v>0</v>
      </c>
      <c r="AI10" s="591">
        <v>2.5</v>
      </c>
      <c r="AJ10" s="591">
        <v>60</v>
      </c>
    </row>
    <row r="11" s="3" customFormat="1" ht="20.4" spans="1:36">
      <c r="A11" s="48"/>
      <c r="B11" s="37"/>
      <c r="C11" s="36"/>
      <c r="D11" s="38"/>
      <c r="E11" s="39"/>
      <c r="F11" s="39"/>
      <c r="G11" s="49"/>
      <c r="H11" s="52"/>
      <c r="I11" s="52"/>
      <c r="J11" s="52"/>
      <c r="K11" s="52"/>
      <c r="L11" s="52"/>
      <c r="M11" s="52"/>
      <c r="N11" s="41"/>
      <c r="O11" s="52"/>
      <c r="P11" s="250"/>
      <c r="Q11" s="133"/>
      <c r="R11" s="133"/>
      <c r="S11" s="133"/>
      <c r="T11" s="133"/>
      <c r="U11" s="250"/>
      <c r="V11" s="250"/>
      <c r="W11" s="133"/>
      <c r="X11" s="133"/>
      <c r="Y11" s="250"/>
      <c r="Z11" s="2"/>
      <c r="AA11" s="2"/>
      <c r="AB11" s="2"/>
      <c r="AC11" s="250">
        <v>0</v>
      </c>
      <c r="AD11" s="250">
        <v>0</v>
      </c>
      <c r="AE11" s="250">
        <v>0</v>
      </c>
      <c r="AF11" s="250">
        <v>0</v>
      </c>
      <c r="AG11" s="250">
        <v>0</v>
      </c>
      <c r="AH11" s="592">
        <v>0</v>
      </c>
      <c r="AI11" s="275">
        <v>2.5</v>
      </c>
      <c r="AJ11" s="275">
        <v>60</v>
      </c>
    </row>
    <row r="12" customFormat="1" ht="20.4" spans="1:36">
      <c r="A12" s="51">
        <f t="shared" si="1"/>
        <v>902</v>
      </c>
      <c r="B12" s="42"/>
      <c r="C12" s="33" t="s">
        <v>169</v>
      </c>
      <c r="D12" s="43" t="s">
        <v>190</v>
      </c>
      <c r="E12" s="44" t="s">
        <v>191</v>
      </c>
      <c r="F12" s="44" t="s">
        <v>192</v>
      </c>
      <c r="G12" s="47"/>
      <c r="H12" s="19"/>
      <c r="I12" s="19"/>
      <c r="J12" s="19"/>
      <c r="K12" s="19"/>
      <c r="L12" s="19"/>
      <c r="M12" s="19"/>
      <c r="N12" s="84"/>
      <c r="O12" s="19"/>
      <c r="P12" s="114"/>
      <c r="Q12" s="127"/>
      <c r="R12" s="127"/>
      <c r="S12" s="127"/>
      <c r="T12" s="127"/>
      <c r="U12" s="114"/>
      <c r="V12" s="114"/>
      <c r="W12" s="127"/>
      <c r="X12" s="127"/>
      <c r="Y12" s="114"/>
      <c r="Z12" s="12"/>
      <c r="AA12" s="12"/>
      <c r="AB12" s="12"/>
      <c r="AC12" s="114">
        <v>0</v>
      </c>
      <c r="AD12" s="114">
        <v>0</v>
      </c>
      <c r="AE12" s="114">
        <v>0</v>
      </c>
      <c r="AF12" s="114">
        <v>0</v>
      </c>
      <c r="AG12" s="114">
        <v>0</v>
      </c>
      <c r="AH12" s="590">
        <v>0</v>
      </c>
      <c r="AI12" s="591">
        <v>2.5</v>
      </c>
      <c r="AJ12" s="591">
        <v>60</v>
      </c>
    </row>
    <row r="13" s="3" customFormat="1" ht="20.4" spans="1:36">
      <c r="A13" s="48"/>
      <c r="B13" s="37"/>
      <c r="C13" s="36"/>
      <c r="D13" s="38"/>
      <c r="E13" s="39"/>
      <c r="F13" s="39"/>
      <c r="G13" s="49"/>
      <c r="H13" s="52"/>
      <c r="I13" s="52"/>
      <c r="J13" s="52"/>
      <c r="K13" s="52"/>
      <c r="L13" s="52"/>
      <c r="M13" s="52"/>
      <c r="N13" s="41"/>
      <c r="O13" s="52"/>
      <c r="P13" s="250"/>
      <c r="Q13" s="133"/>
      <c r="R13" s="133"/>
      <c r="S13" s="133"/>
      <c r="T13" s="133"/>
      <c r="U13" s="250"/>
      <c r="V13" s="250"/>
      <c r="W13" s="133"/>
      <c r="X13" s="133"/>
      <c r="Y13" s="250"/>
      <c r="Z13" s="2"/>
      <c r="AA13" s="2"/>
      <c r="AB13" s="2"/>
      <c r="AC13" s="250">
        <v>0</v>
      </c>
      <c r="AD13" s="250">
        <v>0</v>
      </c>
      <c r="AE13" s="250">
        <v>0</v>
      </c>
      <c r="AF13" s="250">
        <v>0</v>
      </c>
      <c r="AG13" s="250">
        <v>0</v>
      </c>
      <c r="AH13" s="592">
        <v>0</v>
      </c>
      <c r="AI13" s="275">
        <v>2.5</v>
      </c>
      <c r="AJ13" s="275">
        <v>60</v>
      </c>
    </row>
    <row r="14" customFormat="1" ht="20.4" spans="1:36">
      <c r="A14" s="51">
        <f t="shared" si="1"/>
        <v>902</v>
      </c>
      <c r="B14" s="42"/>
      <c r="C14" s="33" t="s">
        <v>169</v>
      </c>
      <c r="D14" s="43" t="s">
        <v>193</v>
      </c>
      <c r="E14" s="44" t="s">
        <v>194</v>
      </c>
      <c r="F14" s="44" t="s">
        <v>195</v>
      </c>
      <c r="G14" s="47"/>
      <c r="H14" s="19"/>
      <c r="I14" s="19"/>
      <c r="J14" s="19"/>
      <c r="K14" s="19"/>
      <c r="L14" s="19"/>
      <c r="M14" s="19"/>
      <c r="N14" s="84"/>
      <c r="O14" s="19"/>
      <c r="P14" s="114"/>
      <c r="Q14" s="127"/>
      <c r="R14" s="127"/>
      <c r="S14" s="127"/>
      <c r="T14" s="127"/>
      <c r="U14" s="114"/>
      <c r="V14" s="114"/>
      <c r="W14" s="127"/>
      <c r="X14" s="127"/>
      <c r="Y14" s="114"/>
      <c r="Z14" s="12"/>
      <c r="AA14" s="12"/>
      <c r="AB14" s="12"/>
      <c r="AC14" s="114">
        <v>0</v>
      </c>
      <c r="AD14" s="114">
        <v>0</v>
      </c>
      <c r="AE14" s="114">
        <v>0</v>
      </c>
      <c r="AF14" s="114">
        <v>0</v>
      </c>
      <c r="AG14" s="114">
        <v>0</v>
      </c>
      <c r="AH14" s="590">
        <v>0</v>
      </c>
      <c r="AI14" s="591">
        <v>2.5</v>
      </c>
      <c r="AJ14" s="591">
        <v>60</v>
      </c>
    </row>
    <row r="15" customFormat="1" ht="20.4" spans="1:36">
      <c r="A15" s="48"/>
      <c r="B15" s="37"/>
      <c r="C15" s="36"/>
      <c r="D15" s="38"/>
      <c r="E15" s="39"/>
      <c r="F15" s="39"/>
      <c r="G15" s="343" t="s">
        <v>196</v>
      </c>
      <c r="H15" s="119">
        <v>1</v>
      </c>
      <c r="I15" s="119">
        <v>1</v>
      </c>
      <c r="J15" s="41">
        <v>0</v>
      </c>
      <c r="K15" s="119">
        <v>1</v>
      </c>
      <c r="L15" s="41">
        <v>0</v>
      </c>
      <c r="M15" s="41">
        <v>0</v>
      </c>
      <c r="N15" s="41">
        <v>0</v>
      </c>
      <c r="O15" s="41">
        <f t="shared" si="0"/>
        <v>11</v>
      </c>
      <c r="P15" s="250">
        <v>50</v>
      </c>
      <c r="Q15" s="486" t="s">
        <v>1040</v>
      </c>
      <c r="R15" s="132" t="s">
        <v>775</v>
      </c>
      <c r="S15" s="486" t="s">
        <v>1041</v>
      </c>
      <c r="T15" s="132" t="s">
        <v>895</v>
      </c>
      <c r="U15" s="486" t="s">
        <v>518</v>
      </c>
      <c r="V15" s="486" t="s">
        <v>518</v>
      </c>
      <c r="W15" s="486" t="s">
        <v>1042</v>
      </c>
      <c r="X15" s="132" t="s">
        <v>775</v>
      </c>
      <c r="Y15" s="486" t="s">
        <v>1043</v>
      </c>
      <c r="Z15" s="540" t="s">
        <v>1044</v>
      </c>
      <c r="AA15" s="486" t="s">
        <v>518</v>
      </c>
      <c r="AB15" s="486" t="s">
        <v>518</v>
      </c>
      <c r="AC15" s="486">
        <v>0</v>
      </c>
      <c r="AD15" s="486">
        <v>0</v>
      </c>
      <c r="AE15" s="486">
        <v>0</v>
      </c>
      <c r="AF15" s="486">
        <v>0</v>
      </c>
      <c r="AG15" s="486">
        <v>0</v>
      </c>
      <c r="AH15" s="589">
        <v>0</v>
      </c>
      <c r="AI15" s="486">
        <v>2.5</v>
      </c>
      <c r="AJ15" s="486">
        <v>60</v>
      </c>
    </row>
    <row r="16" s="5" customFormat="1" ht="20.4" spans="1:36">
      <c r="A16" s="58">
        <f>A4</f>
        <v>902</v>
      </c>
      <c r="B16" s="59" t="s">
        <v>168</v>
      </c>
      <c r="C16" s="55" t="s">
        <v>169</v>
      </c>
      <c r="D16" s="56" t="s">
        <v>197</v>
      </c>
      <c r="E16" s="57" t="s">
        <v>198</v>
      </c>
      <c r="F16" s="57" t="s">
        <v>199</v>
      </c>
      <c r="G16" s="47"/>
      <c r="H16" s="121">
        <v>1</v>
      </c>
      <c r="I16" s="121">
        <v>1</v>
      </c>
      <c r="J16" s="121">
        <v>0</v>
      </c>
      <c r="K16" s="121">
        <v>1</v>
      </c>
      <c r="L16" s="121">
        <v>0</v>
      </c>
      <c r="M16" s="121">
        <v>0</v>
      </c>
      <c r="N16" s="85">
        <v>0</v>
      </c>
      <c r="O16" s="121">
        <f t="shared" si="0"/>
        <v>11</v>
      </c>
      <c r="P16" s="265">
        <v>50</v>
      </c>
      <c r="Q16" s="344">
        <v>51.5</v>
      </c>
      <c r="R16" s="344">
        <v>100</v>
      </c>
      <c r="S16" s="344">
        <v>52.5</v>
      </c>
      <c r="T16" s="344">
        <v>60</v>
      </c>
      <c r="U16" s="268">
        <v>70</v>
      </c>
      <c r="V16" s="268">
        <v>10</v>
      </c>
      <c r="W16" s="344">
        <v>47.5</v>
      </c>
      <c r="X16" s="344">
        <v>100</v>
      </c>
      <c r="Y16" s="265">
        <v>45</v>
      </c>
      <c r="Z16" s="18">
        <v>60</v>
      </c>
      <c r="AA16" s="268">
        <v>40</v>
      </c>
      <c r="AB16" s="268">
        <v>10</v>
      </c>
      <c r="AC16" s="265">
        <v>0</v>
      </c>
      <c r="AD16" s="265">
        <v>0</v>
      </c>
      <c r="AE16" s="265">
        <v>0</v>
      </c>
      <c r="AF16" s="265">
        <v>0</v>
      </c>
      <c r="AG16" s="265">
        <v>0</v>
      </c>
      <c r="AH16" s="593">
        <v>0</v>
      </c>
      <c r="AI16" s="276">
        <v>2.5</v>
      </c>
      <c r="AJ16" s="276">
        <v>60</v>
      </c>
    </row>
    <row r="17" customFormat="1" ht="20.4" spans="1:36">
      <c r="A17" s="48"/>
      <c r="B17" s="37"/>
      <c r="C17" s="36"/>
      <c r="D17" s="38"/>
      <c r="E17" s="39"/>
      <c r="F17" s="39"/>
      <c r="G17" s="345" t="s">
        <v>200</v>
      </c>
      <c r="H17" s="119">
        <v>1</v>
      </c>
      <c r="I17" s="119">
        <v>1</v>
      </c>
      <c r="J17" s="41">
        <v>0</v>
      </c>
      <c r="K17" s="119">
        <v>1</v>
      </c>
      <c r="L17" s="41">
        <v>0</v>
      </c>
      <c r="M17" s="41">
        <v>0</v>
      </c>
      <c r="N17" s="41">
        <v>0</v>
      </c>
      <c r="O17" s="41">
        <f t="shared" si="0"/>
        <v>11</v>
      </c>
      <c r="P17" s="250">
        <v>50</v>
      </c>
      <c r="Q17" s="486" t="s">
        <v>1040</v>
      </c>
      <c r="R17" s="132" t="s">
        <v>775</v>
      </c>
      <c r="S17" s="486" t="s">
        <v>1041</v>
      </c>
      <c r="T17" s="132" t="s">
        <v>895</v>
      </c>
      <c r="U17" s="486" t="s">
        <v>518</v>
      </c>
      <c r="V17" s="486" t="s">
        <v>518</v>
      </c>
      <c r="W17" s="486" t="s">
        <v>1042</v>
      </c>
      <c r="X17" s="132" t="s">
        <v>775</v>
      </c>
      <c r="Y17" s="486" t="s">
        <v>1043</v>
      </c>
      <c r="Z17" s="540" t="s">
        <v>1044</v>
      </c>
      <c r="AA17" s="486" t="s">
        <v>518</v>
      </c>
      <c r="AB17" s="486" t="s">
        <v>518</v>
      </c>
      <c r="AC17" s="486">
        <v>0</v>
      </c>
      <c r="AD17" s="486">
        <v>0</v>
      </c>
      <c r="AE17" s="486">
        <v>0</v>
      </c>
      <c r="AF17" s="486">
        <v>0</v>
      </c>
      <c r="AG17" s="486">
        <v>0</v>
      </c>
      <c r="AH17" s="589">
        <v>0</v>
      </c>
      <c r="AI17" s="486">
        <v>2.5</v>
      </c>
      <c r="AJ17" s="486">
        <v>60</v>
      </c>
    </row>
    <row r="18" s="5" customFormat="1" ht="20.4" spans="1:36">
      <c r="A18" s="58">
        <f>A4</f>
        <v>902</v>
      </c>
      <c r="B18" s="59" t="s">
        <v>168</v>
      </c>
      <c r="C18" s="55" t="s">
        <v>169</v>
      </c>
      <c r="D18" s="56" t="s">
        <v>201</v>
      </c>
      <c r="E18" s="57" t="s">
        <v>202</v>
      </c>
      <c r="F18" s="57" t="s">
        <v>203</v>
      </c>
      <c r="G18" s="47"/>
      <c r="H18" s="121">
        <v>1</v>
      </c>
      <c r="I18" s="121">
        <v>1</v>
      </c>
      <c r="J18" s="121">
        <v>0</v>
      </c>
      <c r="K18" s="121">
        <v>1</v>
      </c>
      <c r="L18" s="121">
        <v>0</v>
      </c>
      <c r="M18" s="121">
        <v>0</v>
      </c>
      <c r="N18" s="85">
        <v>0</v>
      </c>
      <c r="O18" s="121">
        <f t="shared" si="0"/>
        <v>11</v>
      </c>
      <c r="P18" s="265">
        <v>50</v>
      </c>
      <c r="Q18" s="344">
        <v>51.5</v>
      </c>
      <c r="R18" s="344">
        <v>100</v>
      </c>
      <c r="S18" s="344">
        <v>52.5</v>
      </c>
      <c r="T18" s="344">
        <v>60</v>
      </c>
      <c r="U18" s="268">
        <v>70</v>
      </c>
      <c r="V18" s="268">
        <v>10</v>
      </c>
      <c r="W18" s="344">
        <v>47.5</v>
      </c>
      <c r="X18" s="344">
        <v>100</v>
      </c>
      <c r="Y18" s="265">
        <v>45</v>
      </c>
      <c r="Z18" s="18">
        <v>60</v>
      </c>
      <c r="AA18" s="268">
        <v>40</v>
      </c>
      <c r="AB18" s="268">
        <v>10</v>
      </c>
      <c r="AC18" s="265">
        <v>0</v>
      </c>
      <c r="AD18" s="265">
        <v>0</v>
      </c>
      <c r="AE18" s="265">
        <v>0</v>
      </c>
      <c r="AF18" s="265">
        <v>0</v>
      </c>
      <c r="AG18" s="265">
        <v>0</v>
      </c>
      <c r="AH18" s="593">
        <v>0</v>
      </c>
      <c r="AI18" s="276">
        <v>2.5</v>
      </c>
      <c r="AJ18" s="276">
        <v>60</v>
      </c>
    </row>
    <row r="19" s="2" customFormat="1" ht="20.4" spans="1:37">
      <c r="A19" s="36"/>
      <c r="B19" s="37"/>
      <c r="C19" s="36"/>
      <c r="D19" s="38"/>
      <c r="E19" s="39"/>
      <c r="F19" s="39"/>
      <c r="G19" s="123" t="s">
        <v>204</v>
      </c>
      <c r="H19" s="119">
        <v>1</v>
      </c>
      <c r="I19" s="119">
        <v>1</v>
      </c>
      <c r="J19" s="41">
        <v>0</v>
      </c>
      <c r="K19" s="119">
        <v>1</v>
      </c>
      <c r="L19" s="119">
        <v>1</v>
      </c>
      <c r="M19" s="41">
        <v>0</v>
      </c>
      <c r="N19" s="41">
        <v>0</v>
      </c>
      <c r="O19" s="41">
        <f t="shared" si="0"/>
        <v>27</v>
      </c>
      <c r="P19" s="250">
        <v>50</v>
      </c>
      <c r="Q19" s="486" t="s">
        <v>1045</v>
      </c>
      <c r="R19" s="133" t="s">
        <v>1046</v>
      </c>
      <c r="S19" s="486" t="s">
        <v>557</v>
      </c>
      <c r="T19" s="133" t="s">
        <v>1046</v>
      </c>
      <c r="U19" s="486" t="s">
        <v>518</v>
      </c>
      <c r="V19" s="486" t="s">
        <v>518</v>
      </c>
      <c r="W19" s="486" t="s">
        <v>1047</v>
      </c>
      <c r="X19" s="133" t="s">
        <v>1046</v>
      </c>
      <c r="Y19" s="453">
        <v>47.5</v>
      </c>
      <c r="Z19" s="133" t="s">
        <v>1046</v>
      </c>
      <c r="AA19" s="486" t="s">
        <v>518</v>
      </c>
      <c r="AB19" s="486" t="s">
        <v>518</v>
      </c>
      <c r="AC19" s="486">
        <v>0</v>
      </c>
      <c r="AD19" s="486">
        <v>0</v>
      </c>
      <c r="AE19" s="486">
        <v>0</v>
      </c>
      <c r="AF19" s="486">
        <v>0</v>
      </c>
      <c r="AG19" s="486">
        <v>0</v>
      </c>
      <c r="AH19" s="589">
        <v>0</v>
      </c>
      <c r="AI19" s="486">
        <v>2.5</v>
      </c>
      <c r="AJ19" s="486">
        <v>60</v>
      </c>
      <c r="AK19" s="106"/>
    </row>
    <row r="20" s="581" customFormat="1" ht="20.4" spans="1:36">
      <c r="A20" s="33">
        <f>A4</f>
        <v>902</v>
      </c>
      <c r="B20" s="42" t="s">
        <v>180</v>
      </c>
      <c r="C20" s="33" t="s">
        <v>210</v>
      </c>
      <c r="D20" s="43" t="s">
        <v>168</v>
      </c>
      <c r="E20" s="44" t="s">
        <v>211</v>
      </c>
      <c r="F20" s="44" t="s">
        <v>212</v>
      </c>
      <c r="G20" s="47"/>
      <c r="H20" s="19">
        <v>1</v>
      </c>
      <c r="I20" s="19">
        <v>1</v>
      </c>
      <c r="J20" s="19">
        <v>0</v>
      </c>
      <c r="K20" s="19">
        <v>1</v>
      </c>
      <c r="L20" s="19">
        <v>1</v>
      </c>
      <c r="M20" s="19">
        <v>0</v>
      </c>
      <c r="N20" s="84">
        <v>0</v>
      </c>
      <c r="O20" s="19">
        <f t="shared" ref="O20:O83" si="2">H20+I20*2+J20*4+K20*8+L20*16+M20*32+N20*64</f>
        <v>27</v>
      </c>
      <c r="P20" s="114">
        <v>50</v>
      </c>
      <c r="Q20" s="127">
        <v>50.2</v>
      </c>
      <c r="R20" s="344">
        <v>100</v>
      </c>
      <c r="S20" s="127">
        <v>51.5</v>
      </c>
      <c r="T20" s="344">
        <v>100</v>
      </c>
      <c r="U20" s="268">
        <v>70</v>
      </c>
      <c r="V20" s="268">
        <v>10</v>
      </c>
      <c r="W20" s="114">
        <v>49.8</v>
      </c>
      <c r="X20" s="265">
        <v>100</v>
      </c>
      <c r="Y20" s="114">
        <v>47.5</v>
      </c>
      <c r="Z20" s="265">
        <v>100</v>
      </c>
      <c r="AA20" s="268">
        <v>40</v>
      </c>
      <c r="AB20" s="268">
        <v>10</v>
      </c>
      <c r="AC20" s="114">
        <v>0</v>
      </c>
      <c r="AD20" s="114">
        <v>0</v>
      </c>
      <c r="AE20" s="114">
        <v>0</v>
      </c>
      <c r="AF20" s="114">
        <v>0</v>
      </c>
      <c r="AG20" s="114">
        <v>0</v>
      </c>
      <c r="AH20" s="590">
        <v>0</v>
      </c>
      <c r="AI20" s="591">
        <v>2.5</v>
      </c>
      <c r="AJ20" s="591">
        <v>60</v>
      </c>
    </row>
    <row r="21" s="3" customFormat="1" ht="20.4" spans="1:36">
      <c r="A21" s="36"/>
      <c r="B21" s="37"/>
      <c r="C21" s="36"/>
      <c r="D21" s="38"/>
      <c r="E21" s="39"/>
      <c r="F21" s="39"/>
      <c r="G21" s="123" t="s">
        <v>213</v>
      </c>
      <c r="H21" s="119">
        <v>1</v>
      </c>
      <c r="I21" s="119">
        <v>1</v>
      </c>
      <c r="J21" s="41">
        <v>0</v>
      </c>
      <c r="K21" s="119">
        <v>1</v>
      </c>
      <c r="L21" s="119">
        <v>1</v>
      </c>
      <c r="M21" s="41">
        <v>0</v>
      </c>
      <c r="N21" s="41">
        <v>0</v>
      </c>
      <c r="O21" s="41">
        <f t="shared" si="2"/>
        <v>27</v>
      </c>
      <c r="P21" s="250">
        <v>50</v>
      </c>
      <c r="Q21" s="486" t="s">
        <v>661</v>
      </c>
      <c r="R21" s="133" t="s">
        <v>1048</v>
      </c>
      <c r="S21" s="486" t="s">
        <v>557</v>
      </c>
      <c r="T21" s="133" t="s">
        <v>1049</v>
      </c>
      <c r="U21" s="486" t="s">
        <v>518</v>
      </c>
      <c r="V21" s="486" t="s">
        <v>518</v>
      </c>
      <c r="W21" s="486" t="s">
        <v>1047</v>
      </c>
      <c r="X21" s="133" t="s">
        <v>1048</v>
      </c>
      <c r="Y21" s="486" t="s">
        <v>413</v>
      </c>
      <c r="Z21" s="133" t="s">
        <v>1050</v>
      </c>
      <c r="AA21" s="486" t="s">
        <v>518</v>
      </c>
      <c r="AB21" s="486" t="s">
        <v>518</v>
      </c>
      <c r="AC21" s="486">
        <v>0</v>
      </c>
      <c r="AD21" s="486">
        <v>0</v>
      </c>
      <c r="AE21" s="486">
        <v>0</v>
      </c>
      <c r="AF21" s="486">
        <v>0</v>
      </c>
      <c r="AG21" s="486">
        <v>0</v>
      </c>
      <c r="AH21" s="589">
        <v>0</v>
      </c>
      <c r="AI21" s="486">
        <v>2.5</v>
      </c>
      <c r="AJ21" s="486">
        <v>60</v>
      </c>
    </row>
    <row r="22" customFormat="1" ht="20.4" spans="1:36">
      <c r="A22" s="33">
        <f>A4</f>
        <v>902</v>
      </c>
      <c r="B22" s="42" t="s">
        <v>180</v>
      </c>
      <c r="C22" s="33" t="s">
        <v>210</v>
      </c>
      <c r="D22" s="43" t="s">
        <v>180</v>
      </c>
      <c r="E22" s="44" t="s">
        <v>216</v>
      </c>
      <c r="F22" s="44" t="s">
        <v>217</v>
      </c>
      <c r="G22" s="47"/>
      <c r="H22" s="19">
        <v>1</v>
      </c>
      <c r="I22" s="19">
        <v>1</v>
      </c>
      <c r="J22" s="19">
        <v>0</v>
      </c>
      <c r="K22" s="19">
        <v>1</v>
      </c>
      <c r="L22" s="19">
        <v>1</v>
      </c>
      <c r="M22" s="19">
        <v>0</v>
      </c>
      <c r="N22" s="84">
        <v>0</v>
      </c>
      <c r="O22" s="19">
        <f t="shared" si="2"/>
        <v>27</v>
      </c>
      <c r="P22" s="114">
        <v>50</v>
      </c>
      <c r="Q22" s="127">
        <v>50.2</v>
      </c>
      <c r="R22" s="344">
        <v>150</v>
      </c>
      <c r="S22" s="127">
        <v>51.5</v>
      </c>
      <c r="T22" s="344">
        <v>1000</v>
      </c>
      <c r="U22" s="268">
        <v>70</v>
      </c>
      <c r="V22" s="268">
        <v>10</v>
      </c>
      <c r="W22" s="127">
        <v>49.8</v>
      </c>
      <c r="X22" s="344">
        <v>150</v>
      </c>
      <c r="Y22" s="114">
        <v>47.5</v>
      </c>
      <c r="Z22" s="18">
        <v>4000</v>
      </c>
      <c r="AA22" s="268">
        <v>40</v>
      </c>
      <c r="AB22" s="268">
        <v>10</v>
      </c>
      <c r="AC22" s="114">
        <v>0</v>
      </c>
      <c r="AD22" s="114">
        <v>0</v>
      </c>
      <c r="AE22" s="114">
        <v>0</v>
      </c>
      <c r="AF22" s="114">
        <v>0</v>
      </c>
      <c r="AG22" s="114">
        <v>0</v>
      </c>
      <c r="AH22" s="590">
        <v>0</v>
      </c>
      <c r="AI22" s="591">
        <v>2.5</v>
      </c>
      <c r="AJ22" s="591">
        <v>60</v>
      </c>
    </row>
    <row r="23" s="2" customFormat="1" ht="20.4" spans="1:37">
      <c r="A23" s="36"/>
      <c r="B23" s="37"/>
      <c r="C23" s="36"/>
      <c r="D23" s="38"/>
      <c r="E23" s="39"/>
      <c r="F23" s="39"/>
      <c r="G23" s="123" t="s">
        <v>218</v>
      </c>
      <c r="H23" s="41">
        <v>0</v>
      </c>
      <c r="I23" s="119">
        <v>1</v>
      </c>
      <c r="J23" s="41">
        <v>0</v>
      </c>
      <c r="K23" s="41">
        <v>0</v>
      </c>
      <c r="L23" s="119">
        <v>1</v>
      </c>
      <c r="M23" s="41">
        <v>0</v>
      </c>
      <c r="N23" s="41">
        <v>0</v>
      </c>
      <c r="O23" s="41">
        <f t="shared" si="2"/>
        <v>18</v>
      </c>
      <c r="P23" s="250">
        <v>50</v>
      </c>
      <c r="Q23" s="585" t="s">
        <v>518</v>
      </c>
      <c r="R23" s="585" t="s">
        <v>518</v>
      </c>
      <c r="S23" s="585" t="s">
        <v>557</v>
      </c>
      <c r="T23" s="133" t="s">
        <v>1049</v>
      </c>
      <c r="U23" s="585" t="s">
        <v>518</v>
      </c>
      <c r="V23" s="585" t="s">
        <v>518</v>
      </c>
      <c r="W23" s="585" t="s">
        <v>518</v>
      </c>
      <c r="X23" s="585" t="s">
        <v>518</v>
      </c>
      <c r="Y23" s="585">
        <v>47.5</v>
      </c>
      <c r="Z23" s="133" t="s">
        <v>1050</v>
      </c>
      <c r="AA23" s="585" t="s">
        <v>518</v>
      </c>
      <c r="AB23" s="585" t="s">
        <v>518</v>
      </c>
      <c r="AC23" s="585">
        <v>0</v>
      </c>
      <c r="AD23" s="585">
        <v>0</v>
      </c>
      <c r="AE23" s="585">
        <v>0</v>
      </c>
      <c r="AF23" s="585">
        <v>0</v>
      </c>
      <c r="AG23" s="585">
        <v>0</v>
      </c>
      <c r="AH23" s="594">
        <v>0</v>
      </c>
      <c r="AI23" s="585">
        <v>2.5</v>
      </c>
      <c r="AJ23" s="585">
        <v>60</v>
      </c>
      <c r="AK23" s="106"/>
    </row>
    <row r="24" customFormat="1" ht="20.4" spans="1:36">
      <c r="A24" s="33">
        <f>A4</f>
        <v>902</v>
      </c>
      <c r="B24" s="42" t="s">
        <v>180</v>
      </c>
      <c r="C24" s="33" t="s">
        <v>210</v>
      </c>
      <c r="D24" s="43" t="s">
        <v>187</v>
      </c>
      <c r="E24" s="44" t="s">
        <v>219</v>
      </c>
      <c r="F24" s="44" t="s">
        <v>220</v>
      </c>
      <c r="G24" s="47"/>
      <c r="H24" s="19">
        <v>0</v>
      </c>
      <c r="I24" s="19">
        <v>1</v>
      </c>
      <c r="J24" s="19">
        <v>0</v>
      </c>
      <c r="K24" s="19">
        <v>0</v>
      </c>
      <c r="L24" s="19">
        <v>1</v>
      </c>
      <c r="M24" s="19">
        <v>0</v>
      </c>
      <c r="N24" s="84">
        <v>0</v>
      </c>
      <c r="O24" s="19">
        <f t="shared" si="2"/>
        <v>18</v>
      </c>
      <c r="P24" s="114">
        <v>50</v>
      </c>
      <c r="Q24" s="127">
        <v>51.5</v>
      </c>
      <c r="R24" s="127">
        <v>1000</v>
      </c>
      <c r="S24" s="127">
        <v>51.5</v>
      </c>
      <c r="T24" s="344">
        <v>1000</v>
      </c>
      <c r="U24" s="268">
        <v>70</v>
      </c>
      <c r="V24" s="268">
        <v>10</v>
      </c>
      <c r="W24" s="114">
        <v>47.5</v>
      </c>
      <c r="X24" s="12">
        <v>4000</v>
      </c>
      <c r="Y24" s="114">
        <v>47.5</v>
      </c>
      <c r="Z24" s="18">
        <v>4000</v>
      </c>
      <c r="AA24" s="268">
        <v>40</v>
      </c>
      <c r="AB24" s="268">
        <v>10</v>
      </c>
      <c r="AC24" s="114">
        <v>0</v>
      </c>
      <c r="AD24" s="114">
        <v>0</v>
      </c>
      <c r="AE24" s="114">
        <v>0</v>
      </c>
      <c r="AF24" s="114">
        <v>0</v>
      </c>
      <c r="AG24" s="114">
        <v>0</v>
      </c>
      <c r="AH24" s="590">
        <v>0</v>
      </c>
      <c r="AI24" s="591">
        <v>2.5</v>
      </c>
      <c r="AJ24" s="591">
        <v>60</v>
      </c>
    </row>
    <row r="25" s="2" customFormat="1" ht="20.4" spans="1:37">
      <c r="A25" s="36"/>
      <c r="B25" s="37"/>
      <c r="C25" s="36"/>
      <c r="D25" s="38"/>
      <c r="E25" s="39"/>
      <c r="F25" s="39"/>
      <c r="G25" s="123" t="s">
        <v>221</v>
      </c>
      <c r="H25" s="41">
        <v>0</v>
      </c>
      <c r="I25" s="119">
        <v>1</v>
      </c>
      <c r="J25" s="41">
        <v>0</v>
      </c>
      <c r="K25" s="41">
        <v>0</v>
      </c>
      <c r="L25" s="119">
        <v>1</v>
      </c>
      <c r="M25" s="41">
        <v>0</v>
      </c>
      <c r="N25" s="41">
        <v>0</v>
      </c>
      <c r="O25" s="41">
        <f t="shared" si="2"/>
        <v>18</v>
      </c>
      <c r="P25" s="250">
        <v>50</v>
      </c>
      <c r="Q25" s="486" t="s">
        <v>1045</v>
      </c>
      <c r="R25" s="133" t="s">
        <v>1046</v>
      </c>
      <c r="S25" s="486" t="s">
        <v>557</v>
      </c>
      <c r="T25" s="133" t="s">
        <v>1046</v>
      </c>
      <c r="U25" s="275" t="s">
        <v>518</v>
      </c>
      <c r="V25" s="275" t="s">
        <v>518</v>
      </c>
      <c r="W25" s="486" t="s">
        <v>1047</v>
      </c>
      <c r="X25" s="133" t="s">
        <v>1046</v>
      </c>
      <c r="Y25" s="453">
        <v>47.5</v>
      </c>
      <c r="Z25" s="133" t="s">
        <v>1046</v>
      </c>
      <c r="AA25" s="275" t="s">
        <v>518</v>
      </c>
      <c r="AB25" s="275" t="s">
        <v>518</v>
      </c>
      <c r="AC25" s="275">
        <v>0</v>
      </c>
      <c r="AD25" s="275">
        <v>0</v>
      </c>
      <c r="AE25" s="275">
        <v>0</v>
      </c>
      <c r="AF25" s="275">
        <v>0</v>
      </c>
      <c r="AG25" s="275">
        <v>0</v>
      </c>
      <c r="AH25" s="595">
        <v>0</v>
      </c>
      <c r="AI25" s="275">
        <v>2.5</v>
      </c>
      <c r="AJ25" s="275">
        <v>60</v>
      </c>
      <c r="AK25" s="106"/>
    </row>
    <row r="26" customFormat="1" ht="20.4" spans="1:36">
      <c r="A26" s="33">
        <f>A4</f>
        <v>902</v>
      </c>
      <c r="B26" s="42" t="s">
        <v>180</v>
      </c>
      <c r="C26" s="33" t="s">
        <v>210</v>
      </c>
      <c r="D26" s="43" t="s">
        <v>190</v>
      </c>
      <c r="E26" s="44" t="s">
        <v>222</v>
      </c>
      <c r="F26" s="44" t="s">
        <v>223</v>
      </c>
      <c r="G26" s="47"/>
      <c r="H26" s="19">
        <v>0</v>
      </c>
      <c r="I26" s="19">
        <v>1</v>
      </c>
      <c r="J26" s="19">
        <v>0</v>
      </c>
      <c r="K26" s="19">
        <v>0</v>
      </c>
      <c r="L26" s="19">
        <v>1</v>
      </c>
      <c r="M26" s="19">
        <v>0</v>
      </c>
      <c r="N26" s="84">
        <v>0</v>
      </c>
      <c r="O26" s="19">
        <f t="shared" si="2"/>
        <v>18</v>
      </c>
      <c r="P26" s="114">
        <v>50</v>
      </c>
      <c r="Q26" s="127">
        <v>50.2</v>
      </c>
      <c r="R26" s="344">
        <v>100</v>
      </c>
      <c r="S26" s="127">
        <v>51.5</v>
      </c>
      <c r="T26" s="344">
        <v>100</v>
      </c>
      <c r="U26" s="268">
        <v>70</v>
      </c>
      <c r="V26" s="268">
        <v>10</v>
      </c>
      <c r="W26" s="114">
        <v>49.8</v>
      </c>
      <c r="X26" s="18">
        <v>100</v>
      </c>
      <c r="Y26" s="114">
        <v>47.5</v>
      </c>
      <c r="Z26" s="18">
        <v>100</v>
      </c>
      <c r="AA26" s="268">
        <v>40</v>
      </c>
      <c r="AB26" s="268">
        <v>10</v>
      </c>
      <c r="AC26" s="114">
        <v>0</v>
      </c>
      <c r="AD26" s="114">
        <v>0</v>
      </c>
      <c r="AE26" s="114">
        <v>0</v>
      </c>
      <c r="AF26" s="114">
        <v>0</v>
      </c>
      <c r="AG26" s="114">
        <v>0</v>
      </c>
      <c r="AH26" s="590">
        <v>0</v>
      </c>
      <c r="AI26" s="591">
        <v>2.5</v>
      </c>
      <c r="AJ26" s="591">
        <v>60</v>
      </c>
    </row>
    <row r="27" customFormat="1" ht="20.4" spans="1:36">
      <c r="A27" s="33"/>
      <c r="B27" s="42"/>
      <c r="C27" s="33"/>
      <c r="D27" s="43"/>
      <c r="E27" s="44"/>
      <c r="F27" s="44"/>
      <c r="G27" s="47"/>
      <c r="H27" s="19"/>
      <c r="I27" s="19"/>
      <c r="J27" s="19"/>
      <c r="K27" s="19"/>
      <c r="L27" s="19"/>
      <c r="M27" s="19"/>
      <c r="N27" s="84"/>
      <c r="O27" s="19"/>
      <c r="P27" s="114"/>
      <c r="Q27" s="127"/>
      <c r="R27" s="344"/>
      <c r="S27" s="127"/>
      <c r="T27" s="344"/>
      <c r="U27" s="114"/>
      <c r="V27" s="114"/>
      <c r="W27" s="114"/>
      <c r="X27" s="18"/>
      <c r="Y27" s="114"/>
      <c r="Z27" s="18"/>
      <c r="AA27" s="12"/>
      <c r="AB27" s="12"/>
      <c r="AC27" s="114"/>
      <c r="AD27" s="114"/>
      <c r="AE27" s="114"/>
      <c r="AF27" s="114"/>
      <c r="AG27" s="114"/>
      <c r="AH27" s="590"/>
      <c r="AI27" s="591">
        <v>2.5</v>
      </c>
      <c r="AJ27" s="591">
        <v>60</v>
      </c>
    </row>
    <row r="28" customFormat="1" ht="20.4" spans="1:36">
      <c r="A28" s="33">
        <f>A4</f>
        <v>902</v>
      </c>
      <c r="B28" s="42"/>
      <c r="C28" s="55" t="s">
        <v>210</v>
      </c>
      <c r="D28" s="56" t="s">
        <v>193</v>
      </c>
      <c r="E28" s="57" t="s">
        <v>224</v>
      </c>
      <c r="F28" s="57" t="s">
        <v>786</v>
      </c>
      <c r="G28" s="47"/>
      <c r="H28" s="19"/>
      <c r="I28" s="19"/>
      <c r="J28" s="19"/>
      <c r="K28" s="19"/>
      <c r="L28" s="19"/>
      <c r="M28" s="19"/>
      <c r="N28" s="84"/>
      <c r="O28" s="19"/>
      <c r="P28" s="114"/>
      <c r="Q28" s="127"/>
      <c r="R28" s="344"/>
      <c r="S28" s="127"/>
      <c r="T28" s="344"/>
      <c r="U28" s="114"/>
      <c r="V28" s="114"/>
      <c r="W28" s="114"/>
      <c r="X28" s="18"/>
      <c r="Y28" s="114"/>
      <c r="Z28" s="18"/>
      <c r="AA28" s="12"/>
      <c r="AB28" s="12"/>
      <c r="AC28" s="114"/>
      <c r="AD28" s="114"/>
      <c r="AE28" s="114"/>
      <c r="AF28" s="114"/>
      <c r="AG28" s="114"/>
      <c r="AH28" s="590"/>
      <c r="AI28" s="591">
        <v>2.5</v>
      </c>
      <c r="AJ28" s="591">
        <v>60</v>
      </c>
    </row>
    <row r="29" s="3" customFormat="1" ht="20.4" spans="1:36">
      <c r="A29" s="48"/>
      <c r="B29" s="37"/>
      <c r="C29" s="36"/>
      <c r="D29" s="38"/>
      <c r="E29" s="39"/>
      <c r="F29" s="39"/>
      <c r="G29" s="49"/>
      <c r="H29" s="119">
        <v>1</v>
      </c>
      <c r="I29" s="119">
        <v>1</v>
      </c>
      <c r="J29" s="41">
        <v>0</v>
      </c>
      <c r="K29" s="119">
        <v>1</v>
      </c>
      <c r="L29" s="119">
        <v>1</v>
      </c>
      <c r="M29" s="41">
        <v>0</v>
      </c>
      <c r="N29" s="41">
        <v>0</v>
      </c>
      <c r="O29" s="41">
        <f t="shared" si="2"/>
        <v>27</v>
      </c>
      <c r="P29" s="250">
        <v>50</v>
      </c>
      <c r="Q29" s="486" t="s">
        <v>661</v>
      </c>
      <c r="R29" s="133" t="s">
        <v>1048</v>
      </c>
      <c r="S29" s="486" t="s">
        <v>557</v>
      </c>
      <c r="T29" s="133" t="s">
        <v>1049</v>
      </c>
      <c r="U29" s="486" t="s">
        <v>518</v>
      </c>
      <c r="V29" s="486" t="s">
        <v>518</v>
      </c>
      <c r="W29" s="486" t="s">
        <v>1047</v>
      </c>
      <c r="X29" s="133" t="s">
        <v>1048</v>
      </c>
      <c r="Y29" s="486" t="s">
        <v>413</v>
      </c>
      <c r="Z29" s="133" t="s">
        <v>1050</v>
      </c>
      <c r="AA29" s="486" t="s">
        <v>518</v>
      </c>
      <c r="AB29" s="486" t="s">
        <v>518</v>
      </c>
      <c r="AC29" s="250">
        <v>0</v>
      </c>
      <c r="AD29" s="250">
        <v>0</v>
      </c>
      <c r="AE29" s="250">
        <v>0</v>
      </c>
      <c r="AF29" s="250">
        <v>0</v>
      </c>
      <c r="AG29" s="250">
        <v>0</v>
      </c>
      <c r="AH29" s="592">
        <v>0</v>
      </c>
      <c r="AI29" s="275">
        <v>2.5</v>
      </c>
      <c r="AJ29" s="275">
        <v>60</v>
      </c>
    </row>
    <row r="30" customFormat="1" ht="20.4" spans="1:36">
      <c r="A30" s="58">
        <f>A6</f>
        <v>902</v>
      </c>
      <c r="B30" s="59" t="s">
        <v>180</v>
      </c>
      <c r="C30" s="55" t="s">
        <v>210</v>
      </c>
      <c r="D30" s="56" t="s">
        <v>197</v>
      </c>
      <c r="E30" s="57" t="s">
        <v>226</v>
      </c>
      <c r="F30" s="57" t="s">
        <v>227</v>
      </c>
      <c r="G30" s="47"/>
      <c r="H30" s="19">
        <v>1</v>
      </c>
      <c r="I30" s="19">
        <v>1</v>
      </c>
      <c r="J30" s="19">
        <v>0</v>
      </c>
      <c r="K30" s="19">
        <v>1</v>
      </c>
      <c r="L30" s="19">
        <v>1</v>
      </c>
      <c r="M30" s="19">
        <v>0</v>
      </c>
      <c r="N30" s="84">
        <v>0</v>
      </c>
      <c r="O30" s="19">
        <f t="shared" si="2"/>
        <v>27</v>
      </c>
      <c r="P30" s="114">
        <v>50</v>
      </c>
      <c r="Q30" s="127">
        <v>50.2</v>
      </c>
      <c r="R30" s="344">
        <v>150</v>
      </c>
      <c r="S30" s="127">
        <v>51.5</v>
      </c>
      <c r="T30" s="344">
        <v>1000</v>
      </c>
      <c r="U30" s="268">
        <v>70</v>
      </c>
      <c r="V30" s="268">
        <v>10</v>
      </c>
      <c r="W30" s="127">
        <v>49.8</v>
      </c>
      <c r="X30" s="344">
        <v>150</v>
      </c>
      <c r="Y30" s="114">
        <v>47.5</v>
      </c>
      <c r="Z30" s="18">
        <v>4000</v>
      </c>
      <c r="AA30" s="268">
        <v>40</v>
      </c>
      <c r="AB30" s="268">
        <v>10</v>
      </c>
      <c r="AC30" s="114">
        <v>0</v>
      </c>
      <c r="AD30" s="114">
        <v>0</v>
      </c>
      <c r="AE30" s="114">
        <v>0</v>
      </c>
      <c r="AF30" s="114">
        <v>0</v>
      </c>
      <c r="AG30" s="114">
        <v>0</v>
      </c>
      <c r="AH30" s="590">
        <v>0</v>
      </c>
      <c r="AI30" s="591">
        <v>2.5</v>
      </c>
      <c r="AJ30" s="591">
        <v>60</v>
      </c>
    </row>
    <row r="31" s="3" customFormat="1" ht="20.4" spans="1:36">
      <c r="A31" s="36"/>
      <c r="B31" s="37"/>
      <c r="C31" s="36"/>
      <c r="D31" s="38"/>
      <c r="E31" s="39"/>
      <c r="F31" s="39"/>
      <c r="G31" s="49"/>
      <c r="H31" s="119">
        <v>1</v>
      </c>
      <c r="I31" s="119">
        <v>1</v>
      </c>
      <c r="J31" s="41">
        <v>0</v>
      </c>
      <c r="K31" s="119">
        <v>1</v>
      </c>
      <c r="L31" s="119">
        <v>1</v>
      </c>
      <c r="M31" s="41">
        <v>0</v>
      </c>
      <c r="N31" s="41">
        <v>0</v>
      </c>
      <c r="O31" s="41">
        <f t="shared" si="2"/>
        <v>27</v>
      </c>
      <c r="P31" s="250">
        <v>50</v>
      </c>
      <c r="Q31" s="486" t="s">
        <v>661</v>
      </c>
      <c r="R31" s="133" t="s">
        <v>1048</v>
      </c>
      <c r="S31" s="486" t="s">
        <v>557</v>
      </c>
      <c r="T31" s="133" t="s">
        <v>1049</v>
      </c>
      <c r="U31" s="486" t="s">
        <v>518</v>
      </c>
      <c r="V31" s="486" t="s">
        <v>518</v>
      </c>
      <c r="W31" s="486" t="s">
        <v>1047</v>
      </c>
      <c r="X31" s="133" t="s">
        <v>1048</v>
      </c>
      <c r="Y31" s="486" t="s">
        <v>413</v>
      </c>
      <c r="Z31" s="133" t="s">
        <v>1050</v>
      </c>
      <c r="AA31" s="486" t="s">
        <v>518</v>
      </c>
      <c r="AB31" s="486" t="s">
        <v>518</v>
      </c>
      <c r="AC31" s="250">
        <v>0</v>
      </c>
      <c r="AD31" s="250">
        <v>0</v>
      </c>
      <c r="AE31" s="250">
        <v>0</v>
      </c>
      <c r="AF31" s="250">
        <v>0</v>
      </c>
      <c r="AG31" s="250">
        <v>0</v>
      </c>
      <c r="AH31" s="592">
        <v>0</v>
      </c>
      <c r="AI31" s="275">
        <v>2.5</v>
      </c>
      <c r="AJ31" s="275">
        <v>60</v>
      </c>
    </row>
    <row r="32" s="5" customFormat="1" ht="20.4" spans="1:36">
      <c r="A32" s="55">
        <f>A6</f>
        <v>902</v>
      </c>
      <c r="B32" s="59" t="s">
        <v>180</v>
      </c>
      <c r="C32" s="55" t="s">
        <v>210</v>
      </c>
      <c r="D32" s="56" t="s">
        <v>201</v>
      </c>
      <c r="E32" s="57" t="s">
        <v>228</v>
      </c>
      <c r="F32" s="57" t="s">
        <v>1051</v>
      </c>
      <c r="G32" s="47"/>
      <c r="H32" s="19">
        <v>1</v>
      </c>
      <c r="I32" s="19">
        <v>1</v>
      </c>
      <c r="J32" s="19">
        <v>0</v>
      </c>
      <c r="K32" s="19">
        <v>1</v>
      </c>
      <c r="L32" s="19">
        <v>1</v>
      </c>
      <c r="M32" s="19">
        <v>0</v>
      </c>
      <c r="N32" s="84">
        <v>0</v>
      </c>
      <c r="O32" s="19">
        <f t="shared" si="2"/>
        <v>27</v>
      </c>
      <c r="P32" s="114">
        <v>50</v>
      </c>
      <c r="Q32" s="127">
        <v>50.2</v>
      </c>
      <c r="R32" s="344">
        <v>150</v>
      </c>
      <c r="S32" s="127">
        <v>51.5</v>
      </c>
      <c r="T32" s="344">
        <v>1000</v>
      </c>
      <c r="U32" s="268">
        <v>70</v>
      </c>
      <c r="V32" s="268">
        <v>10</v>
      </c>
      <c r="W32" s="127">
        <v>49.8</v>
      </c>
      <c r="X32" s="344">
        <v>150</v>
      </c>
      <c r="Y32" s="114">
        <v>47.5</v>
      </c>
      <c r="Z32" s="18">
        <v>4000</v>
      </c>
      <c r="AA32" s="268">
        <v>40</v>
      </c>
      <c r="AB32" s="268">
        <v>10</v>
      </c>
      <c r="AC32" s="265">
        <v>0</v>
      </c>
      <c r="AD32" s="265">
        <v>0</v>
      </c>
      <c r="AE32" s="265">
        <v>0</v>
      </c>
      <c r="AF32" s="265">
        <v>0</v>
      </c>
      <c r="AG32" s="265">
        <v>0</v>
      </c>
      <c r="AH32" s="593">
        <v>0</v>
      </c>
      <c r="AI32" s="276">
        <v>2.5</v>
      </c>
      <c r="AJ32" s="276">
        <v>60</v>
      </c>
    </row>
    <row r="33" s="2" customFormat="1" ht="20.4" spans="1:37">
      <c r="A33" s="36"/>
      <c r="B33" s="37"/>
      <c r="C33" s="36"/>
      <c r="D33" s="38"/>
      <c r="E33" s="39" t="s">
        <v>230</v>
      </c>
      <c r="F33" s="39" t="s">
        <v>231</v>
      </c>
      <c r="G33" s="49"/>
      <c r="H33" s="52">
        <v>1</v>
      </c>
      <c r="I33" s="52">
        <v>0</v>
      </c>
      <c r="J33" s="52">
        <v>0</v>
      </c>
      <c r="K33" s="52">
        <v>1</v>
      </c>
      <c r="L33" s="52">
        <v>0</v>
      </c>
      <c r="M33" s="52">
        <v>0</v>
      </c>
      <c r="N33" s="41">
        <v>0</v>
      </c>
      <c r="O33" s="52">
        <f t="shared" si="2"/>
        <v>9</v>
      </c>
      <c r="P33" s="250">
        <v>50</v>
      </c>
      <c r="Q33" s="133">
        <v>52</v>
      </c>
      <c r="R33" s="133" t="s">
        <v>790</v>
      </c>
      <c r="S33" s="133" t="s">
        <v>251</v>
      </c>
      <c r="T33" s="133" t="s">
        <v>251</v>
      </c>
      <c r="U33" s="250" t="s">
        <v>251</v>
      </c>
      <c r="V33" s="250" t="s">
        <v>251</v>
      </c>
      <c r="W33" s="250">
        <v>47</v>
      </c>
      <c r="X33" s="2" t="s">
        <v>788</v>
      </c>
      <c r="Y33" s="250" t="s">
        <v>251</v>
      </c>
      <c r="Z33" s="2" t="s">
        <v>251</v>
      </c>
      <c r="AA33" s="2" t="s">
        <v>251</v>
      </c>
      <c r="AB33" s="2" t="s">
        <v>251</v>
      </c>
      <c r="AC33" s="250">
        <v>0</v>
      </c>
      <c r="AD33" s="250">
        <v>0</v>
      </c>
      <c r="AE33" s="250">
        <v>0</v>
      </c>
      <c r="AF33" s="250">
        <v>0</v>
      </c>
      <c r="AG33" s="250">
        <v>0</v>
      </c>
      <c r="AH33" s="592">
        <v>0</v>
      </c>
      <c r="AI33" s="275">
        <v>2.5</v>
      </c>
      <c r="AJ33" s="275">
        <v>60</v>
      </c>
      <c r="AK33" s="106"/>
    </row>
    <row r="34" ht="20.4" spans="1:36">
      <c r="A34" s="33">
        <f>A4</f>
        <v>902</v>
      </c>
      <c r="B34" s="42" t="s">
        <v>187</v>
      </c>
      <c r="C34" s="33" t="s">
        <v>233</v>
      </c>
      <c r="D34" s="43" t="s">
        <v>168</v>
      </c>
      <c r="E34" s="44" t="s">
        <v>234</v>
      </c>
      <c r="F34" s="44" t="s">
        <v>231</v>
      </c>
      <c r="G34" s="47"/>
      <c r="H34" s="19">
        <v>1</v>
      </c>
      <c r="I34" s="19">
        <v>0</v>
      </c>
      <c r="J34" s="19">
        <v>0</v>
      </c>
      <c r="K34" s="19">
        <v>1</v>
      </c>
      <c r="L34" s="19">
        <v>0</v>
      </c>
      <c r="M34" s="19">
        <v>0</v>
      </c>
      <c r="N34" s="84">
        <v>0</v>
      </c>
      <c r="O34" s="19">
        <f t="shared" si="2"/>
        <v>9</v>
      </c>
      <c r="P34" s="114">
        <v>50</v>
      </c>
      <c r="Q34" s="127">
        <v>52</v>
      </c>
      <c r="R34" s="127">
        <v>100</v>
      </c>
      <c r="S34" s="127">
        <v>55</v>
      </c>
      <c r="T34" s="127">
        <v>60</v>
      </c>
      <c r="U34" s="268">
        <v>70</v>
      </c>
      <c r="V34" s="268">
        <v>10</v>
      </c>
      <c r="W34" s="127">
        <v>47</v>
      </c>
      <c r="X34" s="127">
        <v>1200</v>
      </c>
      <c r="Y34" s="114">
        <v>45</v>
      </c>
      <c r="Z34" s="12">
        <v>100</v>
      </c>
      <c r="AA34" s="268">
        <v>40</v>
      </c>
      <c r="AB34" s="268">
        <v>10</v>
      </c>
      <c r="AC34" s="114">
        <v>0</v>
      </c>
      <c r="AD34" s="114">
        <v>0</v>
      </c>
      <c r="AE34" s="114">
        <v>0</v>
      </c>
      <c r="AF34" s="114">
        <v>0</v>
      </c>
      <c r="AG34" s="114">
        <v>0</v>
      </c>
      <c r="AH34" s="590">
        <v>0</v>
      </c>
      <c r="AI34" s="591">
        <v>2.5</v>
      </c>
      <c r="AJ34" s="591">
        <v>60</v>
      </c>
    </row>
    <row r="35" s="2" customFormat="1" ht="20.4" spans="1:37">
      <c r="A35" s="36"/>
      <c r="B35" s="37"/>
      <c r="C35" s="36"/>
      <c r="D35" s="38"/>
      <c r="E35" s="39" t="s">
        <v>230</v>
      </c>
      <c r="F35" s="39"/>
      <c r="G35" s="49"/>
      <c r="H35" s="52">
        <v>1</v>
      </c>
      <c r="I35" s="52">
        <v>0</v>
      </c>
      <c r="J35" s="52">
        <v>0</v>
      </c>
      <c r="K35" s="52">
        <v>1</v>
      </c>
      <c r="L35" s="52">
        <v>0</v>
      </c>
      <c r="M35" s="52">
        <v>0</v>
      </c>
      <c r="N35" s="41">
        <v>0</v>
      </c>
      <c r="O35" s="52">
        <f t="shared" si="2"/>
        <v>9</v>
      </c>
      <c r="P35" s="250">
        <v>50</v>
      </c>
      <c r="Q35" s="133">
        <v>52</v>
      </c>
      <c r="R35" s="133" t="s">
        <v>790</v>
      </c>
      <c r="S35" s="133" t="s">
        <v>251</v>
      </c>
      <c r="T35" s="133" t="s">
        <v>251</v>
      </c>
      <c r="U35" s="250" t="s">
        <v>251</v>
      </c>
      <c r="V35" s="250" t="s">
        <v>251</v>
      </c>
      <c r="W35" s="250">
        <v>47</v>
      </c>
      <c r="X35" s="2" t="s">
        <v>788</v>
      </c>
      <c r="Y35" s="250" t="s">
        <v>251</v>
      </c>
      <c r="Z35" s="2" t="s">
        <v>251</v>
      </c>
      <c r="AA35" s="2" t="s">
        <v>251</v>
      </c>
      <c r="AB35" s="2" t="s">
        <v>251</v>
      </c>
      <c r="AC35" s="250">
        <v>0</v>
      </c>
      <c r="AD35" s="250">
        <v>0</v>
      </c>
      <c r="AE35" s="250">
        <v>0</v>
      </c>
      <c r="AF35" s="250">
        <v>0</v>
      </c>
      <c r="AG35" s="250">
        <v>0</v>
      </c>
      <c r="AH35" s="592">
        <v>0</v>
      </c>
      <c r="AI35" s="275">
        <v>2.5</v>
      </c>
      <c r="AJ35" s="275">
        <v>60</v>
      </c>
      <c r="AK35" s="106"/>
    </row>
    <row r="36" ht="20.4" spans="1:36">
      <c r="A36" s="33">
        <f>A34</f>
        <v>902</v>
      </c>
      <c r="B36" s="42" t="s">
        <v>187</v>
      </c>
      <c r="C36" s="33" t="s">
        <v>233</v>
      </c>
      <c r="D36" s="43" t="s">
        <v>235</v>
      </c>
      <c r="E36" s="44" t="s">
        <v>236</v>
      </c>
      <c r="F36" s="44" t="s">
        <v>237</v>
      </c>
      <c r="G36" s="47"/>
      <c r="H36" s="19">
        <v>1</v>
      </c>
      <c r="I36" s="19">
        <v>0</v>
      </c>
      <c r="J36" s="19">
        <v>0</v>
      </c>
      <c r="K36" s="19">
        <v>1</v>
      </c>
      <c r="L36" s="19">
        <v>0</v>
      </c>
      <c r="M36" s="19">
        <v>0</v>
      </c>
      <c r="N36" s="84">
        <v>0</v>
      </c>
      <c r="O36" s="19">
        <f t="shared" si="2"/>
        <v>9</v>
      </c>
      <c r="P36" s="114">
        <v>50</v>
      </c>
      <c r="Q36" s="127">
        <v>52</v>
      </c>
      <c r="R36" s="127">
        <v>140</v>
      </c>
      <c r="S36" s="127">
        <v>52</v>
      </c>
      <c r="T36" s="127">
        <v>140</v>
      </c>
      <c r="U36" s="268">
        <v>70</v>
      </c>
      <c r="V36" s="268">
        <v>10</v>
      </c>
      <c r="W36" s="127">
        <v>47</v>
      </c>
      <c r="X36" s="127">
        <v>1000</v>
      </c>
      <c r="Y36" s="127">
        <v>47</v>
      </c>
      <c r="Z36" s="127">
        <v>1000</v>
      </c>
      <c r="AA36" s="268">
        <v>40</v>
      </c>
      <c r="AB36" s="268">
        <v>10</v>
      </c>
      <c r="AC36" s="114">
        <v>0</v>
      </c>
      <c r="AD36" s="114">
        <v>0</v>
      </c>
      <c r="AE36" s="114">
        <v>0</v>
      </c>
      <c r="AF36" s="114">
        <v>0</v>
      </c>
      <c r="AG36" s="114">
        <v>0</v>
      </c>
      <c r="AH36" s="590">
        <v>0</v>
      </c>
      <c r="AI36" s="591">
        <v>2.5</v>
      </c>
      <c r="AJ36" s="591">
        <v>60</v>
      </c>
    </row>
    <row r="37" s="2" customFormat="1" ht="20.4" spans="1:37">
      <c r="A37" s="36"/>
      <c r="B37" s="37"/>
      <c r="C37" s="36"/>
      <c r="D37" s="38"/>
      <c r="E37" s="39" t="s">
        <v>230</v>
      </c>
      <c r="F37" s="39"/>
      <c r="G37" s="49"/>
      <c r="H37" s="52">
        <v>1</v>
      </c>
      <c r="I37" s="52">
        <v>0</v>
      </c>
      <c r="J37" s="52">
        <v>0</v>
      </c>
      <c r="K37" s="52">
        <v>1</v>
      </c>
      <c r="L37" s="52">
        <v>0</v>
      </c>
      <c r="M37" s="52">
        <v>0</v>
      </c>
      <c r="N37" s="41">
        <v>0</v>
      </c>
      <c r="O37" s="52">
        <f t="shared" si="2"/>
        <v>9</v>
      </c>
      <c r="P37" s="250">
        <v>50</v>
      </c>
      <c r="Q37" s="133">
        <v>55</v>
      </c>
      <c r="R37" s="133" t="s">
        <v>790</v>
      </c>
      <c r="S37" s="133" t="s">
        <v>251</v>
      </c>
      <c r="T37" s="133" t="s">
        <v>251</v>
      </c>
      <c r="U37" s="250" t="s">
        <v>251</v>
      </c>
      <c r="V37" s="250" t="s">
        <v>251</v>
      </c>
      <c r="W37" s="250">
        <v>45</v>
      </c>
      <c r="X37" s="540" t="s">
        <v>1052</v>
      </c>
      <c r="Y37" s="250" t="s">
        <v>251</v>
      </c>
      <c r="Z37" s="2" t="s">
        <v>251</v>
      </c>
      <c r="AA37" s="2" t="s">
        <v>251</v>
      </c>
      <c r="AB37" s="2" t="s">
        <v>251</v>
      </c>
      <c r="AC37" s="250">
        <v>0</v>
      </c>
      <c r="AD37" s="250">
        <v>0</v>
      </c>
      <c r="AE37" s="250">
        <v>0</v>
      </c>
      <c r="AF37" s="250">
        <v>0</v>
      </c>
      <c r="AG37" s="250">
        <v>0</v>
      </c>
      <c r="AH37" s="592">
        <v>0</v>
      </c>
      <c r="AI37" s="275">
        <v>2.5</v>
      </c>
      <c r="AJ37" s="275">
        <v>60</v>
      </c>
      <c r="AK37" s="106"/>
    </row>
    <row r="38" ht="20.4" spans="1:36">
      <c r="A38" s="33">
        <f>A36</f>
        <v>902</v>
      </c>
      <c r="B38" s="42" t="s">
        <v>187</v>
      </c>
      <c r="C38" s="33" t="s">
        <v>233</v>
      </c>
      <c r="D38" s="43" t="s">
        <v>238</v>
      </c>
      <c r="E38" s="44" t="s">
        <v>239</v>
      </c>
      <c r="F38" s="44" t="s">
        <v>240</v>
      </c>
      <c r="G38" s="47"/>
      <c r="H38" s="19">
        <v>1</v>
      </c>
      <c r="I38" s="19">
        <v>0</v>
      </c>
      <c r="J38" s="19">
        <v>0</v>
      </c>
      <c r="K38" s="19">
        <v>1</v>
      </c>
      <c r="L38" s="19">
        <v>0</v>
      </c>
      <c r="M38" s="19">
        <v>0</v>
      </c>
      <c r="N38" s="84">
        <v>0</v>
      </c>
      <c r="O38" s="19">
        <f t="shared" si="2"/>
        <v>9</v>
      </c>
      <c r="P38" s="114">
        <v>50</v>
      </c>
      <c r="Q38" s="127">
        <v>55</v>
      </c>
      <c r="R38" s="127">
        <v>140</v>
      </c>
      <c r="S38" s="127">
        <v>55</v>
      </c>
      <c r="T38" s="127">
        <v>140</v>
      </c>
      <c r="U38" s="268">
        <v>70</v>
      </c>
      <c r="V38" s="268">
        <v>10</v>
      </c>
      <c r="W38" s="127">
        <v>45</v>
      </c>
      <c r="X38" s="127">
        <v>5000</v>
      </c>
      <c r="Y38" s="127">
        <v>45</v>
      </c>
      <c r="Z38" s="127">
        <v>5000</v>
      </c>
      <c r="AA38" s="268">
        <v>40</v>
      </c>
      <c r="AB38" s="268">
        <v>10</v>
      </c>
      <c r="AC38" s="114">
        <v>0</v>
      </c>
      <c r="AD38" s="114">
        <v>0</v>
      </c>
      <c r="AE38" s="114">
        <v>0</v>
      </c>
      <c r="AF38" s="114">
        <v>0</v>
      </c>
      <c r="AG38" s="114">
        <v>0</v>
      </c>
      <c r="AH38" s="590">
        <v>0</v>
      </c>
      <c r="AI38" s="591">
        <v>2.5</v>
      </c>
      <c r="AJ38" s="591">
        <v>60</v>
      </c>
    </row>
    <row r="39" s="3" customFormat="1" ht="20.4" spans="1:36">
      <c r="A39" s="36"/>
      <c r="B39" s="37"/>
      <c r="C39" s="36"/>
      <c r="D39" s="38"/>
      <c r="E39" s="39"/>
      <c r="F39" s="39"/>
      <c r="G39" s="49"/>
      <c r="H39" s="52"/>
      <c r="I39" s="52"/>
      <c r="J39" s="52"/>
      <c r="K39" s="52"/>
      <c r="L39" s="52"/>
      <c r="M39" s="52"/>
      <c r="N39" s="41"/>
      <c r="O39" s="52"/>
      <c r="P39" s="250"/>
      <c r="Q39" s="133"/>
      <c r="R39" s="133"/>
      <c r="S39" s="133"/>
      <c r="T39" s="133"/>
      <c r="U39" s="250"/>
      <c r="V39" s="250"/>
      <c r="W39" s="133"/>
      <c r="X39" s="133"/>
      <c r="Y39" s="133"/>
      <c r="Z39" s="133"/>
      <c r="AA39" s="2"/>
      <c r="AB39" s="2"/>
      <c r="AC39" s="250">
        <v>0</v>
      </c>
      <c r="AD39" s="250">
        <v>0</v>
      </c>
      <c r="AE39" s="250">
        <v>0</v>
      </c>
      <c r="AF39" s="250">
        <v>0</v>
      </c>
      <c r="AG39" s="250">
        <v>0</v>
      </c>
      <c r="AH39" s="592">
        <v>0</v>
      </c>
      <c r="AI39" s="275">
        <v>2.5</v>
      </c>
      <c r="AJ39" s="275">
        <v>60</v>
      </c>
    </row>
    <row r="40" customFormat="1" ht="20.4" spans="1:36">
      <c r="A40" s="51">
        <f>A38</f>
        <v>902</v>
      </c>
      <c r="B40" s="42"/>
      <c r="C40" s="33" t="s">
        <v>233</v>
      </c>
      <c r="D40" s="43" t="s">
        <v>241</v>
      </c>
      <c r="E40" s="44" t="s">
        <v>242</v>
      </c>
      <c r="F40" s="44" t="s">
        <v>243</v>
      </c>
      <c r="G40" s="47"/>
      <c r="H40" s="19"/>
      <c r="I40" s="19"/>
      <c r="J40" s="19"/>
      <c r="K40" s="19"/>
      <c r="L40" s="19"/>
      <c r="M40" s="19"/>
      <c r="N40" s="84"/>
      <c r="O40" s="19"/>
      <c r="P40" s="114"/>
      <c r="Q40" s="127"/>
      <c r="R40" s="127"/>
      <c r="S40" s="127"/>
      <c r="T40" s="127"/>
      <c r="U40" s="114"/>
      <c r="V40" s="114"/>
      <c r="W40" s="127"/>
      <c r="X40" s="127"/>
      <c r="Y40" s="127"/>
      <c r="Z40" s="127"/>
      <c r="AA40" s="12"/>
      <c r="AB40" s="12"/>
      <c r="AC40" s="114">
        <v>0</v>
      </c>
      <c r="AD40" s="114">
        <v>0</v>
      </c>
      <c r="AE40" s="114">
        <v>0</v>
      </c>
      <c r="AF40" s="114">
        <v>0</v>
      </c>
      <c r="AG40" s="114">
        <v>0</v>
      </c>
      <c r="AH40" s="590">
        <v>0</v>
      </c>
      <c r="AI40" s="591">
        <v>2.5</v>
      </c>
      <c r="AJ40" s="591">
        <v>60</v>
      </c>
    </row>
    <row r="41" s="3" customFormat="1" ht="20.4" spans="1:36">
      <c r="A41" s="36"/>
      <c r="B41" s="37"/>
      <c r="C41" s="36"/>
      <c r="D41" s="38"/>
      <c r="E41" s="39"/>
      <c r="F41" s="39"/>
      <c r="G41" s="49"/>
      <c r="H41" s="52"/>
      <c r="I41" s="52"/>
      <c r="J41" s="52"/>
      <c r="K41" s="52"/>
      <c r="L41" s="52"/>
      <c r="M41" s="52"/>
      <c r="N41" s="41"/>
      <c r="O41" s="52"/>
      <c r="P41" s="250"/>
      <c r="Q41" s="133"/>
      <c r="R41" s="133"/>
      <c r="S41" s="133"/>
      <c r="T41" s="133"/>
      <c r="U41" s="250"/>
      <c r="V41" s="250"/>
      <c r="W41" s="133"/>
      <c r="X41" s="133"/>
      <c r="Y41" s="133"/>
      <c r="Z41" s="133"/>
      <c r="AA41" s="2"/>
      <c r="AB41" s="2"/>
      <c r="AC41" s="250">
        <v>0</v>
      </c>
      <c r="AD41" s="250">
        <v>0</v>
      </c>
      <c r="AE41" s="250">
        <v>0</v>
      </c>
      <c r="AF41" s="250">
        <v>0</v>
      </c>
      <c r="AG41" s="250">
        <v>0</v>
      </c>
      <c r="AH41" s="592">
        <v>0</v>
      </c>
      <c r="AI41" s="275">
        <v>2.5</v>
      </c>
      <c r="AJ41" s="275">
        <v>60</v>
      </c>
    </row>
    <row r="42" customFormat="1" ht="20.4" spans="1:36">
      <c r="A42" s="51">
        <f>A40</f>
        <v>902</v>
      </c>
      <c r="B42" s="42"/>
      <c r="C42" s="33" t="s">
        <v>233</v>
      </c>
      <c r="D42" s="43" t="s">
        <v>244</v>
      </c>
      <c r="E42" s="44" t="s">
        <v>245</v>
      </c>
      <c r="F42" s="44" t="s">
        <v>246</v>
      </c>
      <c r="G42" s="47"/>
      <c r="H42" s="19"/>
      <c r="I42" s="19"/>
      <c r="J42" s="19"/>
      <c r="K42" s="19"/>
      <c r="L42" s="19"/>
      <c r="M42" s="19"/>
      <c r="N42" s="84"/>
      <c r="O42" s="19"/>
      <c r="P42" s="114"/>
      <c r="Q42" s="127"/>
      <c r="R42" s="127"/>
      <c r="S42" s="127"/>
      <c r="T42" s="127"/>
      <c r="U42" s="114"/>
      <c r="V42" s="114"/>
      <c r="W42" s="127"/>
      <c r="X42" s="127"/>
      <c r="Y42" s="127"/>
      <c r="Z42" s="127"/>
      <c r="AA42" s="12"/>
      <c r="AB42" s="12"/>
      <c r="AC42" s="114">
        <v>0</v>
      </c>
      <c r="AD42" s="114">
        <v>0</v>
      </c>
      <c r="AE42" s="114">
        <v>0</v>
      </c>
      <c r="AF42" s="114">
        <v>0</v>
      </c>
      <c r="AG42" s="114">
        <v>0</v>
      </c>
      <c r="AH42" s="590">
        <v>0</v>
      </c>
      <c r="AI42" s="591">
        <v>2.5</v>
      </c>
      <c r="AJ42" s="591">
        <v>60</v>
      </c>
    </row>
    <row r="43" s="6" customFormat="1" ht="46.8" spans="1:37">
      <c r="A43" s="60"/>
      <c r="B43" s="61"/>
      <c r="C43" s="60"/>
      <c r="D43" s="62"/>
      <c r="E43" s="63" t="s">
        <v>247</v>
      </c>
      <c r="F43" s="63" t="s">
        <v>248</v>
      </c>
      <c r="G43" s="64" t="s">
        <v>249</v>
      </c>
      <c r="H43" s="8">
        <v>1</v>
      </c>
      <c r="I43" s="8">
        <v>0</v>
      </c>
      <c r="J43" s="8">
        <v>0</v>
      </c>
      <c r="K43" s="8">
        <v>1</v>
      </c>
      <c r="L43" s="8">
        <v>0</v>
      </c>
      <c r="M43" s="8">
        <v>0</v>
      </c>
      <c r="N43" s="86">
        <v>0</v>
      </c>
      <c r="O43" s="8">
        <f t="shared" si="2"/>
        <v>9</v>
      </c>
      <c r="P43" s="267">
        <v>50</v>
      </c>
      <c r="Q43" s="346">
        <v>51</v>
      </c>
      <c r="R43" s="355" t="s">
        <v>1053</v>
      </c>
      <c r="S43" s="355" t="s">
        <v>251</v>
      </c>
      <c r="T43" s="355" t="s">
        <v>251</v>
      </c>
      <c r="U43" s="266" t="s">
        <v>251</v>
      </c>
      <c r="V43" s="266" t="s">
        <v>251</v>
      </c>
      <c r="W43" s="346">
        <v>48</v>
      </c>
      <c r="X43" s="355" t="s">
        <v>1054</v>
      </c>
      <c r="Y43" s="355" t="s">
        <v>251</v>
      </c>
      <c r="Z43" s="355" t="s">
        <v>251</v>
      </c>
      <c r="AA43" s="586" t="s">
        <v>251</v>
      </c>
      <c r="AB43" s="586" t="s">
        <v>251</v>
      </c>
      <c r="AC43" s="266">
        <v>0</v>
      </c>
      <c r="AD43" s="266">
        <v>0</v>
      </c>
      <c r="AE43" s="266">
        <v>0</v>
      </c>
      <c r="AF43" s="266">
        <v>0</v>
      </c>
      <c r="AG43" s="266">
        <v>0</v>
      </c>
      <c r="AH43" s="596">
        <v>0</v>
      </c>
      <c r="AI43" s="266">
        <v>2.5</v>
      </c>
      <c r="AJ43" s="266">
        <v>60</v>
      </c>
      <c r="AK43" s="107"/>
    </row>
    <row r="44" ht="20.4" spans="1:36">
      <c r="A44" s="33">
        <f t="shared" ref="A44:A48" si="3">A38</f>
        <v>902</v>
      </c>
      <c r="B44" s="42" t="s">
        <v>190</v>
      </c>
      <c r="C44" s="33" t="s">
        <v>248</v>
      </c>
      <c r="D44" s="43" t="s">
        <v>168</v>
      </c>
      <c r="E44" s="44" t="s">
        <v>252</v>
      </c>
      <c r="F44" s="44" t="s">
        <v>248</v>
      </c>
      <c r="G44" s="47"/>
      <c r="H44" s="19">
        <v>1</v>
      </c>
      <c r="I44" s="19">
        <v>0</v>
      </c>
      <c r="J44" s="19">
        <v>0</v>
      </c>
      <c r="K44" s="19">
        <v>1</v>
      </c>
      <c r="L44" s="19">
        <v>0</v>
      </c>
      <c r="M44" s="19">
        <v>0</v>
      </c>
      <c r="N44" s="84">
        <v>0</v>
      </c>
      <c r="O44" s="19">
        <f t="shared" si="2"/>
        <v>9</v>
      </c>
      <c r="P44" s="114">
        <v>50</v>
      </c>
      <c r="Q44" s="114">
        <v>51</v>
      </c>
      <c r="R44" s="114">
        <v>400</v>
      </c>
      <c r="S44" s="114">
        <v>52</v>
      </c>
      <c r="T44" s="114">
        <v>60</v>
      </c>
      <c r="U44" s="268">
        <v>70</v>
      </c>
      <c r="V44" s="268">
        <v>10</v>
      </c>
      <c r="W44" s="114">
        <v>48</v>
      </c>
      <c r="X44" s="114">
        <v>3100</v>
      </c>
      <c r="Y44" s="114">
        <v>45</v>
      </c>
      <c r="Z44" s="12">
        <v>60</v>
      </c>
      <c r="AA44" s="268">
        <v>40</v>
      </c>
      <c r="AB44" s="268">
        <v>10</v>
      </c>
      <c r="AC44" s="114">
        <v>0</v>
      </c>
      <c r="AD44" s="114">
        <v>0</v>
      </c>
      <c r="AE44" s="114">
        <v>0</v>
      </c>
      <c r="AF44" s="114">
        <v>0</v>
      </c>
      <c r="AG44" s="114">
        <v>0</v>
      </c>
      <c r="AH44" s="590">
        <v>0</v>
      </c>
      <c r="AI44" s="591">
        <v>2.5</v>
      </c>
      <c r="AJ44" s="591">
        <v>60</v>
      </c>
    </row>
    <row r="45" s="7" customFormat="1" ht="20.4" spans="1:36">
      <c r="A45" s="65"/>
      <c r="B45" s="61"/>
      <c r="C45" s="63"/>
      <c r="D45" s="62"/>
      <c r="E45" s="63"/>
      <c r="F45" s="63"/>
      <c r="G45" s="66"/>
      <c r="H45" s="8"/>
      <c r="I45" s="8"/>
      <c r="J45" s="8"/>
      <c r="K45" s="8"/>
      <c r="L45" s="8"/>
      <c r="M45" s="8"/>
      <c r="N45" s="86"/>
      <c r="O45" s="8"/>
      <c r="P45" s="267"/>
      <c r="Q45" s="267"/>
      <c r="R45" s="267"/>
      <c r="S45" s="267"/>
      <c r="T45" s="267"/>
      <c r="U45" s="267"/>
      <c r="V45" s="267"/>
      <c r="W45" s="267"/>
      <c r="X45" s="267"/>
      <c r="Y45" s="267"/>
      <c r="Z45" s="6"/>
      <c r="AA45" s="6"/>
      <c r="AB45" s="6"/>
      <c r="AC45" s="267">
        <v>0</v>
      </c>
      <c r="AD45" s="267">
        <v>0</v>
      </c>
      <c r="AE45" s="267">
        <v>0</v>
      </c>
      <c r="AF45" s="267">
        <v>0</v>
      </c>
      <c r="AG45" s="267">
        <v>0</v>
      </c>
      <c r="AH45" s="597">
        <v>0</v>
      </c>
      <c r="AI45" s="266">
        <v>2.5</v>
      </c>
      <c r="AJ45" s="266">
        <v>60</v>
      </c>
    </row>
    <row r="46" customFormat="1" ht="20.4" spans="1:36">
      <c r="A46" s="51">
        <f t="shared" si="3"/>
        <v>902</v>
      </c>
      <c r="B46" s="42"/>
      <c r="C46" s="33" t="s">
        <v>248</v>
      </c>
      <c r="D46" s="43" t="s">
        <v>180</v>
      </c>
      <c r="E46" s="44" t="s">
        <v>253</v>
      </c>
      <c r="F46" s="44" t="s">
        <v>254</v>
      </c>
      <c r="G46" s="47"/>
      <c r="H46" s="19"/>
      <c r="I46" s="19"/>
      <c r="J46" s="19"/>
      <c r="K46" s="19"/>
      <c r="L46" s="19"/>
      <c r="M46" s="19"/>
      <c r="N46" s="84"/>
      <c r="O46" s="19"/>
      <c r="P46" s="114"/>
      <c r="Q46" s="114"/>
      <c r="R46" s="114"/>
      <c r="S46" s="114"/>
      <c r="T46" s="114"/>
      <c r="U46" s="114"/>
      <c r="V46" s="114"/>
      <c r="W46" s="114"/>
      <c r="X46" s="114"/>
      <c r="Y46" s="114"/>
      <c r="Z46" s="12"/>
      <c r="AA46" s="12"/>
      <c r="AB46" s="12"/>
      <c r="AC46" s="114">
        <v>0</v>
      </c>
      <c r="AD46" s="114">
        <v>0</v>
      </c>
      <c r="AE46" s="114">
        <v>0</v>
      </c>
      <c r="AF46" s="114">
        <v>0</v>
      </c>
      <c r="AG46" s="114">
        <v>0</v>
      </c>
      <c r="AH46" s="590">
        <v>0</v>
      </c>
      <c r="AI46" s="591">
        <v>2.5</v>
      </c>
      <c r="AJ46" s="591">
        <v>60</v>
      </c>
    </row>
    <row r="47" s="8" customFormat="1" customHeight="1" spans="1:37">
      <c r="A47" s="65"/>
      <c r="B47" s="61"/>
      <c r="C47" s="60"/>
      <c r="D47" s="62"/>
      <c r="E47" s="63" t="s">
        <v>255</v>
      </c>
      <c r="F47" s="63" t="s">
        <v>248</v>
      </c>
      <c r="G47" s="67" t="s">
        <v>256</v>
      </c>
      <c r="H47" s="8">
        <v>1</v>
      </c>
      <c r="I47" s="8">
        <v>0</v>
      </c>
      <c r="J47" s="8">
        <v>0</v>
      </c>
      <c r="K47" s="8">
        <v>1</v>
      </c>
      <c r="L47" s="8">
        <v>0</v>
      </c>
      <c r="M47" s="8">
        <v>0</v>
      </c>
      <c r="N47" s="86">
        <v>0</v>
      </c>
      <c r="O47" s="8">
        <f t="shared" si="2"/>
        <v>9</v>
      </c>
      <c r="P47" s="267">
        <v>50</v>
      </c>
      <c r="Q47" s="346">
        <v>51</v>
      </c>
      <c r="R47" s="355" t="s">
        <v>1053</v>
      </c>
      <c r="S47" s="355" t="s">
        <v>251</v>
      </c>
      <c r="T47" s="355" t="s">
        <v>251</v>
      </c>
      <c r="U47" s="266" t="s">
        <v>251</v>
      </c>
      <c r="V47" s="266" t="s">
        <v>251</v>
      </c>
      <c r="W47" s="346">
        <v>48</v>
      </c>
      <c r="X47" s="355" t="s">
        <v>1054</v>
      </c>
      <c r="Y47" s="355" t="s">
        <v>251</v>
      </c>
      <c r="Z47" s="355" t="s">
        <v>251</v>
      </c>
      <c r="AA47" s="586" t="s">
        <v>251</v>
      </c>
      <c r="AB47" s="586" t="s">
        <v>251</v>
      </c>
      <c r="AC47" s="266">
        <v>0</v>
      </c>
      <c r="AD47" s="266">
        <v>0</v>
      </c>
      <c r="AE47" s="266">
        <v>0</v>
      </c>
      <c r="AF47" s="266">
        <v>0</v>
      </c>
      <c r="AG47" s="266">
        <v>0</v>
      </c>
      <c r="AH47" s="596">
        <v>0</v>
      </c>
      <c r="AI47" s="266">
        <v>2.5</v>
      </c>
      <c r="AJ47" s="266">
        <v>60</v>
      </c>
      <c r="AK47" s="108"/>
    </row>
    <row r="48" s="9" customFormat="1" customHeight="1" spans="1:37">
      <c r="A48" s="33">
        <f t="shared" si="3"/>
        <v>902</v>
      </c>
      <c r="B48" s="42" t="s">
        <v>190</v>
      </c>
      <c r="C48" s="33" t="s">
        <v>248</v>
      </c>
      <c r="D48" s="43" t="s">
        <v>187</v>
      </c>
      <c r="E48" s="44" t="s">
        <v>255</v>
      </c>
      <c r="F48" s="44" t="s">
        <v>257</v>
      </c>
      <c r="G48" s="68"/>
      <c r="H48" s="19">
        <v>1</v>
      </c>
      <c r="I48" s="19">
        <v>0</v>
      </c>
      <c r="J48" s="19">
        <v>0</v>
      </c>
      <c r="K48" s="19">
        <v>1</v>
      </c>
      <c r="L48" s="19">
        <v>0</v>
      </c>
      <c r="M48" s="19">
        <v>0</v>
      </c>
      <c r="N48" s="84">
        <v>0</v>
      </c>
      <c r="O48" s="19">
        <f t="shared" si="2"/>
        <v>9</v>
      </c>
      <c r="P48" s="114">
        <v>50</v>
      </c>
      <c r="Q48" s="114">
        <v>51</v>
      </c>
      <c r="R48" s="114">
        <v>400</v>
      </c>
      <c r="S48" s="114">
        <v>52</v>
      </c>
      <c r="T48" s="114">
        <v>60</v>
      </c>
      <c r="U48" s="268">
        <v>70</v>
      </c>
      <c r="V48" s="268">
        <v>10</v>
      </c>
      <c r="W48" s="114">
        <v>48</v>
      </c>
      <c r="X48" s="114">
        <v>3100</v>
      </c>
      <c r="Y48" s="114">
        <v>45</v>
      </c>
      <c r="Z48" s="12">
        <v>60</v>
      </c>
      <c r="AA48" s="268">
        <v>40</v>
      </c>
      <c r="AB48" s="268">
        <v>10</v>
      </c>
      <c r="AC48" s="114">
        <v>0</v>
      </c>
      <c r="AD48" s="114">
        <v>0</v>
      </c>
      <c r="AE48" s="114">
        <v>0</v>
      </c>
      <c r="AF48" s="114">
        <v>0</v>
      </c>
      <c r="AG48" s="114">
        <v>0</v>
      </c>
      <c r="AH48" s="590">
        <v>0</v>
      </c>
      <c r="AI48" s="591">
        <v>2.5</v>
      </c>
      <c r="AJ48" s="591">
        <v>60</v>
      </c>
      <c r="AK48" s="109"/>
    </row>
    <row r="49" s="8" customFormat="1" customHeight="1" spans="1:37">
      <c r="A49" s="65"/>
      <c r="B49" s="61"/>
      <c r="C49" s="60"/>
      <c r="D49" s="62"/>
      <c r="E49" s="63" t="s">
        <v>258</v>
      </c>
      <c r="F49" s="63" t="s">
        <v>259</v>
      </c>
      <c r="G49" s="67" t="s">
        <v>260</v>
      </c>
      <c r="H49" s="8">
        <v>1</v>
      </c>
      <c r="I49" s="8">
        <v>0</v>
      </c>
      <c r="J49" s="8">
        <v>0</v>
      </c>
      <c r="K49" s="8">
        <v>1</v>
      </c>
      <c r="L49" s="8">
        <v>0</v>
      </c>
      <c r="M49" s="8">
        <v>0</v>
      </c>
      <c r="N49" s="86">
        <v>0</v>
      </c>
      <c r="O49" s="8">
        <f t="shared" si="2"/>
        <v>9</v>
      </c>
      <c r="P49" s="267">
        <v>50</v>
      </c>
      <c r="Q49" s="346">
        <v>51</v>
      </c>
      <c r="R49" s="355" t="s">
        <v>1053</v>
      </c>
      <c r="S49" s="355" t="s">
        <v>251</v>
      </c>
      <c r="T49" s="355" t="s">
        <v>251</v>
      </c>
      <c r="U49" s="266" t="s">
        <v>251</v>
      </c>
      <c r="V49" s="266" t="s">
        <v>251</v>
      </c>
      <c r="W49" s="346">
        <v>48</v>
      </c>
      <c r="X49" s="355" t="s">
        <v>1054</v>
      </c>
      <c r="Y49" s="355" t="s">
        <v>251</v>
      </c>
      <c r="Z49" s="355" t="s">
        <v>251</v>
      </c>
      <c r="AA49" s="586" t="s">
        <v>251</v>
      </c>
      <c r="AB49" s="586" t="s">
        <v>251</v>
      </c>
      <c r="AC49" s="8">
        <v>0</v>
      </c>
      <c r="AD49" s="8">
        <v>0</v>
      </c>
      <c r="AE49" s="8">
        <v>0</v>
      </c>
      <c r="AF49" s="8">
        <v>0</v>
      </c>
      <c r="AG49" s="8">
        <v>0</v>
      </c>
      <c r="AH49" s="598">
        <v>0</v>
      </c>
      <c r="AI49" s="86">
        <v>2.5</v>
      </c>
      <c r="AJ49" s="86">
        <v>60</v>
      </c>
      <c r="AK49" s="108"/>
    </row>
    <row r="50" s="9" customFormat="1" customHeight="1" spans="1:37">
      <c r="A50" s="33">
        <f>A44</f>
        <v>902</v>
      </c>
      <c r="B50" s="42" t="s">
        <v>190</v>
      </c>
      <c r="C50" s="33" t="s">
        <v>248</v>
      </c>
      <c r="D50" s="43" t="s">
        <v>190</v>
      </c>
      <c r="E50" s="44" t="s">
        <v>258</v>
      </c>
      <c r="F50" s="44" t="s">
        <v>259</v>
      </c>
      <c r="G50" s="68"/>
      <c r="H50" s="19">
        <v>1</v>
      </c>
      <c r="I50" s="19">
        <v>0</v>
      </c>
      <c r="J50" s="19">
        <v>0</v>
      </c>
      <c r="K50" s="19">
        <v>1</v>
      </c>
      <c r="L50" s="19">
        <v>0</v>
      </c>
      <c r="M50" s="19">
        <v>0</v>
      </c>
      <c r="N50" s="84">
        <v>0</v>
      </c>
      <c r="O50" s="19">
        <f t="shared" si="2"/>
        <v>9</v>
      </c>
      <c r="P50" s="114">
        <v>50</v>
      </c>
      <c r="Q50" s="114">
        <v>51</v>
      </c>
      <c r="R50" s="114">
        <v>400</v>
      </c>
      <c r="S50" s="114">
        <v>52</v>
      </c>
      <c r="T50" s="114">
        <v>60</v>
      </c>
      <c r="U50" s="268">
        <v>70</v>
      </c>
      <c r="V50" s="268">
        <v>10</v>
      </c>
      <c r="W50" s="114">
        <v>48</v>
      </c>
      <c r="X50" s="114">
        <v>3100</v>
      </c>
      <c r="Y50" s="114">
        <v>45</v>
      </c>
      <c r="Z50" s="12">
        <v>60</v>
      </c>
      <c r="AA50" s="268">
        <v>40</v>
      </c>
      <c r="AB50" s="268">
        <v>10</v>
      </c>
      <c r="AC50" s="9">
        <v>0</v>
      </c>
      <c r="AD50" s="9">
        <v>0</v>
      </c>
      <c r="AE50" s="9">
        <v>0</v>
      </c>
      <c r="AF50" s="9">
        <v>0</v>
      </c>
      <c r="AG50" s="9">
        <v>0</v>
      </c>
      <c r="AH50" s="599">
        <v>0</v>
      </c>
      <c r="AI50" s="101">
        <v>2.5</v>
      </c>
      <c r="AJ50" s="101">
        <v>60</v>
      </c>
      <c r="AK50" s="109"/>
    </row>
    <row r="51" s="6" customFormat="1" ht="20.4" spans="1:37">
      <c r="A51" s="60"/>
      <c r="B51" s="61"/>
      <c r="C51" s="60"/>
      <c r="D51" s="62"/>
      <c r="E51" s="63" t="s">
        <v>262</v>
      </c>
      <c r="F51" s="63" t="s">
        <v>263</v>
      </c>
      <c r="G51" s="66"/>
      <c r="H51" s="8">
        <v>1</v>
      </c>
      <c r="I51" s="8">
        <v>0</v>
      </c>
      <c r="J51" s="8">
        <v>0</v>
      </c>
      <c r="K51" s="8">
        <v>1</v>
      </c>
      <c r="L51" s="8">
        <v>0</v>
      </c>
      <c r="M51" s="8">
        <v>0</v>
      </c>
      <c r="N51" s="86">
        <v>0</v>
      </c>
      <c r="O51" s="8">
        <f t="shared" si="2"/>
        <v>9</v>
      </c>
      <c r="P51" s="267">
        <v>50</v>
      </c>
      <c r="Q51" s="346">
        <v>51</v>
      </c>
      <c r="R51" s="355" t="s">
        <v>1053</v>
      </c>
      <c r="S51" s="355" t="s">
        <v>251</v>
      </c>
      <c r="T51" s="355" t="s">
        <v>251</v>
      </c>
      <c r="U51" s="266" t="s">
        <v>251</v>
      </c>
      <c r="V51" s="266" t="s">
        <v>251</v>
      </c>
      <c r="W51" s="346">
        <v>47.5</v>
      </c>
      <c r="X51" s="355" t="s">
        <v>1054</v>
      </c>
      <c r="Y51" s="355" t="s">
        <v>251</v>
      </c>
      <c r="Z51" s="355" t="s">
        <v>251</v>
      </c>
      <c r="AA51" s="586" t="s">
        <v>251</v>
      </c>
      <c r="AB51" s="586" t="s">
        <v>251</v>
      </c>
      <c r="AC51" s="266">
        <v>0</v>
      </c>
      <c r="AD51" s="266">
        <v>0</v>
      </c>
      <c r="AE51" s="266">
        <v>0</v>
      </c>
      <c r="AF51" s="266">
        <v>0</v>
      </c>
      <c r="AG51" s="266">
        <v>0</v>
      </c>
      <c r="AH51" s="596">
        <v>0</v>
      </c>
      <c r="AI51" s="266">
        <v>2.5</v>
      </c>
      <c r="AJ51" s="266">
        <v>60</v>
      </c>
      <c r="AK51" s="107"/>
    </row>
    <row r="52" s="9" customFormat="1" ht="20.4" spans="1:37">
      <c r="A52" s="33">
        <f>A46</f>
        <v>902</v>
      </c>
      <c r="B52" s="42" t="s">
        <v>190</v>
      </c>
      <c r="C52" s="33" t="s">
        <v>248</v>
      </c>
      <c r="D52" s="43" t="s">
        <v>193</v>
      </c>
      <c r="E52" s="44" t="s">
        <v>262</v>
      </c>
      <c r="F52" s="44" t="s">
        <v>263</v>
      </c>
      <c r="G52" s="47"/>
      <c r="H52" s="19">
        <v>1</v>
      </c>
      <c r="I52" s="19">
        <v>0</v>
      </c>
      <c r="J52" s="19">
        <v>0</v>
      </c>
      <c r="K52" s="19">
        <v>1</v>
      </c>
      <c r="L52" s="19">
        <v>0</v>
      </c>
      <c r="M52" s="19">
        <v>0</v>
      </c>
      <c r="N52" s="84">
        <v>0</v>
      </c>
      <c r="O52" s="19">
        <f t="shared" si="2"/>
        <v>9</v>
      </c>
      <c r="P52" s="114">
        <v>50</v>
      </c>
      <c r="Q52" s="114">
        <v>51</v>
      </c>
      <c r="R52" s="114">
        <v>400</v>
      </c>
      <c r="S52" s="114">
        <v>52</v>
      </c>
      <c r="T52" s="114">
        <v>60</v>
      </c>
      <c r="U52" s="268">
        <v>70</v>
      </c>
      <c r="V52" s="268">
        <v>10</v>
      </c>
      <c r="W52" s="114">
        <v>47.5</v>
      </c>
      <c r="X52" s="114">
        <v>3100</v>
      </c>
      <c r="Y52" s="114">
        <v>45</v>
      </c>
      <c r="Z52" s="12">
        <v>60</v>
      </c>
      <c r="AA52" s="268">
        <v>40</v>
      </c>
      <c r="AB52" s="268">
        <v>10</v>
      </c>
      <c r="AC52" s="114">
        <v>0</v>
      </c>
      <c r="AD52" s="114">
        <v>0</v>
      </c>
      <c r="AE52" s="114">
        <v>0</v>
      </c>
      <c r="AF52" s="114">
        <v>0</v>
      </c>
      <c r="AG52" s="114">
        <v>0</v>
      </c>
      <c r="AH52" s="590">
        <v>0</v>
      </c>
      <c r="AI52" s="591">
        <v>2.5</v>
      </c>
      <c r="AJ52" s="591">
        <v>60</v>
      </c>
      <c r="AK52" s="109"/>
    </row>
    <row r="53" s="8" customFormat="1" ht="20.4" spans="1:37">
      <c r="A53" s="60"/>
      <c r="B53" s="61"/>
      <c r="C53" s="60"/>
      <c r="D53" s="62"/>
      <c r="E53" s="63"/>
      <c r="F53" s="63"/>
      <c r="G53" s="67" t="s">
        <v>264</v>
      </c>
      <c r="H53" s="8">
        <v>1</v>
      </c>
      <c r="I53" s="8">
        <v>0</v>
      </c>
      <c r="J53" s="8">
        <v>0</v>
      </c>
      <c r="K53" s="8">
        <v>1</v>
      </c>
      <c r="L53" s="8">
        <v>0</v>
      </c>
      <c r="M53" s="8">
        <v>0</v>
      </c>
      <c r="N53" s="86">
        <v>0</v>
      </c>
      <c r="O53" s="8">
        <f t="shared" si="2"/>
        <v>9</v>
      </c>
      <c r="P53" s="267">
        <v>50</v>
      </c>
      <c r="Q53" s="267">
        <v>51</v>
      </c>
      <c r="R53" s="267" t="s">
        <v>1053</v>
      </c>
      <c r="S53" s="267"/>
      <c r="T53" s="267"/>
      <c r="U53" s="267"/>
      <c r="V53" s="267"/>
      <c r="W53" s="267">
        <v>48</v>
      </c>
      <c r="X53" s="267" t="s">
        <v>1055</v>
      </c>
      <c r="Y53" s="267"/>
      <c r="Z53" s="6"/>
      <c r="AA53" s="6"/>
      <c r="AB53" s="6"/>
      <c r="AC53" s="267"/>
      <c r="AD53" s="267"/>
      <c r="AE53" s="267"/>
      <c r="AF53" s="267"/>
      <c r="AG53" s="267"/>
      <c r="AH53" s="597"/>
      <c r="AI53" s="266">
        <v>2.5</v>
      </c>
      <c r="AJ53" s="266">
        <v>60</v>
      </c>
      <c r="AK53" s="108"/>
    </row>
    <row r="54" s="9" customFormat="1" ht="20.4" spans="1:37">
      <c r="A54" s="33">
        <f>A4</f>
        <v>902</v>
      </c>
      <c r="B54" s="42" t="s">
        <v>190</v>
      </c>
      <c r="C54" s="33" t="s">
        <v>248</v>
      </c>
      <c r="D54" s="43" t="s">
        <v>197</v>
      </c>
      <c r="E54" s="44" t="s">
        <v>266</v>
      </c>
      <c r="F54" s="44" t="s">
        <v>267</v>
      </c>
      <c r="G54" s="47"/>
      <c r="H54" s="19">
        <v>1</v>
      </c>
      <c r="I54" s="19">
        <v>0</v>
      </c>
      <c r="J54" s="19">
        <v>0</v>
      </c>
      <c r="K54" s="19">
        <v>1</v>
      </c>
      <c r="L54" s="19">
        <v>0</v>
      </c>
      <c r="M54" s="19">
        <v>0</v>
      </c>
      <c r="N54" s="84">
        <v>0</v>
      </c>
      <c r="O54" s="19">
        <f t="shared" si="2"/>
        <v>9</v>
      </c>
      <c r="P54" s="114">
        <v>50</v>
      </c>
      <c r="Q54" s="114">
        <v>51</v>
      </c>
      <c r="R54" s="114">
        <v>400</v>
      </c>
      <c r="S54" s="114">
        <v>52</v>
      </c>
      <c r="T54" s="114">
        <v>60</v>
      </c>
      <c r="U54" s="268">
        <v>70</v>
      </c>
      <c r="V54" s="268">
        <v>10</v>
      </c>
      <c r="W54" s="114">
        <v>48</v>
      </c>
      <c r="X54" s="114">
        <v>3100</v>
      </c>
      <c r="Y54" s="114">
        <v>45</v>
      </c>
      <c r="Z54" s="12">
        <v>60</v>
      </c>
      <c r="AA54" s="268">
        <v>40</v>
      </c>
      <c r="AB54" s="268">
        <v>10</v>
      </c>
      <c r="AC54" s="114">
        <v>0</v>
      </c>
      <c r="AD54" s="114">
        <v>0</v>
      </c>
      <c r="AE54" s="114">
        <v>0</v>
      </c>
      <c r="AF54" s="114">
        <v>0</v>
      </c>
      <c r="AG54" s="114">
        <v>0</v>
      </c>
      <c r="AH54" s="590">
        <v>0</v>
      </c>
      <c r="AI54" s="591">
        <v>2.5</v>
      </c>
      <c r="AJ54" s="591">
        <v>60</v>
      </c>
      <c r="AK54" s="109"/>
    </row>
    <row r="55" s="10" customFormat="1" ht="20.4" spans="1:37">
      <c r="A55" s="69"/>
      <c r="B55" s="70"/>
      <c r="C55" s="69"/>
      <c r="D55" s="71"/>
      <c r="E55" s="72" t="s">
        <v>268</v>
      </c>
      <c r="F55" s="72"/>
      <c r="G55" s="73"/>
      <c r="H55" s="74">
        <v>1</v>
      </c>
      <c r="I55" s="74">
        <v>0</v>
      </c>
      <c r="J55" s="74">
        <v>0</v>
      </c>
      <c r="K55" s="74">
        <v>1</v>
      </c>
      <c r="L55" s="74">
        <v>0</v>
      </c>
      <c r="M55" s="74">
        <v>0</v>
      </c>
      <c r="N55" s="87">
        <v>0</v>
      </c>
      <c r="O55" s="74">
        <f t="shared" si="2"/>
        <v>9</v>
      </c>
      <c r="P55" s="113">
        <v>50</v>
      </c>
      <c r="Q55" s="113">
        <v>52</v>
      </c>
      <c r="R55" s="113" t="s">
        <v>1056</v>
      </c>
      <c r="S55" s="113" t="s">
        <v>583</v>
      </c>
      <c r="T55" s="10" t="s">
        <v>800</v>
      </c>
      <c r="U55" s="113">
        <v>0</v>
      </c>
      <c r="V55" s="113">
        <v>0</v>
      </c>
      <c r="W55" s="113">
        <v>47.5</v>
      </c>
      <c r="X55" s="113" t="s">
        <v>1056</v>
      </c>
      <c r="Y55" s="113">
        <v>0</v>
      </c>
      <c r="Z55" s="10">
        <v>0</v>
      </c>
      <c r="AA55" s="10">
        <v>0</v>
      </c>
      <c r="AB55" s="10">
        <v>0</v>
      </c>
      <c r="AC55" s="113">
        <v>0</v>
      </c>
      <c r="AD55" s="113">
        <v>0</v>
      </c>
      <c r="AE55" s="113">
        <v>0</v>
      </c>
      <c r="AF55" s="113">
        <v>0</v>
      </c>
      <c r="AG55" s="113">
        <v>0</v>
      </c>
      <c r="AH55" s="600">
        <v>0</v>
      </c>
      <c r="AI55" s="279">
        <v>2.5</v>
      </c>
      <c r="AJ55" s="279">
        <v>60</v>
      </c>
      <c r="AK55" s="110"/>
    </row>
    <row r="56" ht="20.4" spans="1:36">
      <c r="A56" s="33">
        <f>A44</f>
        <v>902</v>
      </c>
      <c r="B56" s="42" t="s">
        <v>193</v>
      </c>
      <c r="C56" s="33" t="s">
        <v>269</v>
      </c>
      <c r="D56" s="43" t="s">
        <v>168</v>
      </c>
      <c r="E56" s="44" t="s">
        <v>277</v>
      </c>
      <c r="F56" s="44" t="s">
        <v>269</v>
      </c>
      <c r="G56" s="47"/>
      <c r="H56" s="19">
        <v>1</v>
      </c>
      <c r="I56" s="19">
        <v>0</v>
      </c>
      <c r="J56" s="19">
        <v>0</v>
      </c>
      <c r="K56" s="19">
        <v>1</v>
      </c>
      <c r="L56" s="19">
        <v>0</v>
      </c>
      <c r="M56" s="19">
        <v>0</v>
      </c>
      <c r="N56" s="84">
        <v>0</v>
      </c>
      <c r="O56" s="19">
        <f t="shared" si="2"/>
        <v>9</v>
      </c>
      <c r="P56" s="114">
        <v>50</v>
      </c>
      <c r="Q56" s="114">
        <v>52</v>
      </c>
      <c r="R56" s="114">
        <v>400</v>
      </c>
      <c r="S56" s="114">
        <v>52.5</v>
      </c>
      <c r="T56" s="114">
        <v>60</v>
      </c>
      <c r="U56" s="268">
        <v>70</v>
      </c>
      <c r="V56" s="268">
        <v>10</v>
      </c>
      <c r="W56" s="114">
        <v>47.5</v>
      </c>
      <c r="X56" s="114">
        <v>400</v>
      </c>
      <c r="Y56" s="114">
        <v>45</v>
      </c>
      <c r="Z56" s="12">
        <v>60</v>
      </c>
      <c r="AA56" s="268">
        <v>40</v>
      </c>
      <c r="AB56" s="268">
        <v>10</v>
      </c>
      <c r="AC56" s="114">
        <v>0</v>
      </c>
      <c r="AD56" s="114">
        <v>0</v>
      </c>
      <c r="AE56" s="114">
        <v>0</v>
      </c>
      <c r="AF56" s="114">
        <v>0</v>
      </c>
      <c r="AG56" s="114">
        <v>0</v>
      </c>
      <c r="AH56" s="590">
        <v>0</v>
      </c>
      <c r="AI56" s="591">
        <v>2.5</v>
      </c>
      <c r="AJ56" s="591">
        <v>60</v>
      </c>
    </row>
    <row r="57" s="10" customFormat="1" ht="20.4" spans="1:37">
      <c r="A57" s="69"/>
      <c r="B57" s="70"/>
      <c r="C57" s="69"/>
      <c r="D57" s="71"/>
      <c r="E57" s="72" t="s">
        <v>268</v>
      </c>
      <c r="F57" s="72"/>
      <c r="G57" s="73"/>
      <c r="H57" s="74">
        <v>1</v>
      </c>
      <c r="I57" s="74">
        <v>0</v>
      </c>
      <c r="J57" s="74">
        <v>0</v>
      </c>
      <c r="K57" s="74">
        <v>1</v>
      </c>
      <c r="L57" s="74">
        <v>0</v>
      </c>
      <c r="M57" s="74">
        <v>0</v>
      </c>
      <c r="N57" s="87">
        <v>0</v>
      </c>
      <c r="O57" s="74">
        <f t="shared" si="2"/>
        <v>9</v>
      </c>
      <c r="P57" s="113">
        <v>50</v>
      </c>
      <c r="Q57" s="113">
        <v>52</v>
      </c>
      <c r="R57" s="279" t="s">
        <v>804</v>
      </c>
      <c r="S57" s="113">
        <v>0</v>
      </c>
      <c r="T57" s="10">
        <v>0</v>
      </c>
      <c r="U57" s="113">
        <v>0</v>
      </c>
      <c r="V57" s="113">
        <v>0</v>
      </c>
      <c r="W57" s="113">
        <v>47.5</v>
      </c>
      <c r="X57" s="279" t="s">
        <v>1057</v>
      </c>
      <c r="Y57" s="113">
        <v>0</v>
      </c>
      <c r="Z57" s="10">
        <v>0</v>
      </c>
      <c r="AA57" s="10">
        <v>0</v>
      </c>
      <c r="AB57" s="10">
        <v>0</v>
      </c>
      <c r="AC57" s="113">
        <v>0</v>
      </c>
      <c r="AD57" s="113">
        <v>0</v>
      </c>
      <c r="AE57" s="113">
        <v>0</v>
      </c>
      <c r="AF57" s="113">
        <v>0</v>
      </c>
      <c r="AG57" s="113">
        <v>0</v>
      </c>
      <c r="AH57" s="600">
        <v>0</v>
      </c>
      <c r="AI57" s="279">
        <v>2.5</v>
      </c>
      <c r="AJ57" s="279">
        <v>60</v>
      </c>
      <c r="AK57" s="110"/>
    </row>
    <row r="58" ht="20.4" spans="1:36">
      <c r="A58" s="33">
        <f t="shared" ref="A58:A62" si="4">A56</f>
        <v>902</v>
      </c>
      <c r="B58" s="42" t="s">
        <v>197</v>
      </c>
      <c r="C58" s="33" t="s">
        <v>278</v>
      </c>
      <c r="D58" s="43" t="s">
        <v>168</v>
      </c>
      <c r="E58" s="44" t="s">
        <v>279</v>
      </c>
      <c r="F58" s="44" t="s">
        <v>278</v>
      </c>
      <c r="G58" s="47"/>
      <c r="H58" s="19">
        <v>1</v>
      </c>
      <c r="I58" s="19">
        <v>0</v>
      </c>
      <c r="J58" s="19">
        <v>0</v>
      </c>
      <c r="K58" s="19">
        <v>1</v>
      </c>
      <c r="L58" s="19">
        <v>0</v>
      </c>
      <c r="M58" s="19">
        <v>0</v>
      </c>
      <c r="N58" s="84">
        <v>0</v>
      </c>
      <c r="O58" s="19">
        <f t="shared" si="2"/>
        <v>9</v>
      </c>
      <c r="P58" s="114">
        <v>50</v>
      </c>
      <c r="Q58" s="114">
        <v>52</v>
      </c>
      <c r="R58" s="114">
        <v>140</v>
      </c>
      <c r="S58" s="114">
        <v>52.5</v>
      </c>
      <c r="T58" s="114">
        <v>60</v>
      </c>
      <c r="U58" s="268">
        <v>70</v>
      </c>
      <c r="V58" s="268">
        <v>10</v>
      </c>
      <c r="W58" s="114">
        <v>47.5</v>
      </c>
      <c r="X58" s="114">
        <v>140</v>
      </c>
      <c r="Y58" s="114">
        <v>45</v>
      </c>
      <c r="Z58" s="12">
        <v>60</v>
      </c>
      <c r="AA58" s="268">
        <v>40</v>
      </c>
      <c r="AB58" s="268">
        <v>10</v>
      </c>
      <c r="AC58" s="114">
        <v>0</v>
      </c>
      <c r="AD58" s="114">
        <v>0</v>
      </c>
      <c r="AE58" s="114">
        <v>0</v>
      </c>
      <c r="AF58" s="114">
        <v>0</v>
      </c>
      <c r="AG58" s="114">
        <v>0</v>
      </c>
      <c r="AH58" s="590">
        <v>0</v>
      </c>
      <c r="AI58" s="591">
        <v>2.5</v>
      </c>
      <c r="AJ58" s="591">
        <v>60</v>
      </c>
    </row>
    <row r="59" s="6" customFormat="1" ht="20.4" spans="1:37">
      <c r="A59" s="60"/>
      <c r="B59" s="61"/>
      <c r="C59" s="60"/>
      <c r="D59" s="62"/>
      <c r="E59" s="63" t="s">
        <v>280</v>
      </c>
      <c r="F59" s="63"/>
      <c r="G59" s="75" t="s">
        <v>281</v>
      </c>
      <c r="H59" s="8">
        <v>1</v>
      </c>
      <c r="I59" s="8">
        <v>0</v>
      </c>
      <c r="J59" s="8">
        <v>0</v>
      </c>
      <c r="K59" s="8">
        <v>1</v>
      </c>
      <c r="L59" s="8">
        <v>0</v>
      </c>
      <c r="M59" s="8">
        <v>0</v>
      </c>
      <c r="N59" s="86">
        <v>0</v>
      </c>
      <c r="O59" s="8">
        <f t="shared" si="2"/>
        <v>9</v>
      </c>
      <c r="P59" s="267">
        <v>50</v>
      </c>
      <c r="Q59" s="267">
        <v>52</v>
      </c>
      <c r="R59" s="267" t="s">
        <v>1058</v>
      </c>
      <c r="S59" s="267" t="s">
        <v>251</v>
      </c>
      <c r="T59" s="267" t="s">
        <v>251</v>
      </c>
      <c r="U59" s="267" t="s">
        <v>251</v>
      </c>
      <c r="V59" s="267" t="s">
        <v>251</v>
      </c>
      <c r="W59" s="267">
        <v>47</v>
      </c>
      <c r="X59" s="267" t="s">
        <v>1058</v>
      </c>
      <c r="Y59" s="267" t="s">
        <v>251</v>
      </c>
      <c r="Z59" s="6" t="s">
        <v>251</v>
      </c>
      <c r="AA59" s="6" t="s">
        <v>251</v>
      </c>
      <c r="AB59" s="6" t="s">
        <v>251</v>
      </c>
      <c r="AC59" s="267">
        <v>0</v>
      </c>
      <c r="AD59" s="267">
        <v>0</v>
      </c>
      <c r="AE59" s="267">
        <v>0</v>
      </c>
      <c r="AF59" s="267">
        <v>0</v>
      </c>
      <c r="AG59" s="267">
        <v>0</v>
      </c>
      <c r="AH59" s="597">
        <v>0</v>
      </c>
      <c r="AI59" s="266">
        <v>2.5</v>
      </c>
      <c r="AJ59" s="266">
        <v>60</v>
      </c>
      <c r="AK59" s="107"/>
    </row>
    <row r="60" ht="20.4" spans="1:36">
      <c r="A60" s="33">
        <f t="shared" si="4"/>
        <v>902</v>
      </c>
      <c r="B60" s="42" t="s">
        <v>197</v>
      </c>
      <c r="C60" s="33" t="s">
        <v>278</v>
      </c>
      <c r="D60" s="43" t="s">
        <v>180</v>
      </c>
      <c r="E60" s="44" t="s">
        <v>283</v>
      </c>
      <c r="F60" s="44" t="s">
        <v>284</v>
      </c>
      <c r="G60" s="47"/>
      <c r="H60" s="19">
        <v>1</v>
      </c>
      <c r="I60" s="19">
        <v>0</v>
      </c>
      <c r="J60" s="19">
        <v>0</v>
      </c>
      <c r="K60" s="19">
        <v>1</v>
      </c>
      <c r="L60" s="19">
        <v>0</v>
      </c>
      <c r="M60" s="19">
        <v>0</v>
      </c>
      <c r="N60" s="84">
        <v>0</v>
      </c>
      <c r="O60" s="19">
        <f t="shared" si="2"/>
        <v>9</v>
      </c>
      <c r="P60" s="114">
        <v>50</v>
      </c>
      <c r="Q60" s="114">
        <v>52</v>
      </c>
      <c r="R60" s="114">
        <v>200</v>
      </c>
      <c r="S60" s="114">
        <v>52</v>
      </c>
      <c r="T60" s="114">
        <v>200</v>
      </c>
      <c r="U60" s="268">
        <v>70</v>
      </c>
      <c r="V60" s="268">
        <v>10</v>
      </c>
      <c r="W60" s="114">
        <v>47</v>
      </c>
      <c r="X60" s="114">
        <v>200</v>
      </c>
      <c r="Y60" s="114">
        <v>47</v>
      </c>
      <c r="Z60" s="114">
        <v>200</v>
      </c>
      <c r="AA60" s="268">
        <v>40</v>
      </c>
      <c r="AB60" s="268">
        <v>10</v>
      </c>
      <c r="AC60" s="114">
        <v>0</v>
      </c>
      <c r="AD60" s="114">
        <v>0</v>
      </c>
      <c r="AE60" s="114">
        <v>0</v>
      </c>
      <c r="AF60" s="114">
        <v>0</v>
      </c>
      <c r="AG60" s="114">
        <v>0</v>
      </c>
      <c r="AH60" s="590">
        <v>0</v>
      </c>
      <c r="AI60" s="591">
        <v>2.5</v>
      </c>
      <c r="AJ60" s="591">
        <v>60</v>
      </c>
    </row>
    <row r="61" s="7" customFormat="1" ht="20.4" spans="1:36">
      <c r="A61" s="65"/>
      <c r="B61" s="61"/>
      <c r="C61" s="60"/>
      <c r="D61" s="62"/>
      <c r="E61" s="63" t="s">
        <v>268</v>
      </c>
      <c r="F61" s="76"/>
      <c r="G61" s="66"/>
      <c r="H61" s="8">
        <v>1</v>
      </c>
      <c r="I61" s="8">
        <v>0</v>
      </c>
      <c r="J61" s="8">
        <v>0</v>
      </c>
      <c r="K61" s="8">
        <v>1</v>
      </c>
      <c r="L61" s="8">
        <v>0</v>
      </c>
      <c r="M61" s="8">
        <v>0</v>
      </c>
      <c r="N61" s="86">
        <v>0</v>
      </c>
      <c r="O61" s="8">
        <f t="shared" si="2"/>
        <v>9</v>
      </c>
      <c r="P61" s="267">
        <v>50</v>
      </c>
      <c r="Q61" s="267" t="s">
        <v>1059</v>
      </c>
      <c r="R61" s="267" t="s">
        <v>813</v>
      </c>
      <c r="S61" s="267">
        <v>0</v>
      </c>
      <c r="T61" s="6">
        <v>0</v>
      </c>
      <c r="U61" s="267">
        <v>0</v>
      </c>
      <c r="V61" s="267">
        <v>0</v>
      </c>
      <c r="W61" s="267" t="s">
        <v>1060</v>
      </c>
      <c r="X61" s="267" t="s">
        <v>813</v>
      </c>
      <c r="Y61" s="267">
        <v>0</v>
      </c>
      <c r="Z61" s="6">
        <v>0</v>
      </c>
      <c r="AA61" s="6">
        <v>0</v>
      </c>
      <c r="AB61" s="6">
        <v>0</v>
      </c>
      <c r="AC61" s="267">
        <v>0</v>
      </c>
      <c r="AD61" s="267">
        <v>0</v>
      </c>
      <c r="AE61" s="267">
        <v>0</v>
      </c>
      <c r="AF61" s="267">
        <v>0</v>
      </c>
      <c r="AG61" s="267">
        <v>0</v>
      </c>
      <c r="AH61" s="597">
        <v>0</v>
      </c>
      <c r="AI61" s="266">
        <v>2.5</v>
      </c>
      <c r="AJ61" s="266">
        <v>60</v>
      </c>
    </row>
    <row r="62" customFormat="1" ht="20.4" spans="1:36">
      <c r="A62" s="58">
        <f t="shared" si="4"/>
        <v>902</v>
      </c>
      <c r="B62" s="59" t="s">
        <v>197</v>
      </c>
      <c r="C62" s="55" t="s">
        <v>278</v>
      </c>
      <c r="D62" s="56" t="s">
        <v>187</v>
      </c>
      <c r="E62" s="57" t="s">
        <v>287</v>
      </c>
      <c r="F62" s="77" t="s">
        <v>288</v>
      </c>
      <c r="G62" s="47"/>
      <c r="H62" s="19">
        <v>1</v>
      </c>
      <c r="I62" s="19">
        <v>0</v>
      </c>
      <c r="J62" s="19">
        <v>0</v>
      </c>
      <c r="K62" s="19">
        <v>1</v>
      </c>
      <c r="L62" s="19">
        <v>0</v>
      </c>
      <c r="M62" s="19">
        <v>0</v>
      </c>
      <c r="N62" s="84">
        <v>0</v>
      </c>
      <c r="O62" s="19">
        <f t="shared" si="2"/>
        <v>9</v>
      </c>
      <c r="P62" s="114">
        <v>50</v>
      </c>
      <c r="Q62" s="114">
        <v>51.5</v>
      </c>
      <c r="R62" s="114">
        <v>200</v>
      </c>
      <c r="S62" s="268">
        <v>70</v>
      </c>
      <c r="T62" s="268">
        <v>10</v>
      </c>
      <c r="U62" s="268">
        <v>70</v>
      </c>
      <c r="V62" s="268">
        <v>10</v>
      </c>
      <c r="W62" s="114">
        <v>47.5</v>
      </c>
      <c r="X62" s="114">
        <v>200</v>
      </c>
      <c r="Y62" s="268">
        <v>40</v>
      </c>
      <c r="Z62" s="268">
        <v>10</v>
      </c>
      <c r="AA62" s="268">
        <v>40</v>
      </c>
      <c r="AB62" s="268">
        <v>10</v>
      </c>
      <c r="AC62" s="114">
        <v>0</v>
      </c>
      <c r="AD62" s="114">
        <v>0</v>
      </c>
      <c r="AE62" s="114">
        <v>0</v>
      </c>
      <c r="AF62" s="114">
        <v>0</v>
      </c>
      <c r="AG62" s="114">
        <v>0</v>
      </c>
      <c r="AH62" s="590">
        <v>0</v>
      </c>
      <c r="AI62" s="591">
        <v>2.5</v>
      </c>
      <c r="AJ62" s="591">
        <v>60</v>
      </c>
    </row>
    <row r="63" s="7" customFormat="1" ht="20.4" spans="1:36">
      <c r="A63" s="65"/>
      <c r="B63" s="61"/>
      <c r="C63" s="60"/>
      <c r="D63" s="62"/>
      <c r="E63" s="63" t="s">
        <v>268</v>
      </c>
      <c r="F63" s="76"/>
      <c r="G63" s="66"/>
      <c r="H63" s="8">
        <v>1</v>
      </c>
      <c r="I63" s="8">
        <v>0</v>
      </c>
      <c r="J63" s="8">
        <v>0</v>
      </c>
      <c r="K63" s="8">
        <v>1</v>
      </c>
      <c r="L63" s="8">
        <v>0</v>
      </c>
      <c r="M63" s="8">
        <v>0</v>
      </c>
      <c r="N63" s="86">
        <v>0</v>
      </c>
      <c r="O63" s="8">
        <f t="shared" si="2"/>
        <v>9</v>
      </c>
      <c r="P63" s="267">
        <v>50</v>
      </c>
      <c r="Q63" s="267" t="s">
        <v>1059</v>
      </c>
      <c r="R63" s="267" t="s">
        <v>813</v>
      </c>
      <c r="S63" s="267">
        <v>0</v>
      </c>
      <c r="T63" s="6">
        <v>0</v>
      </c>
      <c r="U63" s="267">
        <v>0</v>
      </c>
      <c r="V63" s="267">
        <v>0</v>
      </c>
      <c r="W63" s="267" t="s">
        <v>1060</v>
      </c>
      <c r="X63" s="267" t="s">
        <v>813</v>
      </c>
      <c r="Y63" s="267">
        <v>0</v>
      </c>
      <c r="Z63" s="6">
        <v>0</v>
      </c>
      <c r="AA63" s="6">
        <v>0</v>
      </c>
      <c r="AB63" s="6">
        <v>0</v>
      </c>
      <c r="AC63" s="267">
        <v>0</v>
      </c>
      <c r="AD63" s="267">
        <v>0</v>
      </c>
      <c r="AE63" s="267">
        <v>0</v>
      </c>
      <c r="AF63" s="267">
        <v>0</v>
      </c>
      <c r="AG63" s="267">
        <v>0</v>
      </c>
      <c r="AH63" s="597">
        <v>0</v>
      </c>
      <c r="AI63" s="266">
        <v>2.5</v>
      </c>
      <c r="AJ63" s="266">
        <v>60</v>
      </c>
    </row>
    <row r="64" customFormat="1" ht="20.4" spans="1:36">
      <c r="A64" s="58">
        <f>A60</f>
        <v>902</v>
      </c>
      <c r="B64" s="59" t="s">
        <v>197</v>
      </c>
      <c r="C64" s="55" t="s">
        <v>278</v>
      </c>
      <c r="D64" s="56" t="s">
        <v>190</v>
      </c>
      <c r="E64" s="57" t="s">
        <v>289</v>
      </c>
      <c r="F64" s="77" t="s">
        <v>290</v>
      </c>
      <c r="G64" s="47"/>
      <c r="H64" s="19">
        <v>1</v>
      </c>
      <c r="I64" s="19">
        <v>0</v>
      </c>
      <c r="J64" s="19">
        <v>0</v>
      </c>
      <c r="K64" s="19">
        <v>1</v>
      </c>
      <c r="L64" s="19">
        <v>0</v>
      </c>
      <c r="M64" s="19">
        <v>0</v>
      </c>
      <c r="N64" s="84">
        <v>0</v>
      </c>
      <c r="O64" s="19">
        <f t="shared" si="2"/>
        <v>9</v>
      </c>
      <c r="P64" s="114">
        <v>50</v>
      </c>
      <c r="Q64" s="114">
        <v>51.5</v>
      </c>
      <c r="R64" s="114">
        <v>200</v>
      </c>
      <c r="S64" s="268">
        <v>70</v>
      </c>
      <c r="T64" s="268">
        <v>10</v>
      </c>
      <c r="U64" s="268">
        <v>70</v>
      </c>
      <c r="V64" s="268">
        <v>10</v>
      </c>
      <c r="W64" s="114">
        <v>47.5</v>
      </c>
      <c r="X64" s="114">
        <v>200</v>
      </c>
      <c r="Y64" s="268">
        <v>40</v>
      </c>
      <c r="Z64" s="268">
        <v>10</v>
      </c>
      <c r="AA64" s="268">
        <v>40</v>
      </c>
      <c r="AB64" s="268">
        <v>10</v>
      </c>
      <c r="AC64" s="114">
        <v>0</v>
      </c>
      <c r="AD64" s="114">
        <v>0</v>
      </c>
      <c r="AE64" s="114">
        <v>0</v>
      </c>
      <c r="AF64" s="114">
        <v>0</v>
      </c>
      <c r="AG64" s="114">
        <v>0</v>
      </c>
      <c r="AH64" s="590">
        <v>0</v>
      </c>
      <c r="AI64" s="591">
        <v>2.5</v>
      </c>
      <c r="AJ64" s="591">
        <v>60</v>
      </c>
    </row>
    <row r="65" s="6" customFormat="1" ht="20.4" spans="1:37">
      <c r="A65" s="60"/>
      <c r="B65" s="61"/>
      <c r="C65" s="60"/>
      <c r="D65" s="62"/>
      <c r="E65" s="63" t="s">
        <v>291</v>
      </c>
      <c r="F65" s="63"/>
      <c r="G65" s="66"/>
      <c r="H65" s="8">
        <v>1</v>
      </c>
      <c r="I65" s="8">
        <v>0</v>
      </c>
      <c r="J65" s="8">
        <v>0</v>
      </c>
      <c r="K65" s="8">
        <v>1</v>
      </c>
      <c r="L65" s="8">
        <v>0</v>
      </c>
      <c r="M65" s="8">
        <v>0</v>
      </c>
      <c r="N65" s="86">
        <v>0</v>
      </c>
      <c r="O65" s="8">
        <f t="shared" si="2"/>
        <v>9</v>
      </c>
      <c r="P65" s="267">
        <v>50</v>
      </c>
      <c r="Q65" s="267" t="s">
        <v>583</v>
      </c>
      <c r="R65" s="267" t="s">
        <v>798</v>
      </c>
      <c r="S65" s="267" t="s">
        <v>583</v>
      </c>
      <c r="T65" s="6" t="s">
        <v>800</v>
      </c>
      <c r="U65" s="267">
        <v>0</v>
      </c>
      <c r="V65" s="267">
        <v>0</v>
      </c>
      <c r="W65" s="267" t="s">
        <v>297</v>
      </c>
      <c r="X65" s="267" t="s">
        <v>798</v>
      </c>
      <c r="Y65" s="267" t="s">
        <v>297</v>
      </c>
      <c r="Z65" s="6" t="s">
        <v>800</v>
      </c>
      <c r="AA65" s="6">
        <v>0</v>
      </c>
      <c r="AB65" s="6">
        <v>0</v>
      </c>
      <c r="AC65" s="267">
        <v>0</v>
      </c>
      <c r="AD65" s="267">
        <v>0</v>
      </c>
      <c r="AE65" s="267">
        <v>0</v>
      </c>
      <c r="AF65" s="267">
        <v>0</v>
      </c>
      <c r="AG65" s="267">
        <v>0</v>
      </c>
      <c r="AH65" s="597">
        <v>0</v>
      </c>
      <c r="AI65" s="266">
        <v>2.5</v>
      </c>
      <c r="AJ65" s="266">
        <v>60</v>
      </c>
      <c r="AK65" s="107"/>
    </row>
    <row r="66" ht="20.4" spans="1:36">
      <c r="A66" s="33">
        <f>A60</f>
        <v>902</v>
      </c>
      <c r="B66" s="42" t="s">
        <v>201</v>
      </c>
      <c r="C66" s="33" t="s">
        <v>298</v>
      </c>
      <c r="D66" s="43" t="s">
        <v>168</v>
      </c>
      <c r="E66" s="44" t="s">
        <v>299</v>
      </c>
      <c r="F66" s="44" t="s">
        <v>298</v>
      </c>
      <c r="G66" s="47"/>
      <c r="H66" s="19">
        <v>1</v>
      </c>
      <c r="I66" s="19">
        <v>0</v>
      </c>
      <c r="J66" s="19">
        <v>0</v>
      </c>
      <c r="K66" s="19">
        <v>1</v>
      </c>
      <c r="L66" s="19">
        <v>0</v>
      </c>
      <c r="M66" s="19">
        <v>0</v>
      </c>
      <c r="N66" s="84">
        <v>0</v>
      </c>
      <c r="O66" s="19">
        <f t="shared" si="2"/>
        <v>9</v>
      </c>
      <c r="P66" s="114">
        <v>50</v>
      </c>
      <c r="Q66" s="114">
        <v>50.5</v>
      </c>
      <c r="R66" s="114">
        <v>400</v>
      </c>
      <c r="S66" s="114">
        <v>52.5</v>
      </c>
      <c r="T66" s="114">
        <v>60</v>
      </c>
      <c r="U66" s="268">
        <v>70</v>
      </c>
      <c r="V66" s="268">
        <v>10</v>
      </c>
      <c r="W66" s="114">
        <v>47.5</v>
      </c>
      <c r="X66" s="114">
        <v>400</v>
      </c>
      <c r="Y66" s="114">
        <v>45</v>
      </c>
      <c r="Z66" s="12">
        <v>60</v>
      </c>
      <c r="AA66" s="268">
        <v>40</v>
      </c>
      <c r="AB66" s="268">
        <v>10</v>
      </c>
      <c r="AC66" s="114">
        <v>0</v>
      </c>
      <c r="AD66" s="114">
        <v>0</v>
      </c>
      <c r="AE66" s="114">
        <v>0</v>
      </c>
      <c r="AF66" s="114">
        <v>0</v>
      </c>
      <c r="AG66" s="114">
        <v>0</v>
      </c>
      <c r="AH66" s="590">
        <v>0</v>
      </c>
      <c r="AI66" s="591">
        <v>2.5</v>
      </c>
      <c r="AJ66" s="591">
        <v>60</v>
      </c>
    </row>
    <row r="67" s="6" customFormat="1" ht="20.4" spans="1:37">
      <c r="A67" s="60"/>
      <c r="B67" s="61"/>
      <c r="C67" s="60"/>
      <c r="D67" s="62"/>
      <c r="E67" s="63" t="s">
        <v>300</v>
      </c>
      <c r="F67" s="63"/>
      <c r="G67" s="66"/>
      <c r="H67" s="8">
        <v>1</v>
      </c>
      <c r="I67" s="8">
        <v>0</v>
      </c>
      <c r="J67" s="8">
        <v>0</v>
      </c>
      <c r="K67" s="8">
        <v>1</v>
      </c>
      <c r="L67" s="8">
        <v>0</v>
      </c>
      <c r="M67" s="8">
        <v>0</v>
      </c>
      <c r="N67" s="86">
        <v>0</v>
      </c>
      <c r="O67" s="8">
        <f t="shared" si="2"/>
        <v>9</v>
      </c>
      <c r="P67" s="267">
        <v>50</v>
      </c>
      <c r="Q67" s="267">
        <v>51</v>
      </c>
      <c r="R67" s="267" t="s">
        <v>1061</v>
      </c>
      <c r="S67" s="267" t="s">
        <v>251</v>
      </c>
      <c r="T67" s="6" t="s">
        <v>251</v>
      </c>
      <c r="U67" s="267">
        <v>0</v>
      </c>
      <c r="V67" s="267">
        <v>0</v>
      </c>
      <c r="W67" s="267">
        <v>47.5</v>
      </c>
      <c r="X67" s="267" t="s">
        <v>1061</v>
      </c>
      <c r="Y67" s="267" t="s">
        <v>251</v>
      </c>
      <c r="Z67" s="267" t="s">
        <v>251</v>
      </c>
      <c r="AA67" s="6">
        <v>0</v>
      </c>
      <c r="AB67" s="6">
        <v>0</v>
      </c>
      <c r="AC67" s="267">
        <v>0</v>
      </c>
      <c r="AD67" s="267">
        <v>0</v>
      </c>
      <c r="AE67" s="267">
        <v>0</v>
      </c>
      <c r="AF67" s="267">
        <v>0</v>
      </c>
      <c r="AG67" s="267">
        <v>0</v>
      </c>
      <c r="AH67" s="597">
        <v>0</v>
      </c>
      <c r="AI67" s="266">
        <v>2.5</v>
      </c>
      <c r="AJ67" s="266">
        <v>60</v>
      </c>
      <c r="AK67" s="107"/>
    </row>
    <row r="68" ht="20.4" spans="1:36">
      <c r="A68" s="33">
        <f t="shared" ref="A68:A72" si="5">A66</f>
        <v>902</v>
      </c>
      <c r="B68" s="42" t="s">
        <v>201</v>
      </c>
      <c r="C68" s="33" t="s">
        <v>298</v>
      </c>
      <c r="D68" s="43" t="s">
        <v>180</v>
      </c>
      <c r="E68" s="44" t="s">
        <v>301</v>
      </c>
      <c r="F68" s="44" t="s">
        <v>302</v>
      </c>
      <c r="G68" s="47"/>
      <c r="H68" s="19">
        <v>1</v>
      </c>
      <c r="I68" s="19">
        <v>0</v>
      </c>
      <c r="J68" s="19">
        <v>0</v>
      </c>
      <c r="K68" s="19">
        <v>1</v>
      </c>
      <c r="L68" s="19">
        <v>0</v>
      </c>
      <c r="M68" s="19">
        <v>0</v>
      </c>
      <c r="N68" s="84">
        <v>0</v>
      </c>
      <c r="O68" s="19">
        <f t="shared" si="2"/>
        <v>9</v>
      </c>
      <c r="P68" s="114">
        <v>50</v>
      </c>
      <c r="Q68" s="114">
        <v>51</v>
      </c>
      <c r="R68" s="114">
        <v>400</v>
      </c>
      <c r="S68" s="114">
        <v>52</v>
      </c>
      <c r="T68" s="114">
        <v>60</v>
      </c>
      <c r="U68" s="268">
        <v>70</v>
      </c>
      <c r="V68" s="268">
        <v>10</v>
      </c>
      <c r="W68" s="114">
        <v>47.5</v>
      </c>
      <c r="X68" s="114">
        <v>400</v>
      </c>
      <c r="Y68" s="114">
        <v>45.5</v>
      </c>
      <c r="Z68" s="12">
        <v>60</v>
      </c>
      <c r="AA68" s="268">
        <v>40</v>
      </c>
      <c r="AB68" s="268">
        <v>10</v>
      </c>
      <c r="AC68" s="114">
        <v>0</v>
      </c>
      <c r="AD68" s="114">
        <v>0</v>
      </c>
      <c r="AE68" s="114">
        <v>0</v>
      </c>
      <c r="AF68" s="114">
        <v>0</v>
      </c>
      <c r="AG68" s="114">
        <v>0</v>
      </c>
      <c r="AH68" s="590">
        <v>0</v>
      </c>
      <c r="AI68" s="591">
        <v>2.5</v>
      </c>
      <c r="AJ68" s="591">
        <v>60</v>
      </c>
    </row>
    <row r="69" s="10" customFormat="1" ht="20.4" spans="1:37">
      <c r="A69" s="69"/>
      <c r="B69" s="70"/>
      <c r="C69" s="69"/>
      <c r="D69" s="71"/>
      <c r="E69" s="72" t="s">
        <v>268</v>
      </c>
      <c r="F69" s="72"/>
      <c r="G69" s="73"/>
      <c r="H69" s="74">
        <v>1</v>
      </c>
      <c r="I69" s="74">
        <v>0</v>
      </c>
      <c r="J69" s="74">
        <v>0</v>
      </c>
      <c r="K69" s="74">
        <v>1</v>
      </c>
      <c r="L69" s="74">
        <v>0</v>
      </c>
      <c r="M69" s="74">
        <v>0</v>
      </c>
      <c r="N69" s="87">
        <v>0</v>
      </c>
      <c r="O69" s="74">
        <f t="shared" si="2"/>
        <v>9</v>
      </c>
      <c r="P69" s="113">
        <v>50</v>
      </c>
      <c r="Q69" s="113">
        <v>51</v>
      </c>
      <c r="R69" s="279" t="s">
        <v>822</v>
      </c>
      <c r="S69" s="113">
        <v>0</v>
      </c>
      <c r="T69" s="10">
        <v>0</v>
      </c>
      <c r="U69" s="113">
        <v>0</v>
      </c>
      <c r="V69" s="113">
        <v>0</v>
      </c>
      <c r="W69" s="113">
        <v>48</v>
      </c>
      <c r="X69" s="279" t="s">
        <v>822</v>
      </c>
      <c r="Y69" s="113">
        <v>0</v>
      </c>
      <c r="Z69" s="10">
        <v>0</v>
      </c>
      <c r="AA69" s="10">
        <v>0</v>
      </c>
      <c r="AB69" s="10">
        <v>0</v>
      </c>
      <c r="AC69" s="113">
        <v>0</v>
      </c>
      <c r="AD69" s="113">
        <v>0</v>
      </c>
      <c r="AE69" s="113">
        <v>0</v>
      </c>
      <c r="AF69" s="113">
        <v>0</v>
      </c>
      <c r="AG69" s="113">
        <v>0</v>
      </c>
      <c r="AH69" s="600">
        <v>0</v>
      </c>
      <c r="AI69" s="279">
        <v>2.5</v>
      </c>
      <c r="AJ69" s="279">
        <v>60</v>
      </c>
      <c r="AK69" s="110"/>
    </row>
    <row r="70" ht="20.4" spans="1:36">
      <c r="A70" s="33">
        <f t="shared" si="5"/>
        <v>902</v>
      </c>
      <c r="B70" s="42" t="s">
        <v>306</v>
      </c>
      <c r="C70" s="33" t="s">
        <v>303</v>
      </c>
      <c r="D70" s="43" t="s">
        <v>168</v>
      </c>
      <c r="E70" s="44" t="s">
        <v>307</v>
      </c>
      <c r="F70" s="44" t="s">
        <v>303</v>
      </c>
      <c r="G70" s="47"/>
      <c r="H70" s="19">
        <v>1</v>
      </c>
      <c r="I70" s="19">
        <v>0</v>
      </c>
      <c r="J70" s="19">
        <v>0</v>
      </c>
      <c r="K70" s="19">
        <v>1</v>
      </c>
      <c r="L70" s="19">
        <v>0</v>
      </c>
      <c r="M70" s="19">
        <v>0</v>
      </c>
      <c r="N70" s="84">
        <v>0</v>
      </c>
      <c r="O70" s="19">
        <f t="shared" si="2"/>
        <v>9</v>
      </c>
      <c r="P70" s="114">
        <v>50</v>
      </c>
      <c r="Q70" s="114">
        <v>51</v>
      </c>
      <c r="R70" s="114">
        <v>1600</v>
      </c>
      <c r="S70" s="114">
        <v>52</v>
      </c>
      <c r="T70" s="114">
        <v>60</v>
      </c>
      <c r="U70" s="268">
        <v>70</v>
      </c>
      <c r="V70" s="268">
        <v>10</v>
      </c>
      <c r="W70" s="114">
        <v>48</v>
      </c>
      <c r="X70" s="114">
        <v>1600</v>
      </c>
      <c r="Y70" s="114">
        <v>47</v>
      </c>
      <c r="Z70" s="12">
        <v>60</v>
      </c>
      <c r="AA70" s="268">
        <v>40</v>
      </c>
      <c r="AB70" s="268">
        <v>10</v>
      </c>
      <c r="AC70" s="114">
        <v>0</v>
      </c>
      <c r="AD70" s="114">
        <v>0</v>
      </c>
      <c r="AE70" s="114">
        <v>0</v>
      </c>
      <c r="AF70" s="114">
        <v>0</v>
      </c>
      <c r="AG70" s="114">
        <v>0</v>
      </c>
      <c r="AH70" s="590">
        <v>0</v>
      </c>
      <c r="AI70" s="591">
        <v>2.5</v>
      </c>
      <c r="AJ70" s="591">
        <v>60</v>
      </c>
    </row>
    <row r="71" s="11" customFormat="1" customHeight="1" spans="1:36">
      <c r="A71" s="111"/>
      <c r="B71" s="70"/>
      <c r="C71" s="69"/>
      <c r="D71" s="71"/>
      <c r="E71" s="72"/>
      <c r="F71" s="112"/>
      <c r="G71" s="73"/>
      <c r="H71" s="113"/>
      <c r="I71" s="125"/>
      <c r="J71" s="113"/>
      <c r="K71" s="125"/>
      <c r="L71" s="125"/>
      <c r="M71" s="125"/>
      <c r="N71" s="126"/>
      <c r="O71" s="125"/>
      <c r="P71" s="113"/>
      <c r="Q71" s="125"/>
      <c r="R71" s="125"/>
      <c r="S71" s="125"/>
      <c r="T71" s="113"/>
      <c r="U71" s="10"/>
      <c r="V71" s="10"/>
      <c r="W71" s="287"/>
      <c r="AC71" s="241">
        <v>0</v>
      </c>
      <c r="AD71" s="241">
        <v>0</v>
      </c>
      <c r="AE71" s="241">
        <v>0</v>
      </c>
      <c r="AF71" s="241">
        <v>0</v>
      </c>
      <c r="AG71" s="241">
        <v>0</v>
      </c>
      <c r="AH71" s="241">
        <v>0</v>
      </c>
      <c r="AI71" s="279">
        <v>2.5</v>
      </c>
      <c r="AJ71" s="279">
        <v>60</v>
      </c>
    </row>
    <row r="72" customFormat="1" customHeight="1" spans="1:36">
      <c r="A72" s="51">
        <f t="shared" si="5"/>
        <v>902</v>
      </c>
      <c r="B72" s="42"/>
      <c r="C72" s="33" t="s">
        <v>303</v>
      </c>
      <c r="D72" s="43" t="s">
        <v>180</v>
      </c>
      <c r="E72" s="44" t="s">
        <v>308</v>
      </c>
      <c r="F72" s="44" t="s">
        <v>309</v>
      </c>
      <c r="G72" s="47"/>
      <c r="H72" s="114"/>
      <c r="I72" s="127"/>
      <c r="J72" s="114"/>
      <c r="K72" s="127"/>
      <c r="L72" s="127"/>
      <c r="M72" s="127"/>
      <c r="N72" s="128"/>
      <c r="O72" s="127"/>
      <c r="P72" s="114"/>
      <c r="Q72" s="127"/>
      <c r="R72" s="127"/>
      <c r="S72" s="127"/>
      <c r="T72" s="114"/>
      <c r="U72" s="12"/>
      <c r="V72" s="12"/>
      <c r="W72" s="288"/>
      <c r="AC72" s="581">
        <v>0</v>
      </c>
      <c r="AD72" s="581">
        <v>0</v>
      </c>
      <c r="AE72" s="581">
        <v>0</v>
      </c>
      <c r="AF72" s="581">
        <v>0</v>
      </c>
      <c r="AG72" s="581">
        <v>0</v>
      </c>
      <c r="AH72" s="581">
        <v>0</v>
      </c>
      <c r="AI72" s="591">
        <v>2.5</v>
      </c>
      <c r="AJ72" s="591">
        <v>60</v>
      </c>
    </row>
    <row r="73" s="11" customFormat="1" customHeight="1" spans="1:36">
      <c r="A73" s="111"/>
      <c r="B73" s="70"/>
      <c r="C73" s="69"/>
      <c r="D73" s="71"/>
      <c r="E73" s="72"/>
      <c r="F73" s="112"/>
      <c r="G73" s="73"/>
      <c r="H73" s="113"/>
      <c r="I73" s="125"/>
      <c r="J73" s="113"/>
      <c r="K73" s="125"/>
      <c r="L73" s="125"/>
      <c r="M73" s="125"/>
      <c r="N73" s="126"/>
      <c r="O73" s="125"/>
      <c r="P73" s="113"/>
      <c r="Q73" s="125"/>
      <c r="R73" s="125"/>
      <c r="S73" s="125"/>
      <c r="T73" s="113"/>
      <c r="U73" s="10"/>
      <c r="V73" s="10"/>
      <c r="W73" s="287"/>
      <c r="AC73" s="241">
        <v>0</v>
      </c>
      <c r="AD73" s="241">
        <v>0</v>
      </c>
      <c r="AE73" s="241">
        <v>0</v>
      </c>
      <c r="AF73" s="241">
        <v>0</v>
      </c>
      <c r="AG73" s="241">
        <v>0</v>
      </c>
      <c r="AH73" s="241">
        <v>0</v>
      </c>
      <c r="AI73" s="279">
        <v>2.5</v>
      </c>
      <c r="AJ73" s="279">
        <v>60</v>
      </c>
    </row>
    <row r="74" customFormat="1" customHeight="1" spans="1:36">
      <c r="A74" s="51">
        <f>A72</f>
        <v>902</v>
      </c>
      <c r="B74" s="42"/>
      <c r="C74" s="33" t="s">
        <v>303</v>
      </c>
      <c r="D74" s="43" t="s">
        <v>187</v>
      </c>
      <c r="E74" s="44" t="s">
        <v>310</v>
      </c>
      <c r="F74" s="44" t="s">
        <v>311</v>
      </c>
      <c r="G74" s="47"/>
      <c r="H74" s="114"/>
      <c r="I74" s="127"/>
      <c r="J74" s="114"/>
      <c r="K74" s="127"/>
      <c r="L74" s="127"/>
      <c r="M74" s="127"/>
      <c r="N74" s="128"/>
      <c r="O74" s="127"/>
      <c r="P74" s="114"/>
      <c r="Q74" s="127"/>
      <c r="R74" s="127"/>
      <c r="S74" s="127"/>
      <c r="T74" s="114"/>
      <c r="U74" s="12"/>
      <c r="V74" s="12"/>
      <c r="W74" s="288"/>
      <c r="AC74" s="581">
        <v>0</v>
      </c>
      <c r="AD74" s="581">
        <v>0</v>
      </c>
      <c r="AE74" s="581">
        <v>0</v>
      </c>
      <c r="AF74" s="581">
        <v>0</v>
      </c>
      <c r="AG74" s="581">
        <v>0</v>
      </c>
      <c r="AH74" s="581">
        <v>0</v>
      </c>
      <c r="AI74" s="591">
        <v>2.5</v>
      </c>
      <c r="AJ74" s="591">
        <v>60</v>
      </c>
    </row>
    <row r="75" s="10" customFormat="1" ht="20.4" spans="1:37">
      <c r="A75" s="69"/>
      <c r="B75" s="70"/>
      <c r="C75" s="69"/>
      <c r="D75" s="71"/>
      <c r="E75" s="72" t="s">
        <v>312</v>
      </c>
      <c r="F75" s="72" t="s">
        <v>313</v>
      </c>
      <c r="G75" s="73"/>
      <c r="H75" s="74">
        <v>1</v>
      </c>
      <c r="I75" s="74">
        <v>0</v>
      </c>
      <c r="J75" s="74">
        <v>0</v>
      </c>
      <c r="K75" s="74">
        <v>1</v>
      </c>
      <c r="L75" s="74">
        <v>0</v>
      </c>
      <c r="M75" s="74">
        <v>0</v>
      </c>
      <c r="N75" s="87">
        <v>0</v>
      </c>
      <c r="O75" s="74">
        <f t="shared" si="2"/>
        <v>9</v>
      </c>
      <c r="P75" s="113">
        <v>50</v>
      </c>
      <c r="Q75" s="113">
        <v>51.5</v>
      </c>
      <c r="R75" s="279" t="s">
        <v>790</v>
      </c>
      <c r="S75" s="113">
        <v>0</v>
      </c>
      <c r="T75" s="10">
        <v>0</v>
      </c>
      <c r="U75" s="113">
        <v>0</v>
      </c>
      <c r="V75" s="113">
        <v>0</v>
      </c>
      <c r="W75" s="113">
        <v>47.5</v>
      </c>
      <c r="X75" s="279" t="s">
        <v>790</v>
      </c>
      <c r="Y75" s="113">
        <v>0</v>
      </c>
      <c r="Z75" s="10">
        <v>0</v>
      </c>
      <c r="AA75" s="10">
        <v>0</v>
      </c>
      <c r="AB75" s="10">
        <v>0</v>
      </c>
      <c r="AC75" s="113">
        <v>0</v>
      </c>
      <c r="AD75" s="113">
        <v>0</v>
      </c>
      <c r="AE75" s="113">
        <v>0</v>
      </c>
      <c r="AF75" s="113">
        <v>0</v>
      </c>
      <c r="AG75" s="113">
        <v>0</v>
      </c>
      <c r="AH75" s="600">
        <v>0</v>
      </c>
      <c r="AI75" s="279">
        <v>2.5</v>
      </c>
      <c r="AJ75" s="279">
        <v>60</v>
      </c>
      <c r="AK75" s="110"/>
    </row>
    <row r="76" ht="20.4" spans="1:36">
      <c r="A76" s="33">
        <f>A70</f>
        <v>902</v>
      </c>
      <c r="B76" s="42" t="s">
        <v>235</v>
      </c>
      <c r="C76" s="33" t="s">
        <v>313</v>
      </c>
      <c r="D76" s="43" t="s">
        <v>168</v>
      </c>
      <c r="E76" s="44" t="s">
        <v>314</v>
      </c>
      <c r="F76" s="44" t="s">
        <v>313</v>
      </c>
      <c r="G76" s="47"/>
      <c r="H76" s="19">
        <v>1</v>
      </c>
      <c r="I76" s="19">
        <v>0</v>
      </c>
      <c r="J76" s="19">
        <v>0</v>
      </c>
      <c r="K76" s="19">
        <v>1</v>
      </c>
      <c r="L76" s="19">
        <v>0</v>
      </c>
      <c r="M76" s="19">
        <v>0</v>
      </c>
      <c r="N76" s="84">
        <v>0</v>
      </c>
      <c r="O76" s="19">
        <f t="shared" si="2"/>
        <v>9</v>
      </c>
      <c r="P76" s="114">
        <v>50</v>
      </c>
      <c r="Q76" s="114">
        <v>51.5</v>
      </c>
      <c r="R76" s="114">
        <v>140</v>
      </c>
      <c r="S76" s="114">
        <v>52</v>
      </c>
      <c r="T76" s="114">
        <v>20</v>
      </c>
      <c r="U76" s="268">
        <v>70</v>
      </c>
      <c r="V76" s="268">
        <v>10</v>
      </c>
      <c r="W76" s="114">
        <v>47.5</v>
      </c>
      <c r="X76" s="114">
        <v>140</v>
      </c>
      <c r="Y76" s="114">
        <v>45</v>
      </c>
      <c r="Z76" s="12">
        <v>20</v>
      </c>
      <c r="AA76" s="268">
        <v>40</v>
      </c>
      <c r="AB76" s="268">
        <v>10</v>
      </c>
      <c r="AC76" s="114">
        <v>0</v>
      </c>
      <c r="AD76" s="114">
        <v>0</v>
      </c>
      <c r="AE76" s="114">
        <v>0</v>
      </c>
      <c r="AF76" s="114">
        <v>0</v>
      </c>
      <c r="AG76" s="114">
        <v>0</v>
      </c>
      <c r="AH76" s="590">
        <v>0</v>
      </c>
      <c r="AI76" s="591">
        <v>2.5</v>
      </c>
      <c r="AJ76" s="591">
        <v>60</v>
      </c>
    </row>
    <row r="77" s="11" customFormat="1" customHeight="1" spans="1:36">
      <c r="A77" s="111"/>
      <c r="B77" s="70"/>
      <c r="C77" s="69"/>
      <c r="D77" s="71"/>
      <c r="E77" s="72"/>
      <c r="F77" s="72"/>
      <c r="G77" s="73"/>
      <c r="H77" s="113"/>
      <c r="I77" s="125"/>
      <c r="J77" s="113"/>
      <c r="K77" s="125"/>
      <c r="L77" s="125"/>
      <c r="M77" s="125"/>
      <c r="N77" s="126"/>
      <c r="O77" s="125"/>
      <c r="P77" s="113"/>
      <c r="Q77" s="125"/>
      <c r="R77" s="125"/>
      <c r="S77" s="129"/>
      <c r="T77" s="113"/>
      <c r="U77" s="10"/>
      <c r="V77" s="10"/>
      <c r="W77" s="287"/>
      <c r="AC77" s="241">
        <v>0</v>
      </c>
      <c r="AD77" s="241">
        <v>0</v>
      </c>
      <c r="AE77" s="241">
        <v>0</v>
      </c>
      <c r="AF77" s="241">
        <v>0</v>
      </c>
      <c r="AG77" s="241">
        <v>0</v>
      </c>
      <c r="AH77" s="241">
        <v>0</v>
      </c>
      <c r="AI77" s="279">
        <v>2.5</v>
      </c>
      <c r="AJ77" s="279">
        <v>60</v>
      </c>
    </row>
    <row r="78" customFormat="1" customHeight="1" spans="1:36">
      <c r="A78" s="51">
        <f>A68</f>
        <v>902</v>
      </c>
      <c r="B78" s="42"/>
      <c r="C78" s="33" t="s">
        <v>313</v>
      </c>
      <c r="D78" s="43" t="s">
        <v>180</v>
      </c>
      <c r="E78" s="44" t="s">
        <v>315</v>
      </c>
      <c r="F78" s="44" t="s">
        <v>316</v>
      </c>
      <c r="G78" s="47"/>
      <c r="H78" s="114"/>
      <c r="I78" s="127"/>
      <c r="J78" s="114"/>
      <c r="K78" s="127"/>
      <c r="L78" s="127"/>
      <c r="M78" s="127"/>
      <c r="N78" s="128"/>
      <c r="O78" s="127"/>
      <c r="P78" s="114"/>
      <c r="Q78" s="127"/>
      <c r="R78" s="127"/>
      <c r="S78" s="130"/>
      <c r="T78" s="114"/>
      <c r="U78" s="12"/>
      <c r="V78" s="12"/>
      <c r="W78" s="288"/>
      <c r="AC78" s="602">
        <v>0</v>
      </c>
      <c r="AD78" s="602">
        <v>0</v>
      </c>
      <c r="AE78" s="602">
        <v>0</v>
      </c>
      <c r="AF78" s="602">
        <v>0</v>
      </c>
      <c r="AG78" s="602">
        <v>0</v>
      </c>
      <c r="AH78" s="602">
        <v>0</v>
      </c>
      <c r="AI78" s="289">
        <v>2.5</v>
      </c>
      <c r="AJ78" s="289">
        <v>60</v>
      </c>
    </row>
    <row r="79" s="11" customFormat="1" ht="20.4" spans="1:36">
      <c r="A79" s="74"/>
      <c r="B79" s="70"/>
      <c r="C79" s="74"/>
      <c r="D79" s="71"/>
      <c r="E79" s="72"/>
      <c r="F79" s="72"/>
      <c r="G79" s="115" t="s">
        <v>264</v>
      </c>
      <c r="H79" s="74">
        <v>1</v>
      </c>
      <c r="I79" s="74">
        <v>0</v>
      </c>
      <c r="J79" s="74">
        <v>0</v>
      </c>
      <c r="K79" s="74">
        <v>1</v>
      </c>
      <c r="L79" s="74">
        <v>0</v>
      </c>
      <c r="M79" s="74">
        <v>0</v>
      </c>
      <c r="N79" s="87">
        <v>0</v>
      </c>
      <c r="O79" s="74">
        <f t="shared" si="2"/>
        <v>9</v>
      </c>
      <c r="P79" s="113">
        <v>50</v>
      </c>
      <c r="Q79" s="279">
        <v>51.5</v>
      </c>
      <c r="R79" s="279" t="s">
        <v>790</v>
      </c>
      <c r="S79" s="279">
        <v>0</v>
      </c>
      <c r="T79" s="279">
        <v>0</v>
      </c>
      <c r="U79" s="279">
        <v>0</v>
      </c>
      <c r="V79" s="279">
        <v>0</v>
      </c>
      <c r="W79" s="113">
        <v>47.5</v>
      </c>
      <c r="X79" s="113" t="s">
        <v>790</v>
      </c>
      <c r="Y79" s="113">
        <v>0</v>
      </c>
      <c r="Z79" s="10">
        <v>0</v>
      </c>
      <c r="AA79" s="603">
        <v>0</v>
      </c>
      <c r="AB79" s="603">
        <v>0</v>
      </c>
      <c r="AC79" s="279">
        <v>0</v>
      </c>
      <c r="AD79" s="279">
        <v>0</v>
      </c>
      <c r="AE79" s="279">
        <v>0</v>
      </c>
      <c r="AF79" s="279">
        <v>0</v>
      </c>
      <c r="AG79" s="279">
        <v>0</v>
      </c>
      <c r="AH79" s="604">
        <v>0</v>
      </c>
      <c r="AI79" s="279">
        <v>2.5</v>
      </c>
      <c r="AJ79" s="279">
        <v>60</v>
      </c>
    </row>
    <row r="80" s="4" customFormat="1" ht="20.4" spans="1:36">
      <c r="A80" s="19">
        <f>A4</f>
        <v>902</v>
      </c>
      <c r="B80" s="42" t="s">
        <v>235</v>
      </c>
      <c r="C80" s="33" t="s">
        <v>313</v>
      </c>
      <c r="D80" s="43" t="s">
        <v>187</v>
      </c>
      <c r="E80" s="44" t="s">
        <v>317</v>
      </c>
      <c r="F80" s="44" t="s">
        <v>318</v>
      </c>
      <c r="G80" s="47"/>
      <c r="H80" s="19">
        <v>1</v>
      </c>
      <c r="I80" s="19">
        <v>0</v>
      </c>
      <c r="J80" s="19">
        <v>0</v>
      </c>
      <c r="K80" s="19">
        <v>1</v>
      </c>
      <c r="L80" s="19">
        <v>0</v>
      </c>
      <c r="M80" s="19">
        <v>0</v>
      </c>
      <c r="N80" s="84">
        <v>0</v>
      </c>
      <c r="O80" s="19">
        <f t="shared" si="2"/>
        <v>9</v>
      </c>
      <c r="P80" s="140">
        <v>50</v>
      </c>
      <c r="Q80" s="289">
        <v>51.5</v>
      </c>
      <c r="R80" s="289">
        <v>140</v>
      </c>
      <c r="S80" s="268">
        <v>70</v>
      </c>
      <c r="T80" s="268">
        <v>10</v>
      </c>
      <c r="U80" s="268">
        <v>70</v>
      </c>
      <c r="V80" s="268">
        <v>10</v>
      </c>
      <c r="W80" s="140">
        <v>47.5</v>
      </c>
      <c r="X80" s="140">
        <v>140</v>
      </c>
      <c r="Y80" s="268">
        <v>40</v>
      </c>
      <c r="Z80" s="268">
        <v>10</v>
      </c>
      <c r="AA80" s="268">
        <v>40</v>
      </c>
      <c r="AB80" s="268">
        <v>10</v>
      </c>
      <c r="AC80" s="289">
        <v>0</v>
      </c>
      <c r="AD80" s="289">
        <v>0</v>
      </c>
      <c r="AE80" s="289">
        <v>0</v>
      </c>
      <c r="AF80" s="289">
        <v>0</v>
      </c>
      <c r="AG80" s="289">
        <v>0</v>
      </c>
      <c r="AH80" s="605">
        <v>0</v>
      </c>
      <c r="AI80" s="289">
        <v>2.5</v>
      </c>
      <c r="AJ80" s="289">
        <v>60</v>
      </c>
    </row>
    <row r="81" s="2" customFormat="1" ht="20.4" spans="1:37">
      <c r="A81" s="52"/>
      <c r="B81" s="37"/>
      <c r="C81" s="52"/>
      <c r="D81" s="38"/>
      <c r="E81" s="39" t="s">
        <v>1062</v>
      </c>
      <c r="F81" s="39"/>
      <c r="G81" s="49"/>
      <c r="H81" s="52">
        <v>0</v>
      </c>
      <c r="I81" s="52">
        <v>1</v>
      </c>
      <c r="J81" s="52">
        <v>0</v>
      </c>
      <c r="K81" s="52">
        <v>1</v>
      </c>
      <c r="L81" s="52">
        <v>1</v>
      </c>
      <c r="M81" s="52">
        <v>0</v>
      </c>
      <c r="N81" s="41">
        <v>0</v>
      </c>
      <c r="O81" s="52">
        <f t="shared" si="2"/>
        <v>26</v>
      </c>
      <c r="P81" s="250">
        <v>50</v>
      </c>
      <c r="Q81" s="275" t="s">
        <v>251</v>
      </c>
      <c r="R81" s="275" t="s">
        <v>251</v>
      </c>
      <c r="S81" s="275">
        <v>52</v>
      </c>
      <c r="T81" s="275">
        <v>500</v>
      </c>
      <c r="U81" s="275" t="s">
        <v>251</v>
      </c>
      <c r="V81" s="275" t="s">
        <v>251</v>
      </c>
      <c r="W81" s="250">
        <v>47.5</v>
      </c>
      <c r="X81" s="250">
        <v>20000</v>
      </c>
      <c r="Y81" s="250">
        <v>47</v>
      </c>
      <c r="Z81" s="2">
        <v>500</v>
      </c>
      <c r="AA81" s="540" t="s">
        <v>251</v>
      </c>
      <c r="AB81" s="540" t="s">
        <v>251</v>
      </c>
      <c r="AC81" s="275">
        <v>0</v>
      </c>
      <c r="AD81" s="275">
        <v>0</v>
      </c>
      <c r="AE81" s="275">
        <v>0</v>
      </c>
      <c r="AF81" s="275">
        <v>0</v>
      </c>
      <c r="AG81" s="275">
        <v>0</v>
      </c>
      <c r="AH81" s="595">
        <v>0</v>
      </c>
      <c r="AI81" s="275">
        <v>2.5</v>
      </c>
      <c r="AJ81" s="275">
        <v>60</v>
      </c>
      <c r="AK81" s="106"/>
    </row>
    <row r="82" s="12" customFormat="1" ht="20.4" spans="1:37">
      <c r="A82" s="9">
        <f>A76</f>
        <v>902</v>
      </c>
      <c r="B82" s="116" t="s">
        <v>238</v>
      </c>
      <c r="C82" s="9" t="s">
        <v>322</v>
      </c>
      <c r="D82" s="117" t="s">
        <v>168</v>
      </c>
      <c r="E82" s="118" t="s">
        <v>323</v>
      </c>
      <c r="F82" s="118" t="s">
        <v>324</v>
      </c>
      <c r="G82" s="47"/>
      <c r="H82" s="9">
        <v>0</v>
      </c>
      <c r="I82" s="9">
        <v>1</v>
      </c>
      <c r="J82" s="9">
        <v>0</v>
      </c>
      <c r="K82" s="9">
        <v>1</v>
      </c>
      <c r="L82" s="9">
        <v>1</v>
      </c>
      <c r="M82" s="9">
        <v>0</v>
      </c>
      <c r="N82" s="101">
        <v>0</v>
      </c>
      <c r="O82" s="9">
        <f t="shared" si="2"/>
        <v>26</v>
      </c>
      <c r="P82" s="114">
        <v>50</v>
      </c>
      <c r="Q82" s="268">
        <v>70</v>
      </c>
      <c r="R82" s="268">
        <v>10</v>
      </c>
      <c r="S82" s="114">
        <v>52</v>
      </c>
      <c r="T82" s="114">
        <v>500</v>
      </c>
      <c r="U82" s="268">
        <v>70</v>
      </c>
      <c r="V82" s="268">
        <v>10</v>
      </c>
      <c r="W82" s="114">
        <v>47.5</v>
      </c>
      <c r="X82" s="114">
        <v>20000</v>
      </c>
      <c r="Y82" s="114">
        <v>47</v>
      </c>
      <c r="Z82" s="12">
        <v>500</v>
      </c>
      <c r="AA82" s="268">
        <v>40</v>
      </c>
      <c r="AB82" s="268">
        <v>10</v>
      </c>
      <c r="AC82" s="114">
        <v>0</v>
      </c>
      <c r="AD82" s="114">
        <v>0</v>
      </c>
      <c r="AE82" s="114">
        <v>0</v>
      </c>
      <c r="AF82" s="114">
        <v>0</v>
      </c>
      <c r="AG82" s="114">
        <v>0</v>
      </c>
      <c r="AH82" s="590">
        <v>0</v>
      </c>
      <c r="AI82" s="591">
        <v>2.5</v>
      </c>
      <c r="AJ82" s="591">
        <v>60</v>
      </c>
      <c r="AK82" s="141"/>
    </row>
    <row r="83" s="2" customFormat="1" ht="20.4" spans="1:37">
      <c r="A83" s="52"/>
      <c r="B83" s="37"/>
      <c r="C83" s="52"/>
      <c r="D83" s="38"/>
      <c r="E83" s="39" t="s">
        <v>325</v>
      </c>
      <c r="F83" s="39"/>
      <c r="G83" s="49"/>
      <c r="H83" s="52">
        <v>0</v>
      </c>
      <c r="I83" s="52">
        <v>1</v>
      </c>
      <c r="J83" s="52">
        <v>0</v>
      </c>
      <c r="K83" s="52">
        <v>1</v>
      </c>
      <c r="L83" s="52">
        <v>1</v>
      </c>
      <c r="M83" s="52">
        <v>0</v>
      </c>
      <c r="N83" s="41">
        <v>0</v>
      </c>
      <c r="O83" s="52">
        <f t="shared" si="2"/>
        <v>26</v>
      </c>
      <c r="P83" s="250">
        <v>50</v>
      </c>
      <c r="Q83" s="275" t="s">
        <v>251</v>
      </c>
      <c r="R83" s="275" t="s">
        <v>251</v>
      </c>
      <c r="S83" s="275">
        <v>52</v>
      </c>
      <c r="T83" s="275">
        <v>500</v>
      </c>
      <c r="U83" s="275" t="s">
        <v>251</v>
      </c>
      <c r="V83" s="275" t="s">
        <v>251</v>
      </c>
      <c r="W83" s="250">
        <v>47.5</v>
      </c>
      <c r="X83" s="250">
        <v>20000</v>
      </c>
      <c r="Y83" s="250">
        <v>47</v>
      </c>
      <c r="Z83" s="2">
        <v>500</v>
      </c>
      <c r="AA83" s="540" t="s">
        <v>251</v>
      </c>
      <c r="AB83" s="540" t="s">
        <v>251</v>
      </c>
      <c r="AC83" s="275">
        <v>0</v>
      </c>
      <c r="AD83" s="275">
        <v>0</v>
      </c>
      <c r="AE83" s="275">
        <v>0</v>
      </c>
      <c r="AF83" s="275">
        <v>0</v>
      </c>
      <c r="AG83" s="275">
        <v>0</v>
      </c>
      <c r="AH83" s="595">
        <v>0</v>
      </c>
      <c r="AI83" s="275">
        <v>2.5</v>
      </c>
      <c r="AJ83" s="275">
        <v>60</v>
      </c>
      <c r="AK83" s="106"/>
    </row>
    <row r="84" s="12" customFormat="1" ht="20.4" spans="1:37">
      <c r="A84" s="9">
        <f>A82</f>
        <v>902</v>
      </c>
      <c r="B84" s="116" t="s">
        <v>238</v>
      </c>
      <c r="C84" s="9" t="s">
        <v>322</v>
      </c>
      <c r="D84" s="117" t="s">
        <v>180</v>
      </c>
      <c r="E84" s="118" t="s">
        <v>326</v>
      </c>
      <c r="F84" s="118" t="s">
        <v>327</v>
      </c>
      <c r="G84" s="47"/>
      <c r="H84" s="9">
        <v>0</v>
      </c>
      <c r="I84" s="9">
        <v>1</v>
      </c>
      <c r="J84" s="9">
        <v>0</v>
      </c>
      <c r="K84" s="9">
        <v>1</v>
      </c>
      <c r="L84" s="9">
        <v>1</v>
      </c>
      <c r="M84" s="9">
        <v>0</v>
      </c>
      <c r="N84" s="101">
        <v>0</v>
      </c>
      <c r="O84" s="9">
        <f t="shared" ref="O84:O147" si="6">H84+I84*2+J84*4+K84*8+L84*16+M84*32+N84*64</f>
        <v>26</v>
      </c>
      <c r="P84" s="114">
        <v>50</v>
      </c>
      <c r="Q84" s="268">
        <v>70</v>
      </c>
      <c r="R84" s="268">
        <v>10</v>
      </c>
      <c r="S84" s="114">
        <v>52</v>
      </c>
      <c r="T84" s="114">
        <v>500</v>
      </c>
      <c r="U84" s="268">
        <v>70</v>
      </c>
      <c r="V84" s="268">
        <v>10</v>
      </c>
      <c r="W84" s="114">
        <v>47.5</v>
      </c>
      <c r="X84" s="114">
        <v>20000</v>
      </c>
      <c r="Y84" s="114">
        <v>47</v>
      </c>
      <c r="Z84" s="12">
        <v>500</v>
      </c>
      <c r="AA84" s="268">
        <v>40</v>
      </c>
      <c r="AB84" s="268">
        <v>10</v>
      </c>
      <c r="AC84" s="114">
        <v>0</v>
      </c>
      <c r="AD84" s="114">
        <v>0</v>
      </c>
      <c r="AE84" s="114">
        <v>0</v>
      </c>
      <c r="AF84" s="114">
        <v>0</v>
      </c>
      <c r="AG84" s="114">
        <v>0</v>
      </c>
      <c r="AH84" s="590">
        <v>0</v>
      </c>
      <c r="AI84" s="591">
        <v>2.5</v>
      </c>
      <c r="AJ84" s="591">
        <v>60</v>
      </c>
      <c r="AK84" s="141"/>
    </row>
    <row r="85" s="2" customFormat="1" ht="20.4" spans="1:37">
      <c r="A85" s="119"/>
      <c r="B85" s="37"/>
      <c r="C85" s="52"/>
      <c r="D85" s="38"/>
      <c r="E85" s="39"/>
      <c r="F85" s="39"/>
      <c r="G85" s="49"/>
      <c r="H85" s="52"/>
      <c r="I85" s="52"/>
      <c r="J85" s="52"/>
      <c r="K85" s="52"/>
      <c r="L85" s="52"/>
      <c r="M85" s="52"/>
      <c r="N85" s="41"/>
      <c r="O85" s="52"/>
      <c r="P85" s="250"/>
      <c r="Q85" s="250"/>
      <c r="R85" s="250"/>
      <c r="S85" s="250"/>
      <c r="T85" s="250"/>
      <c r="U85" s="250"/>
      <c r="V85" s="250"/>
      <c r="W85" s="250"/>
      <c r="X85" s="250"/>
      <c r="Y85" s="250"/>
      <c r="AC85" s="250">
        <v>0</v>
      </c>
      <c r="AD85" s="250">
        <v>0</v>
      </c>
      <c r="AE85" s="250">
        <v>0</v>
      </c>
      <c r="AF85" s="250">
        <v>0</v>
      </c>
      <c r="AG85" s="250">
        <v>0</v>
      </c>
      <c r="AH85" s="592">
        <v>0</v>
      </c>
      <c r="AI85" s="275">
        <v>2.5</v>
      </c>
      <c r="AJ85" s="275">
        <v>60</v>
      </c>
      <c r="AK85" s="106"/>
    </row>
    <row r="86" s="12" customFormat="1" ht="20.4" spans="1:37">
      <c r="A86" s="120">
        <f>A84</f>
        <v>902</v>
      </c>
      <c r="B86" s="116"/>
      <c r="C86" s="9" t="s">
        <v>322</v>
      </c>
      <c r="D86" s="117" t="s">
        <v>187</v>
      </c>
      <c r="E86" s="118" t="s">
        <v>328</v>
      </c>
      <c r="F86" s="118" t="s">
        <v>329</v>
      </c>
      <c r="G86" s="47"/>
      <c r="H86" s="9"/>
      <c r="I86" s="9"/>
      <c r="J86" s="9"/>
      <c r="K86" s="9"/>
      <c r="L86" s="9"/>
      <c r="M86" s="9"/>
      <c r="N86" s="101"/>
      <c r="O86" s="9"/>
      <c r="P86" s="114"/>
      <c r="Q86" s="114"/>
      <c r="R86" s="114"/>
      <c r="S86" s="114"/>
      <c r="T86" s="114"/>
      <c r="U86" s="114"/>
      <c r="V86" s="114"/>
      <c r="W86" s="114"/>
      <c r="X86" s="114"/>
      <c r="Y86" s="114"/>
      <c r="AC86" s="114">
        <v>0</v>
      </c>
      <c r="AD86" s="114">
        <v>0</v>
      </c>
      <c r="AE86" s="114">
        <v>0</v>
      </c>
      <c r="AF86" s="114">
        <v>0</v>
      </c>
      <c r="AG86" s="114">
        <v>0</v>
      </c>
      <c r="AH86" s="590">
        <v>0</v>
      </c>
      <c r="AI86" s="591">
        <v>2.5</v>
      </c>
      <c r="AJ86" s="591">
        <v>60</v>
      </c>
      <c r="AK86" s="141"/>
    </row>
    <row r="87" s="2" customFormat="1" ht="20.4" spans="1:37">
      <c r="A87" s="36"/>
      <c r="B87" s="37"/>
      <c r="C87" s="36"/>
      <c r="D87" s="38"/>
      <c r="E87" s="39" t="s">
        <v>330</v>
      </c>
      <c r="F87" s="39" t="s">
        <v>331</v>
      </c>
      <c r="G87" s="49"/>
      <c r="H87" s="52">
        <v>1</v>
      </c>
      <c r="I87" s="52">
        <v>0</v>
      </c>
      <c r="J87" s="52">
        <v>0</v>
      </c>
      <c r="K87" s="52">
        <v>1</v>
      </c>
      <c r="L87" s="52">
        <v>0</v>
      </c>
      <c r="M87" s="52">
        <v>0</v>
      </c>
      <c r="N87" s="41">
        <v>0</v>
      </c>
      <c r="O87" s="52">
        <f t="shared" si="6"/>
        <v>9</v>
      </c>
      <c r="P87" s="250">
        <v>50</v>
      </c>
      <c r="Q87" s="250" t="s">
        <v>1063</v>
      </c>
      <c r="R87" s="250" t="s">
        <v>1064</v>
      </c>
      <c r="S87" s="250">
        <v>50.5</v>
      </c>
      <c r="T87" s="250" t="s">
        <v>1065</v>
      </c>
      <c r="U87" s="250" t="s">
        <v>251</v>
      </c>
      <c r="V87" s="250" t="s">
        <v>251</v>
      </c>
      <c r="W87" s="250" t="s">
        <v>1066</v>
      </c>
      <c r="X87" s="250" t="s">
        <v>1064</v>
      </c>
      <c r="Y87" s="250" t="s">
        <v>251</v>
      </c>
      <c r="Z87" s="2" t="s">
        <v>1064</v>
      </c>
      <c r="AA87" s="2" t="s">
        <v>251</v>
      </c>
      <c r="AB87" s="2" t="s">
        <v>251</v>
      </c>
      <c r="AC87" s="250">
        <v>0</v>
      </c>
      <c r="AD87" s="250">
        <v>0</v>
      </c>
      <c r="AE87" s="250">
        <v>0</v>
      </c>
      <c r="AF87" s="250">
        <v>0</v>
      </c>
      <c r="AG87" s="250">
        <v>0</v>
      </c>
      <c r="AH87" s="592">
        <v>0</v>
      </c>
      <c r="AI87" s="275">
        <v>2.5</v>
      </c>
      <c r="AJ87" s="275">
        <v>60</v>
      </c>
      <c r="AK87" s="106"/>
    </row>
    <row r="88" s="12" customFormat="1" ht="20.4" spans="1:37">
      <c r="A88" s="120">
        <f>A84</f>
        <v>902</v>
      </c>
      <c r="B88" s="116" t="s">
        <v>241</v>
      </c>
      <c r="C88" s="9" t="s">
        <v>334</v>
      </c>
      <c r="D88" s="117" t="s">
        <v>168</v>
      </c>
      <c r="E88" s="118" t="s">
        <v>335</v>
      </c>
      <c r="F88" s="118" t="s">
        <v>334</v>
      </c>
      <c r="G88" s="47"/>
      <c r="H88" s="9">
        <v>1</v>
      </c>
      <c r="I88" s="9">
        <v>0</v>
      </c>
      <c r="J88" s="9">
        <v>0</v>
      </c>
      <c r="K88" s="9">
        <v>1</v>
      </c>
      <c r="L88" s="9">
        <v>0</v>
      </c>
      <c r="M88" s="9">
        <v>0</v>
      </c>
      <c r="N88" s="101">
        <v>0</v>
      </c>
      <c r="O88" s="9">
        <f t="shared" si="6"/>
        <v>9</v>
      </c>
      <c r="P88" s="114">
        <v>50</v>
      </c>
      <c r="Q88" s="114">
        <v>50.5</v>
      </c>
      <c r="R88" s="114">
        <v>100</v>
      </c>
      <c r="S88" s="114">
        <v>50.5</v>
      </c>
      <c r="T88" s="114">
        <v>100</v>
      </c>
      <c r="U88" s="268">
        <v>70</v>
      </c>
      <c r="V88" s="268">
        <v>10</v>
      </c>
      <c r="W88" s="114">
        <v>47</v>
      </c>
      <c r="X88" s="114">
        <v>100</v>
      </c>
      <c r="Y88" s="114">
        <v>48</v>
      </c>
      <c r="Z88" s="12">
        <v>100</v>
      </c>
      <c r="AA88" s="268">
        <v>40</v>
      </c>
      <c r="AB88" s="268">
        <v>10</v>
      </c>
      <c r="AC88" s="114">
        <v>0</v>
      </c>
      <c r="AD88" s="114">
        <v>0</v>
      </c>
      <c r="AE88" s="114">
        <v>0</v>
      </c>
      <c r="AF88" s="114">
        <v>0</v>
      </c>
      <c r="AG88" s="114">
        <v>0</v>
      </c>
      <c r="AH88" s="590">
        <v>0</v>
      </c>
      <c r="AI88" s="591">
        <v>2.5</v>
      </c>
      <c r="AJ88" s="591">
        <v>60</v>
      </c>
      <c r="AK88" s="141"/>
    </row>
    <row r="89" s="2" customFormat="1" ht="20.4" spans="1:37">
      <c r="A89" s="36"/>
      <c r="B89" s="37"/>
      <c r="C89" s="36"/>
      <c r="D89" s="38"/>
      <c r="E89" s="39" t="s">
        <v>336</v>
      </c>
      <c r="F89" s="39"/>
      <c r="G89" s="49"/>
      <c r="H89" s="52">
        <v>1</v>
      </c>
      <c r="I89" s="52">
        <v>0</v>
      </c>
      <c r="J89" s="52">
        <v>0</v>
      </c>
      <c r="K89" s="52">
        <v>1</v>
      </c>
      <c r="L89" s="52">
        <v>0</v>
      </c>
      <c r="M89" s="52">
        <v>0</v>
      </c>
      <c r="N89" s="41">
        <v>0</v>
      </c>
      <c r="O89" s="52">
        <f t="shared" si="6"/>
        <v>9</v>
      </c>
      <c r="P89" s="250">
        <v>60</v>
      </c>
      <c r="Q89" s="250" t="s">
        <v>1067</v>
      </c>
      <c r="R89" s="250" t="s">
        <v>1068</v>
      </c>
      <c r="S89" s="250" t="s">
        <v>251</v>
      </c>
      <c r="T89" s="250" t="s">
        <v>251</v>
      </c>
      <c r="U89" s="250" t="s">
        <v>251</v>
      </c>
      <c r="V89" s="250" t="s">
        <v>251</v>
      </c>
      <c r="W89" s="250" t="s">
        <v>1069</v>
      </c>
      <c r="X89" s="250" t="s">
        <v>1068</v>
      </c>
      <c r="Y89" s="250" t="s">
        <v>251</v>
      </c>
      <c r="Z89" s="2" t="s">
        <v>251</v>
      </c>
      <c r="AA89" s="2" t="s">
        <v>251</v>
      </c>
      <c r="AB89" s="2" t="s">
        <v>251</v>
      </c>
      <c r="AC89" s="250">
        <v>0</v>
      </c>
      <c r="AD89" s="250">
        <v>0</v>
      </c>
      <c r="AE89" s="250">
        <v>0</v>
      </c>
      <c r="AF89" s="250">
        <v>0</v>
      </c>
      <c r="AG89" s="250">
        <v>0</v>
      </c>
      <c r="AH89" s="592">
        <v>0</v>
      </c>
      <c r="AI89" s="275">
        <v>2.5</v>
      </c>
      <c r="AJ89" s="275">
        <v>60</v>
      </c>
      <c r="AK89" s="106"/>
    </row>
    <row r="90" ht="20.4" spans="1:36">
      <c r="A90" s="33">
        <f>A88</f>
        <v>902</v>
      </c>
      <c r="B90" s="42" t="s">
        <v>241</v>
      </c>
      <c r="C90" s="33" t="s">
        <v>334</v>
      </c>
      <c r="D90" s="43" t="s">
        <v>180</v>
      </c>
      <c r="E90" s="44" t="s">
        <v>337</v>
      </c>
      <c r="F90" s="44" t="s">
        <v>338</v>
      </c>
      <c r="G90" s="47"/>
      <c r="H90" s="19">
        <v>1</v>
      </c>
      <c r="I90" s="19">
        <v>0</v>
      </c>
      <c r="J90" s="19">
        <v>0</v>
      </c>
      <c r="K90" s="19">
        <v>1</v>
      </c>
      <c r="L90" s="19">
        <v>0</v>
      </c>
      <c r="M90" s="19">
        <v>0</v>
      </c>
      <c r="N90" s="84">
        <v>0</v>
      </c>
      <c r="O90" s="19">
        <f t="shared" si="6"/>
        <v>9</v>
      </c>
      <c r="P90" s="114">
        <v>60</v>
      </c>
      <c r="Q90" s="114">
        <v>61</v>
      </c>
      <c r="R90" s="114">
        <v>140</v>
      </c>
      <c r="S90" s="114">
        <v>61</v>
      </c>
      <c r="T90" s="114">
        <v>140</v>
      </c>
      <c r="U90" s="268">
        <v>70</v>
      </c>
      <c r="V90" s="268">
        <v>10</v>
      </c>
      <c r="W90" s="114">
        <v>59</v>
      </c>
      <c r="X90" s="114">
        <v>140</v>
      </c>
      <c r="Y90" s="114">
        <v>59</v>
      </c>
      <c r="Z90" s="12">
        <v>140</v>
      </c>
      <c r="AA90" s="268">
        <v>40</v>
      </c>
      <c r="AB90" s="268">
        <v>10</v>
      </c>
      <c r="AC90" s="114">
        <v>0</v>
      </c>
      <c r="AD90" s="114">
        <v>0</v>
      </c>
      <c r="AE90" s="114">
        <v>0</v>
      </c>
      <c r="AF90" s="114">
        <v>0</v>
      </c>
      <c r="AG90" s="114">
        <v>0</v>
      </c>
      <c r="AH90" s="590">
        <v>0</v>
      </c>
      <c r="AI90" s="591">
        <v>2.5</v>
      </c>
      <c r="AJ90" s="591">
        <v>60</v>
      </c>
    </row>
    <row r="91" s="2" customFormat="1" ht="20.4" spans="1:37">
      <c r="A91" s="48"/>
      <c r="B91" s="37"/>
      <c r="C91" s="36"/>
      <c r="D91" s="38"/>
      <c r="E91" s="39" t="s">
        <v>330</v>
      </c>
      <c r="F91" s="39"/>
      <c r="G91" s="49"/>
      <c r="H91" s="52"/>
      <c r="I91" s="52"/>
      <c r="J91" s="52"/>
      <c r="K91" s="52"/>
      <c r="L91" s="52"/>
      <c r="M91" s="52"/>
      <c r="N91" s="41"/>
      <c r="O91" s="52"/>
      <c r="P91" s="250"/>
      <c r="Q91" s="250"/>
      <c r="R91" s="250"/>
      <c r="S91" s="250"/>
      <c r="T91" s="250"/>
      <c r="U91" s="250"/>
      <c r="V91" s="250"/>
      <c r="W91" s="250"/>
      <c r="X91" s="601"/>
      <c r="Y91" s="250"/>
      <c r="AC91" s="250">
        <v>0</v>
      </c>
      <c r="AD91" s="250">
        <v>0</v>
      </c>
      <c r="AE91" s="250">
        <v>0</v>
      </c>
      <c r="AF91" s="250">
        <v>0</v>
      </c>
      <c r="AG91" s="250">
        <v>0</v>
      </c>
      <c r="AH91" s="592">
        <v>0</v>
      </c>
      <c r="AI91" s="275">
        <v>2.5</v>
      </c>
      <c r="AJ91" s="275">
        <v>60</v>
      </c>
      <c r="AK91" s="106"/>
    </row>
    <row r="92" ht="20.4" spans="1:36">
      <c r="A92" s="51">
        <f>A90</f>
        <v>902</v>
      </c>
      <c r="B92" s="42" t="s">
        <v>241</v>
      </c>
      <c r="C92" s="33" t="s">
        <v>334</v>
      </c>
      <c r="D92" s="43" t="s">
        <v>187</v>
      </c>
      <c r="E92" s="44" t="s">
        <v>339</v>
      </c>
      <c r="F92" s="44" t="s">
        <v>340</v>
      </c>
      <c r="G92" s="47"/>
      <c r="H92" s="19">
        <v>0</v>
      </c>
      <c r="I92" s="19">
        <v>1</v>
      </c>
      <c r="J92" s="19">
        <v>0</v>
      </c>
      <c r="K92" s="19">
        <v>1</v>
      </c>
      <c r="L92" s="19">
        <v>1</v>
      </c>
      <c r="M92" s="19">
        <v>0</v>
      </c>
      <c r="N92" s="84">
        <v>0</v>
      </c>
      <c r="O92" s="19">
        <f t="shared" si="6"/>
        <v>26</v>
      </c>
      <c r="P92" s="114">
        <v>50</v>
      </c>
      <c r="Q92" s="114">
        <v>52</v>
      </c>
      <c r="R92" s="114">
        <v>100</v>
      </c>
      <c r="S92" s="114">
        <v>52</v>
      </c>
      <c r="T92" s="114">
        <v>100</v>
      </c>
      <c r="U92" s="268">
        <v>70</v>
      </c>
      <c r="V92" s="268">
        <v>10</v>
      </c>
      <c r="W92" s="114">
        <v>47</v>
      </c>
      <c r="X92" s="114">
        <v>600000</v>
      </c>
      <c r="Y92" s="114">
        <v>45</v>
      </c>
      <c r="Z92" s="12">
        <v>100</v>
      </c>
      <c r="AA92" s="268">
        <v>40</v>
      </c>
      <c r="AB92" s="268">
        <v>10</v>
      </c>
      <c r="AC92" s="114">
        <v>0</v>
      </c>
      <c r="AD92" s="114">
        <v>0</v>
      </c>
      <c r="AE92" s="114">
        <v>0</v>
      </c>
      <c r="AF92" s="114">
        <v>0</v>
      </c>
      <c r="AG92" s="114">
        <v>0</v>
      </c>
      <c r="AH92" s="590">
        <v>0</v>
      </c>
      <c r="AI92" s="591">
        <v>2.5</v>
      </c>
      <c r="AJ92" s="591">
        <v>60</v>
      </c>
    </row>
    <row r="93" s="2" customFormat="1" ht="20.4" spans="1:37">
      <c r="A93" s="48"/>
      <c r="B93" s="37"/>
      <c r="C93" s="36"/>
      <c r="D93" s="38"/>
      <c r="E93" s="39"/>
      <c r="F93" s="39"/>
      <c r="G93" s="49"/>
      <c r="H93" s="52"/>
      <c r="I93" s="52"/>
      <c r="J93" s="52"/>
      <c r="K93" s="52"/>
      <c r="L93" s="52"/>
      <c r="M93" s="52"/>
      <c r="N93" s="41"/>
      <c r="O93" s="52"/>
      <c r="P93" s="250"/>
      <c r="Q93" s="250"/>
      <c r="R93" s="250"/>
      <c r="S93" s="250"/>
      <c r="T93" s="250"/>
      <c r="U93" s="250"/>
      <c r="V93" s="250"/>
      <c r="W93" s="250"/>
      <c r="X93" s="601"/>
      <c r="Y93" s="250"/>
      <c r="AC93" s="250">
        <v>0</v>
      </c>
      <c r="AD93" s="250">
        <v>0</v>
      </c>
      <c r="AE93" s="250">
        <v>0</v>
      </c>
      <c r="AF93" s="250">
        <v>0</v>
      </c>
      <c r="AG93" s="250">
        <v>0</v>
      </c>
      <c r="AH93" s="592">
        <v>0</v>
      </c>
      <c r="AI93" s="275">
        <v>2.5</v>
      </c>
      <c r="AJ93" s="275">
        <v>60</v>
      </c>
      <c r="AK93" s="106"/>
    </row>
    <row r="94" ht="20.4" spans="1:36">
      <c r="A94" s="51">
        <f>A92</f>
        <v>902</v>
      </c>
      <c r="B94" s="42" t="s">
        <v>241</v>
      </c>
      <c r="C94" s="33" t="s">
        <v>334</v>
      </c>
      <c r="D94" s="43" t="s">
        <v>190</v>
      </c>
      <c r="E94" s="44" t="s">
        <v>341</v>
      </c>
      <c r="F94" s="44" t="s">
        <v>342</v>
      </c>
      <c r="G94" s="47"/>
      <c r="H94" s="19">
        <v>1</v>
      </c>
      <c r="I94" s="19">
        <v>0</v>
      </c>
      <c r="J94" s="19">
        <v>0</v>
      </c>
      <c r="K94" s="19">
        <v>1</v>
      </c>
      <c r="L94" s="19">
        <v>0</v>
      </c>
      <c r="M94" s="19">
        <v>0</v>
      </c>
      <c r="N94" s="84">
        <v>0</v>
      </c>
      <c r="O94" s="19">
        <f t="shared" si="6"/>
        <v>9</v>
      </c>
      <c r="P94" s="114">
        <v>50</v>
      </c>
      <c r="Q94" s="114">
        <v>51.01</v>
      </c>
      <c r="R94" s="114">
        <v>900</v>
      </c>
      <c r="S94" s="268">
        <v>70</v>
      </c>
      <c r="T94" s="268">
        <v>10</v>
      </c>
      <c r="U94" s="268">
        <v>70</v>
      </c>
      <c r="V94" s="268">
        <v>10</v>
      </c>
      <c r="W94" s="114">
        <v>48.49</v>
      </c>
      <c r="X94" s="114">
        <v>1900</v>
      </c>
      <c r="Y94" s="268">
        <v>40</v>
      </c>
      <c r="Z94" s="268">
        <v>10</v>
      </c>
      <c r="AA94" s="268">
        <v>40</v>
      </c>
      <c r="AB94" s="268">
        <v>10</v>
      </c>
      <c r="AC94" s="114">
        <v>0</v>
      </c>
      <c r="AD94" s="114">
        <v>0</v>
      </c>
      <c r="AE94" s="114">
        <v>0</v>
      </c>
      <c r="AF94" s="114">
        <v>0</v>
      </c>
      <c r="AG94" s="114">
        <v>0</v>
      </c>
      <c r="AH94" s="590">
        <v>0</v>
      </c>
      <c r="AI94" s="591">
        <v>2.5</v>
      </c>
      <c r="AJ94" s="591">
        <v>60</v>
      </c>
    </row>
    <row r="95" s="2" customFormat="1" ht="20.4" spans="1:37">
      <c r="A95" s="48"/>
      <c r="B95" s="37"/>
      <c r="C95" s="36"/>
      <c r="D95" s="38"/>
      <c r="E95" s="39"/>
      <c r="F95" s="39"/>
      <c r="G95" s="49"/>
      <c r="H95" s="52"/>
      <c r="I95" s="52"/>
      <c r="J95" s="52"/>
      <c r="K95" s="52"/>
      <c r="L95" s="52"/>
      <c r="M95" s="52"/>
      <c r="N95" s="41"/>
      <c r="O95" s="52"/>
      <c r="P95" s="250"/>
      <c r="Q95" s="250"/>
      <c r="R95" s="250"/>
      <c r="S95" s="250"/>
      <c r="T95" s="250"/>
      <c r="U95" s="250"/>
      <c r="V95" s="250"/>
      <c r="W95" s="250"/>
      <c r="X95" s="601"/>
      <c r="Y95" s="250"/>
      <c r="AC95" s="250">
        <v>0</v>
      </c>
      <c r="AD95" s="250">
        <v>0</v>
      </c>
      <c r="AE95" s="250">
        <v>0</v>
      </c>
      <c r="AF95" s="250">
        <v>0</v>
      </c>
      <c r="AG95" s="250">
        <v>0</v>
      </c>
      <c r="AH95" s="592">
        <v>0</v>
      </c>
      <c r="AI95" s="275">
        <v>2.5</v>
      </c>
      <c r="AJ95" s="275">
        <v>60</v>
      </c>
      <c r="AK95" s="106"/>
    </row>
    <row r="96" ht="20.4" spans="1:36">
      <c r="A96" s="51">
        <f>A94</f>
        <v>902</v>
      </c>
      <c r="B96" s="42" t="s">
        <v>241</v>
      </c>
      <c r="C96" s="33" t="s">
        <v>334</v>
      </c>
      <c r="D96" s="43" t="s">
        <v>193</v>
      </c>
      <c r="E96" s="44" t="s">
        <v>343</v>
      </c>
      <c r="F96" s="44" t="s">
        <v>344</v>
      </c>
      <c r="G96" s="47"/>
      <c r="H96" s="19">
        <v>0</v>
      </c>
      <c r="I96" s="19">
        <v>1</v>
      </c>
      <c r="J96" s="19">
        <v>0</v>
      </c>
      <c r="K96" s="19">
        <v>1</v>
      </c>
      <c r="L96" s="19">
        <v>1</v>
      </c>
      <c r="M96" s="19">
        <v>0</v>
      </c>
      <c r="N96" s="84">
        <v>0</v>
      </c>
      <c r="O96" s="19">
        <f t="shared" si="6"/>
        <v>26</v>
      </c>
      <c r="P96" s="114">
        <v>50</v>
      </c>
      <c r="Q96" s="114">
        <v>50.5</v>
      </c>
      <c r="R96" s="114">
        <v>100</v>
      </c>
      <c r="S96" s="114">
        <v>50.5</v>
      </c>
      <c r="T96" s="114">
        <v>100</v>
      </c>
      <c r="U96" s="268">
        <v>70</v>
      </c>
      <c r="V96" s="268">
        <v>10</v>
      </c>
      <c r="W96" s="114">
        <v>49.49</v>
      </c>
      <c r="X96" s="114">
        <v>600000</v>
      </c>
      <c r="Y96" s="114">
        <v>48</v>
      </c>
      <c r="Z96" s="12">
        <v>100</v>
      </c>
      <c r="AA96" s="268">
        <v>40</v>
      </c>
      <c r="AB96" s="268">
        <v>10</v>
      </c>
      <c r="AC96" s="114">
        <v>0</v>
      </c>
      <c r="AD96" s="114">
        <v>0</v>
      </c>
      <c r="AE96" s="114">
        <v>0</v>
      </c>
      <c r="AF96" s="114">
        <v>0</v>
      </c>
      <c r="AG96" s="114">
        <v>0</v>
      </c>
      <c r="AH96" s="590">
        <v>0</v>
      </c>
      <c r="AI96" s="591">
        <v>2.5</v>
      </c>
      <c r="AJ96" s="591">
        <v>60</v>
      </c>
    </row>
    <row r="97" s="2" customFormat="1" ht="20.4" spans="1:37">
      <c r="A97" s="36"/>
      <c r="B97" s="37"/>
      <c r="C97" s="36"/>
      <c r="D97" s="38"/>
      <c r="E97" s="39" t="s">
        <v>330</v>
      </c>
      <c r="F97" s="39" t="s">
        <v>331</v>
      </c>
      <c r="G97" s="49"/>
      <c r="H97" s="52">
        <v>0</v>
      </c>
      <c r="I97" s="52">
        <v>1</v>
      </c>
      <c r="J97" s="52">
        <v>0</v>
      </c>
      <c r="K97" s="52">
        <v>0</v>
      </c>
      <c r="L97" s="52">
        <v>1</v>
      </c>
      <c r="M97" s="52">
        <v>0</v>
      </c>
      <c r="N97" s="41">
        <v>0</v>
      </c>
      <c r="O97" s="52">
        <f t="shared" si="6"/>
        <v>18</v>
      </c>
      <c r="P97" s="250">
        <v>50</v>
      </c>
      <c r="Q97" s="250" t="s">
        <v>518</v>
      </c>
      <c r="R97" s="250" t="s">
        <v>518</v>
      </c>
      <c r="S97" s="250">
        <v>50.5</v>
      </c>
      <c r="T97" s="250" t="s">
        <v>1065</v>
      </c>
      <c r="U97" s="250" t="s">
        <v>251</v>
      </c>
      <c r="V97" s="250" t="s">
        <v>251</v>
      </c>
      <c r="W97" s="250" t="s">
        <v>1070</v>
      </c>
      <c r="X97" s="250" t="s">
        <v>1071</v>
      </c>
      <c r="Y97" s="250" t="s">
        <v>1072</v>
      </c>
      <c r="Z97" s="2" t="s">
        <v>1064</v>
      </c>
      <c r="AA97" s="2" t="s">
        <v>251</v>
      </c>
      <c r="AB97" s="2" t="s">
        <v>251</v>
      </c>
      <c r="AC97" s="250">
        <v>0</v>
      </c>
      <c r="AD97" s="250">
        <v>0</v>
      </c>
      <c r="AE97" s="250">
        <v>0</v>
      </c>
      <c r="AF97" s="250">
        <v>0</v>
      </c>
      <c r="AG97" s="250">
        <v>0</v>
      </c>
      <c r="AH97" s="592">
        <v>0</v>
      </c>
      <c r="AI97" s="275">
        <v>2.5</v>
      </c>
      <c r="AJ97" s="275">
        <v>60</v>
      </c>
      <c r="AK97" s="106"/>
    </row>
    <row r="98" ht="20.4" spans="1:36">
      <c r="A98" s="51">
        <f t="shared" ref="A98:A102" si="7">A96</f>
        <v>902</v>
      </c>
      <c r="B98" s="42" t="s">
        <v>241</v>
      </c>
      <c r="C98" s="33" t="s">
        <v>334</v>
      </c>
      <c r="D98" s="43" t="s">
        <v>197</v>
      </c>
      <c r="E98" s="44" t="s">
        <v>345</v>
      </c>
      <c r="F98" s="44" t="s">
        <v>346</v>
      </c>
      <c r="G98" s="47"/>
      <c r="H98" s="19">
        <v>0</v>
      </c>
      <c r="I98" s="19">
        <v>1</v>
      </c>
      <c r="J98" s="19">
        <v>0</v>
      </c>
      <c r="K98" s="19">
        <v>0</v>
      </c>
      <c r="L98" s="19">
        <v>1</v>
      </c>
      <c r="M98" s="19">
        <v>0</v>
      </c>
      <c r="N98" s="84">
        <v>0</v>
      </c>
      <c r="O98" s="19">
        <f t="shared" si="6"/>
        <v>18</v>
      </c>
      <c r="P98" s="114">
        <v>50</v>
      </c>
      <c r="Q98" s="114">
        <v>50.5</v>
      </c>
      <c r="R98" s="114">
        <v>100</v>
      </c>
      <c r="S98" s="114">
        <v>50.5</v>
      </c>
      <c r="T98" s="114">
        <v>100</v>
      </c>
      <c r="U98" s="268">
        <v>70</v>
      </c>
      <c r="V98" s="268">
        <v>10</v>
      </c>
      <c r="W98" s="114">
        <v>49.49</v>
      </c>
      <c r="X98" s="114">
        <v>600000</v>
      </c>
      <c r="Y98" s="114">
        <v>48</v>
      </c>
      <c r="Z98" s="12">
        <v>100</v>
      </c>
      <c r="AA98" s="268">
        <v>40</v>
      </c>
      <c r="AB98" s="268">
        <v>10</v>
      </c>
      <c r="AC98" s="114">
        <v>0</v>
      </c>
      <c r="AD98" s="114">
        <v>0</v>
      </c>
      <c r="AE98" s="114">
        <v>0</v>
      </c>
      <c r="AF98" s="114">
        <v>0</v>
      </c>
      <c r="AG98" s="114">
        <v>0</v>
      </c>
      <c r="AH98" s="590">
        <v>0</v>
      </c>
      <c r="AI98" s="591">
        <v>2.5</v>
      </c>
      <c r="AJ98" s="591">
        <v>60</v>
      </c>
    </row>
    <row r="99" s="2" customFormat="1" ht="20.4" spans="1:37">
      <c r="A99" s="48"/>
      <c r="B99" s="37"/>
      <c r="C99" s="36"/>
      <c r="D99" s="38"/>
      <c r="E99" s="39"/>
      <c r="F99" s="39"/>
      <c r="G99" s="49"/>
      <c r="H99" s="52"/>
      <c r="I99" s="52"/>
      <c r="J99" s="52"/>
      <c r="K99" s="52"/>
      <c r="L99" s="52"/>
      <c r="M99" s="52"/>
      <c r="N99" s="41">
        <v>0</v>
      </c>
      <c r="O99" s="52">
        <f t="shared" si="6"/>
        <v>0</v>
      </c>
      <c r="P99" s="250"/>
      <c r="Q99" s="250"/>
      <c r="R99" s="250"/>
      <c r="S99" s="250"/>
      <c r="T99" s="250"/>
      <c r="U99" s="250"/>
      <c r="V99" s="250"/>
      <c r="W99" s="250"/>
      <c r="X99" s="601"/>
      <c r="Y99" s="250"/>
      <c r="AC99" s="250">
        <v>0</v>
      </c>
      <c r="AD99" s="250">
        <v>0</v>
      </c>
      <c r="AE99" s="250">
        <v>0</v>
      </c>
      <c r="AF99" s="250">
        <v>0</v>
      </c>
      <c r="AG99" s="250">
        <v>0</v>
      </c>
      <c r="AH99" s="592">
        <v>0</v>
      </c>
      <c r="AI99" s="275">
        <v>2.5</v>
      </c>
      <c r="AJ99" s="275">
        <v>60</v>
      </c>
      <c r="AK99" s="106"/>
    </row>
    <row r="100" ht="20.4" spans="1:36">
      <c r="A100" s="51">
        <f t="shared" si="7"/>
        <v>902</v>
      </c>
      <c r="B100" s="42" t="s">
        <v>241</v>
      </c>
      <c r="C100" s="33" t="s">
        <v>334</v>
      </c>
      <c r="D100" s="43" t="s">
        <v>201</v>
      </c>
      <c r="E100" s="44" t="s">
        <v>347</v>
      </c>
      <c r="F100" s="44" t="s">
        <v>348</v>
      </c>
      <c r="G100" s="47"/>
      <c r="H100" s="19">
        <v>0</v>
      </c>
      <c r="I100" s="19">
        <v>1</v>
      </c>
      <c r="J100" s="19">
        <v>0</v>
      </c>
      <c r="K100" s="19">
        <v>0</v>
      </c>
      <c r="L100" s="19">
        <v>1</v>
      </c>
      <c r="M100" s="19">
        <v>0</v>
      </c>
      <c r="N100" s="84">
        <v>0</v>
      </c>
      <c r="O100" s="19">
        <f t="shared" si="6"/>
        <v>18</v>
      </c>
      <c r="P100" s="114">
        <v>50</v>
      </c>
      <c r="Q100" s="114">
        <v>50.5</v>
      </c>
      <c r="R100" s="114">
        <v>100</v>
      </c>
      <c r="S100" s="114">
        <v>50.5</v>
      </c>
      <c r="T100" s="114">
        <v>100</v>
      </c>
      <c r="U100" s="268">
        <v>70</v>
      </c>
      <c r="V100" s="268">
        <v>10</v>
      </c>
      <c r="W100" s="114">
        <v>49.49</v>
      </c>
      <c r="X100" s="114">
        <v>600000</v>
      </c>
      <c r="Y100" s="114">
        <v>48</v>
      </c>
      <c r="Z100" s="12">
        <v>100</v>
      </c>
      <c r="AA100" s="268">
        <v>40</v>
      </c>
      <c r="AB100" s="268">
        <v>10</v>
      </c>
      <c r="AC100" s="114">
        <v>0</v>
      </c>
      <c r="AD100" s="114">
        <v>0</v>
      </c>
      <c r="AE100" s="114">
        <v>0</v>
      </c>
      <c r="AF100" s="114">
        <v>0</v>
      </c>
      <c r="AG100" s="114">
        <v>0</v>
      </c>
      <c r="AH100" s="590">
        <v>0</v>
      </c>
      <c r="AI100" s="591">
        <v>2.5</v>
      </c>
      <c r="AJ100" s="591">
        <v>60</v>
      </c>
    </row>
    <row r="101" s="3" customFormat="1" ht="20.4" spans="1:36">
      <c r="A101" s="48"/>
      <c r="B101" s="37"/>
      <c r="C101" s="36"/>
      <c r="D101" s="38"/>
      <c r="E101" s="39"/>
      <c r="F101" s="39"/>
      <c r="G101" s="49"/>
      <c r="H101" s="52"/>
      <c r="I101" s="52"/>
      <c r="J101" s="52"/>
      <c r="K101" s="52"/>
      <c r="L101" s="52"/>
      <c r="M101" s="52"/>
      <c r="N101" s="41"/>
      <c r="O101" s="52"/>
      <c r="P101" s="250"/>
      <c r="Q101" s="250"/>
      <c r="R101" s="250"/>
      <c r="S101" s="250"/>
      <c r="T101" s="250"/>
      <c r="U101" s="250"/>
      <c r="V101" s="250"/>
      <c r="W101" s="250"/>
      <c r="X101" s="250"/>
      <c r="Y101" s="250"/>
      <c r="Z101" s="2"/>
      <c r="AA101" s="2"/>
      <c r="AB101" s="2"/>
      <c r="AC101" s="250">
        <v>0</v>
      </c>
      <c r="AD101" s="250">
        <v>0</v>
      </c>
      <c r="AE101" s="250">
        <v>0</v>
      </c>
      <c r="AF101" s="250">
        <v>0</v>
      </c>
      <c r="AG101" s="250">
        <v>0</v>
      </c>
      <c r="AH101" s="592">
        <v>0</v>
      </c>
      <c r="AI101" s="275">
        <v>2.5</v>
      </c>
      <c r="AJ101" s="275">
        <v>60</v>
      </c>
    </row>
    <row r="102" customFormat="1" ht="20.4" spans="1:36">
      <c r="A102" s="51">
        <f t="shared" si="7"/>
        <v>902</v>
      </c>
      <c r="B102" s="42"/>
      <c r="C102" s="33" t="s">
        <v>334</v>
      </c>
      <c r="D102" s="43" t="s">
        <v>306</v>
      </c>
      <c r="E102" s="44" t="s">
        <v>349</v>
      </c>
      <c r="F102" s="44" t="s">
        <v>350</v>
      </c>
      <c r="G102" s="47"/>
      <c r="H102" s="19"/>
      <c r="I102" s="19"/>
      <c r="J102" s="19"/>
      <c r="K102" s="19"/>
      <c r="L102" s="19"/>
      <c r="M102" s="19"/>
      <c r="N102" s="84"/>
      <c r="O102" s="19"/>
      <c r="P102" s="114"/>
      <c r="Q102" s="114"/>
      <c r="R102" s="114"/>
      <c r="S102" s="114"/>
      <c r="T102" s="114"/>
      <c r="U102" s="114"/>
      <c r="V102" s="114"/>
      <c r="W102" s="114"/>
      <c r="X102" s="114"/>
      <c r="Y102" s="114"/>
      <c r="Z102" s="12"/>
      <c r="AA102" s="12"/>
      <c r="AB102" s="12"/>
      <c r="AC102" s="114">
        <v>0</v>
      </c>
      <c r="AD102" s="114">
        <v>0</v>
      </c>
      <c r="AE102" s="114">
        <v>0</v>
      </c>
      <c r="AF102" s="114">
        <v>0</v>
      </c>
      <c r="AG102" s="114">
        <v>0</v>
      </c>
      <c r="AH102" s="590">
        <v>0</v>
      </c>
      <c r="AI102" s="591">
        <v>2.5</v>
      </c>
      <c r="AJ102" s="591">
        <v>60</v>
      </c>
    </row>
    <row r="103" s="3" customFormat="1" ht="20.4" spans="1:36">
      <c r="A103" s="48"/>
      <c r="B103" s="37"/>
      <c r="C103" s="36"/>
      <c r="D103" s="38"/>
      <c r="E103" s="39"/>
      <c r="F103" s="39"/>
      <c r="G103" s="49"/>
      <c r="H103" s="52"/>
      <c r="I103" s="52"/>
      <c r="J103" s="52"/>
      <c r="K103" s="52"/>
      <c r="L103" s="52"/>
      <c r="M103" s="52"/>
      <c r="N103" s="41"/>
      <c r="O103" s="52"/>
      <c r="P103" s="250"/>
      <c r="Q103" s="250"/>
      <c r="R103" s="250"/>
      <c r="S103" s="250"/>
      <c r="T103" s="250"/>
      <c r="U103" s="250"/>
      <c r="V103" s="250"/>
      <c r="W103" s="250"/>
      <c r="X103" s="250"/>
      <c r="Y103" s="250"/>
      <c r="Z103" s="2"/>
      <c r="AA103" s="2"/>
      <c r="AB103" s="2"/>
      <c r="AC103" s="250">
        <v>0</v>
      </c>
      <c r="AD103" s="250">
        <v>0</v>
      </c>
      <c r="AE103" s="250">
        <v>0</v>
      </c>
      <c r="AF103" s="250">
        <v>0</v>
      </c>
      <c r="AG103" s="250">
        <v>0</v>
      </c>
      <c r="AH103" s="592">
        <v>0</v>
      </c>
      <c r="AI103" s="275">
        <v>2.5</v>
      </c>
      <c r="AJ103" s="275">
        <v>60</v>
      </c>
    </row>
    <row r="104" customFormat="1" ht="20.4" spans="1:36">
      <c r="A104" s="51">
        <f>A102</f>
        <v>902</v>
      </c>
      <c r="B104" s="42"/>
      <c r="C104" s="33" t="s">
        <v>334</v>
      </c>
      <c r="D104" s="43" t="s">
        <v>235</v>
      </c>
      <c r="E104" s="44" t="s">
        <v>351</v>
      </c>
      <c r="F104" s="44" t="s">
        <v>352</v>
      </c>
      <c r="G104" s="47"/>
      <c r="H104" s="19"/>
      <c r="I104" s="19"/>
      <c r="J104" s="19"/>
      <c r="K104" s="19"/>
      <c r="L104" s="19"/>
      <c r="M104" s="19"/>
      <c r="N104" s="84"/>
      <c r="O104" s="19"/>
      <c r="P104" s="114"/>
      <c r="Q104" s="114"/>
      <c r="R104" s="114"/>
      <c r="S104" s="114"/>
      <c r="T104" s="114"/>
      <c r="U104" s="114"/>
      <c r="V104" s="114"/>
      <c r="W104" s="114"/>
      <c r="X104" s="114"/>
      <c r="Y104" s="114"/>
      <c r="Z104" s="12"/>
      <c r="AA104" s="12"/>
      <c r="AB104" s="12"/>
      <c r="AC104" s="114">
        <v>0</v>
      </c>
      <c r="AD104" s="114">
        <v>0</v>
      </c>
      <c r="AE104" s="114">
        <v>0</v>
      </c>
      <c r="AF104" s="114">
        <v>0</v>
      </c>
      <c r="AG104" s="114">
        <v>0</v>
      </c>
      <c r="AH104" s="590">
        <v>0</v>
      </c>
      <c r="AI104" s="591">
        <v>2.5</v>
      </c>
      <c r="AJ104" s="591">
        <v>60</v>
      </c>
    </row>
    <row r="105" s="2" customFormat="1" ht="20.4" spans="1:37">
      <c r="A105" s="36"/>
      <c r="B105" s="37"/>
      <c r="C105" s="36"/>
      <c r="D105" s="38"/>
      <c r="E105" s="39" t="s">
        <v>330</v>
      </c>
      <c r="F105" s="39" t="s">
        <v>353</v>
      </c>
      <c r="G105" s="49"/>
      <c r="H105" s="52">
        <v>1</v>
      </c>
      <c r="I105" s="52">
        <v>0</v>
      </c>
      <c r="J105" s="52">
        <v>0</v>
      </c>
      <c r="K105" s="52">
        <v>1</v>
      </c>
      <c r="L105" s="52">
        <v>0</v>
      </c>
      <c r="M105" s="52">
        <v>0</v>
      </c>
      <c r="N105" s="41">
        <v>0</v>
      </c>
      <c r="O105" s="52">
        <f t="shared" si="6"/>
        <v>9</v>
      </c>
      <c r="P105" s="250">
        <v>50</v>
      </c>
      <c r="Q105" s="250" t="s">
        <v>557</v>
      </c>
      <c r="R105" s="250" t="s">
        <v>1073</v>
      </c>
      <c r="S105" s="250" t="s">
        <v>518</v>
      </c>
      <c r="T105" s="250" t="s">
        <v>518</v>
      </c>
      <c r="U105" s="250" t="s">
        <v>251</v>
      </c>
      <c r="V105" s="250" t="s">
        <v>251</v>
      </c>
      <c r="W105" s="250">
        <v>46.5</v>
      </c>
      <c r="X105" s="250" t="s">
        <v>1074</v>
      </c>
      <c r="Y105" s="250" t="s">
        <v>518</v>
      </c>
      <c r="Z105" s="250" t="s">
        <v>518</v>
      </c>
      <c r="AA105" s="2" t="s">
        <v>251</v>
      </c>
      <c r="AB105" s="2" t="s">
        <v>251</v>
      </c>
      <c r="AC105" s="250">
        <v>0</v>
      </c>
      <c r="AD105" s="250">
        <v>0</v>
      </c>
      <c r="AE105" s="250">
        <v>0</v>
      </c>
      <c r="AF105" s="250">
        <v>0</v>
      </c>
      <c r="AG105" s="250">
        <v>0</v>
      </c>
      <c r="AH105" s="592">
        <v>0</v>
      </c>
      <c r="AI105" s="275">
        <v>2.5</v>
      </c>
      <c r="AJ105" s="275">
        <v>60</v>
      </c>
      <c r="AK105" s="106"/>
    </row>
    <row r="106" s="4" customFormat="1" ht="20.4" spans="1:36">
      <c r="A106" s="33">
        <f>A100</f>
        <v>902</v>
      </c>
      <c r="B106" s="42" t="s">
        <v>241</v>
      </c>
      <c r="C106" s="33" t="s">
        <v>334</v>
      </c>
      <c r="D106" s="43" t="s">
        <v>238</v>
      </c>
      <c r="E106" s="44" t="s">
        <v>335</v>
      </c>
      <c r="F106" s="44" t="s">
        <v>334</v>
      </c>
      <c r="G106" s="47"/>
      <c r="H106" s="83">
        <v>1</v>
      </c>
      <c r="I106" s="19">
        <v>0</v>
      </c>
      <c r="J106" s="19">
        <v>0</v>
      </c>
      <c r="K106" s="83">
        <v>1</v>
      </c>
      <c r="L106" s="19">
        <v>0</v>
      </c>
      <c r="M106" s="19">
        <v>0</v>
      </c>
      <c r="N106" s="84">
        <v>0</v>
      </c>
      <c r="O106" s="19">
        <f t="shared" si="6"/>
        <v>9</v>
      </c>
      <c r="P106" s="140">
        <v>50</v>
      </c>
      <c r="Q106" s="268">
        <v>51.5</v>
      </c>
      <c r="R106" s="268">
        <v>31000</v>
      </c>
      <c r="S106" s="140">
        <v>50.5</v>
      </c>
      <c r="T106" s="140">
        <v>100</v>
      </c>
      <c r="U106" s="268">
        <v>70</v>
      </c>
      <c r="V106" s="268">
        <v>10</v>
      </c>
      <c r="W106" s="268">
        <v>46.5</v>
      </c>
      <c r="X106" s="268">
        <v>5100</v>
      </c>
      <c r="Y106" s="140">
        <v>48</v>
      </c>
      <c r="Z106" s="27">
        <v>100</v>
      </c>
      <c r="AA106" s="268">
        <v>40</v>
      </c>
      <c r="AB106" s="268">
        <v>10</v>
      </c>
      <c r="AC106" s="140">
        <v>0</v>
      </c>
      <c r="AD106" s="140">
        <v>0</v>
      </c>
      <c r="AE106" s="140">
        <v>0</v>
      </c>
      <c r="AF106" s="140">
        <v>0</v>
      </c>
      <c r="AG106" s="140">
        <v>0</v>
      </c>
      <c r="AH106" s="583">
        <v>0</v>
      </c>
      <c r="AI106" s="289">
        <v>2.5</v>
      </c>
      <c r="AJ106" s="289">
        <v>60</v>
      </c>
    </row>
    <row r="107" s="3" customFormat="1" ht="20.4" spans="1:36">
      <c r="A107" s="36"/>
      <c r="B107" s="37"/>
      <c r="C107" s="36"/>
      <c r="D107" s="38"/>
      <c r="E107" s="39"/>
      <c r="F107" s="39" t="s">
        <v>331</v>
      </c>
      <c r="G107" s="49"/>
      <c r="H107" s="52">
        <v>0</v>
      </c>
      <c r="I107" s="52">
        <v>1</v>
      </c>
      <c r="J107" s="52">
        <v>0</v>
      </c>
      <c r="K107" s="52">
        <v>0</v>
      </c>
      <c r="L107" s="52">
        <v>1</v>
      </c>
      <c r="M107" s="52">
        <v>0</v>
      </c>
      <c r="N107" s="41">
        <v>0</v>
      </c>
      <c r="O107" s="52">
        <f t="shared" si="6"/>
        <v>18</v>
      </c>
      <c r="P107" s="250">
        <v>50</v>
      </c>
      <c r="Q107" s="250" t="s">
        <v>518</v>
      </c>
      <c r="R107" s="250" t="s">
        <v>518</v>
      </c>
      <c r="S107" s="250">
        <v>50.5</v>
      </c>
      <c r="T107" s="250" t="s">
        <v>1065</v>
      </c>
      <c r="U107" s="250" t="s">
        <v>251</v>
      </c>
      <c r="V107" s="250" t="s">
        <v>251</v>
      </c>
      <c r="W107" s="250" t="s">
        <v>1070</v>
      </c>
      <c r="X107" s="250" t="s">
        <v>1071</v>
      </c>
      <c r="Y107" s="250" t="s">
        <v>1072</v>
      </c>
      <c r="Z107" s="2" t="s">
        <v>1064</v>
      </c>
      <c r="AA107" s="2" t="s">
        <v>251</v>
      </c>
      <c r="AB107" s="2" t="s">
        <v>251</v>
      </c>
      <c r="AC107" s="250">
        <v>0</v>
      </c>
      <c r="AD107" s="250">
        <v>0</v>
      </c>
      <c r="AE107" s="250">
        <v>0</v>
      </c>
      <c r="AF107" s="250">
        <v>0</v>
      </c>
      <c r="AG107" s="250">
        <v>0</v>
      </c>
      <c r="AH107" s="592">
        <v>0</v>
      </c>
      <c r="AI107" s="275">
        <v>2.5</v>
      </c>
      <c r="AJ107" s="275">
        <v>60</v>
      </c>
    </row>
    <row r="108" s="4" customFormat="1" ht="20.4" spans="1:36">
      <c r="A108" s="33">
        <f>A106</f>
        <v>902</v>
      </c>
      <c r="B108" s="42" t="s">
        <v>241</v>
      </c>
      <c r="C108" s="33" t="s">
        <v>334</v>
      </c>
      <c r="D108" s="43" t="s">
        <v>241</v>
      </c>
      <c r="E108" s="44" t="s">
        <v>357</v>
      </c>
      <c r="F108" s="44" t="s">
        <v>358</v>
      </c>
      <c r="G108" s="47"/>
      <c r="H108" s="19">
        <v>0</v>
      </c>
      <c r="I108" s="19">
        <v>1</v>
      </c>
      <c r="J108" s="19">
        <v>0</v>
      </c>
      <c r="K108" s="19">
        <v>0</v>
      </c>
      <c r="L108" s="19">
        <v>1</v>
      </c>
      <c r="M108" s="19">
        <v>0</v>
      </c>
      <c r="N108" s="84">
        <v>0</v>
      </c>
      <c r="O108" s="19">
        <f t="shared" si="6"/>
        <v>18</v>
      </c>
      <c r="P108" s="114">
        <v>50</v>
      </c>
      <c r="Q108" s="114">
        <v>50.5</v>
      </c>
      <c r="R108" s="114">
        <v>100</v>
      </c>
      <c r="S108" s="114">
        <v>50.5</v>
      </c>
      <c r="T108" s="114">
        <v>100</v>
      </c>
      <c r="U108" s="268">
        <v>70</v>
      </c>
      <c r="V108" s="268">
        <v>10</v>
      </c>
      <c r="W108" s="114">
        <v>49.49</v>
      </c>
      <c r="X108" s="114">
        <v>600000</v>
      </c>
      <c r="Y108" s="114">
        <v>48</v>
      </c>
      <c r="Z108" s="12">
        <v>100</v>
      </c>
      <c r="AA108" s="268">
        <v>40</v>
      </c>
      <c r="AB108" s="268">
        <v>10</v>
      </c>
      <c r="AC108" s="140">
        <v>0</v>
      </c>
      <c r="AD108" s="140">
        <v>0</v>
      </c>
      <c r="AE108" s="140">
        <v>0</v>
      </c>
      <c r="AF108" s="140">
        <v>0</v>
      </c>
      <c r="AG108" s="140">
        <v>0</v>
      </c>
      <c r="AH108" s="583">
        <v>0</v>
      </c>
      <c r="AI108" s="289">
        <v>2.5</v>
      </c>
      <c r="AJ108" s="289">
        <v>60</v>
      </c>
    </row>
    <row r="109" s="3" customFormat="1" ht="20.4" spans="1:36">
      <c r="A109" s="36"/>
      <c r="B109" s="37"/>
      <c r="C109" s="52"/>
      <c r="D109" s="38"/>
      <c r="E109" s="39"/>
      <c r="F109" s="39"/>
      <c r="G109" s="49"/>
      <c r="H109" s="52"/>
      <c r="I109" s="52"/>
      <c r="J109" s="52"/>
      <c r="K109" s="52"/>
      <c r="L109" s="52"/>
      <c r="M109" s="52"/>
      <c r="N109" s="41">
        <v>0</v>
      </c>
      <c r="O109" s="52">
        <f t="shared" si="6"/>
        <v>0</v>
      </c>
      <c r="P109" s="250"/>
      <c r="Q109" s="250"/>
      <c r="R109" s="250"/>
      <c r="S109" s="250"/>
      <c r="T109" s="250"/>
      <c r="U109" s="250"/>
      <c r="V109" s="250"/>
      <c r="W109" s="250"/>
      <c r="X109" s="250"/>
      <c r="Y109" s="250"/>
      <c r="Z109" s="2"/>
      <c r="AA109" s="2"/>
      <c r="AB109" s="2"/>
      <c r="AC109" s="250"/>
      <c r="AD109" s="250"/>
      <c r="AE109" s="250"/>
      <c r="AF109" s="250"/>
      <c r="AG109" s="250"/>
      <c r="AH109" s="592"/>
      <c r="AI109" s="275">
        <v>2.5</v>
      </c>
      <c r="AJ109" s="275">
        <v>60</v>
      </c>
    </row>
    <row r="110" s="4" customFormat="1" ht="20.4" spans="1:36">
      <c r="A110" s="33">
        <f>A4</f>
        <v>902</v>
      </c>
      <c r="B110" s="42" t="s">
        <v>241</v>
      </c>
      <c r="C110" s="33" t="s">
        <v>334</v>
      </c>
      <c r="D110" s="43" t="s">
        <v>244</v>
      </c>
      <c r="E110" s="44" t="s">
        <v>359</v>
      </c>
      <c r="F110" s="44" t="s">
        <v>360</v>
      </c>
      <c r="G110" s="47"/>
      <c r="H110" s="19">
        <v>0</v>
      </c>
      <c r="I110" s="19">
        <v>1</v>
      </c>
      <c r="J110" s="19">
        <v>0</v>
      </c>
      <c r="K110" s="19">
        <v>1</v>
      </c>
      <c r="L110" s="19">
        <v>1</v>
      </c>
      <c r="M110" s="19">
        <v>0</v>
      </c>
      <c r="N110" s="84">
        <v>0</v>
      </c>
      <c r="O110" s="19">
        <f t="shared" si="6"/>
        <v>26</v>
      </c>
      <c r="P110" s="114">
        <v>50</v>
      </c>
      <c r="Q110" s="114">
        <v>52</v>
      </c>
      <c r="R110" s="114">
        <v>100</v>
      </c>
      <c r="S110" s="114">
        <v>52</v>
      </c>
      <c r="T110" s="114">
        <v>100</v>
      </c>
      <c r="U110" s="268">
        <v>70</v>
      </c>
      <c r="V110" s="268">
        <v>10</v>
      </c>
      <c r="W110" s="114">
        <v>47</v>
      </c>
      <c r="X110" s="114">
        <v>600000</v>
      </c>
      <c r="Y110" s="114">
        <v>45</v>
      </c>
      <c r="Z110" s="12">
        <v>100</v>
      </c>
      <c r="AA110" s="268">
        <v>40</v>
      </c>
      <c r="AB110" s="268">
        <v>10</v>
      </c>
      <c r="AC110" s="114">
        <v>0</v>
      </c>
      <c r="AD110" s="114">
        <v>0</v>
      </c>
      <c r="AE110" s="114">
        <v>0</v>
      </c>
      <c r="AF110" s="114">
        <v>0</v>
      </c>
      <c r="AG110" s="114">
        <v>0</v>
      </c>
      <c r="AH110" s="590">
        <v>0</v>
      </c>
      <c r="AI110" s="591">
        <v>2.5</v>
      </c>
      <c r="AJ110" s="591">
        <v>60</v>
      </c>
    </row>
    <row r="111" s="3" customFormat="1" ht="20.4" spans="1:36">
      <c r="A111" s="36"/>
      <c r="B111" s="37"/>
      <c r="C111" s="52"/>
      <c r="D111" s="38"/>
      <c r="E111" s="39"/>
      <c r="F111" s="39" t="s">
        <v>331</v>
      </c>
      <c r="G111" s="49"/>
      <c r="H111" s="52">
        <v>0</v>
      </c>
      <c r="I111" s="52">
        <v>1</v>
      </c>
      <c r="J111" s="52">
        <v>0</v>
      </c>
      <c r="K111" s="52">
        <v>0</v>
      </c>
      <c r="L111" s="52">
        <v>1</v>
      </c>
      <c r="M111" s="52">
        <v>0</v>
      </c>
      <c r="N111" s="41">
        <v>0</v>
      </c>
      <c r="O111" s="52">
        <f t="shared" si="6"/>
        <v>18</v>
      </c>
      <c r="P111" s="250">
        <v>50</v>
      </c>
      <c r="Q111" s="250" t="s">
        <v>518</v>
      </c>
      <c r="R111" s="250" t="s">
        <v>518</v>
      </c>
      <c r="S111" s="250">
        <v>50.5</v>
      </c>
      <c r="T111" s="250" t="s">
        <v>1065</v>
      </c>
      <c r="U111" s="250" t="s">
        <v>251</v>
      </c>
      <c r="V111" s="250" t="s">
        <v>251</v>
      </c>
      <c r="W111" s="250" t="s">
        <v>1070</v>
      </c>
      <c r="X111" s="250" t="s">
        <v>1071</v>
      </c>
      <c r="Y111" s="250" t="s">
        <v>1072</v>
      </c>
      <c r="Z111" s="2" t="s">
        <v>1064</v>
      </c>
      <c r="AA111" s="2" t="s">
        <v>251</v>
      </c>
      <c r="AB111" s="2" t="s">
        <v>251</v>
      </c>
      <c r="AC111" s="250">
        <v>0</v>
      </c>
      <c r="AD111" s="250">
        <v>0</v>
      </c>
      <c r="AE111" s="250">
        <v>0</v>
      </c>
      <c r="AF111" s="250">
        <v>0</v>
      </c>
      <c r="AG111" s="250">
        <v>0</v>
      </c>
      <c r="AH111" s="592">
        <v>0</v>
      </c>
      <c r="AI111" s="275"/>
      <c r="AJ111" s="275"/>
    </row>
    <row r="112" s="4" customFormat="1" ht="20.4" spans="1:36">
      <c r="A112" s="33">
        <f>A110</f>
        <v>902</v>
      </c>
      <c r="B112" s="42" t="s">
        <v>241</v>
      </c>
      <c r="C112" s="33" t="s">
        <v>334</v>
      </c>
      <c r="D112" s="43" t="s">
        <v>362</v>
      </c>
      <c r="E112" s="44" t="s">
        <v>363</v>
      </c>
      <c r="F112" s="44" t="s">
        <v>364</v>
      </c>
      <c r="G112" s="47"/>
      <c r="H112" s="19">
        <v>0</v>
      </c>
      <c r="I112" s="19">
        <v>1</v>
      </c>
      <c r="J112" s="19">
        <v>0</v>
      </c>
      <c r="K112" s="19">
        <v>0</v>
      </c>
      <c r="L112" s="19">
        <v>1</v>
      </c>
      <c r="M112" s="19">
        <v>0</v>
      </c>
      <c r="N112" s="84">
        <v>0</v>
      </c>
      <c r="O112" s="19">
        <f t="shared" si="6"/>
        <v>18</v>
      </c>
      <c r="P112" s="114">
        <v>50</v>
      </c>
      <c r="Q112" s="114">
        <v>50.5</v>
      </c>
      <c r="R112" s="114">
        <v>100</v>
      </c>
      <c r="S112" s="114">
        <v>50.5</v>
      </c>
      <c r="T112" s="114">
        <v>100</v>
      </c>
      <c r="U112" s="268">
        <v>70</v>
      </c>
      <c r="V112" s="268">
        <v>10</v>
      </c>
      <c r="W112" s="114">
        <v>49.49</v>
      </c>
      <c r="X112" s="114">
        <v>600000</v>
      </c>
      <c r="Y112" s="114">
        <v>48</v>
      </c>
      <c r="Z112" s="12">
        <v>100</v>
      </c>
      <c r="AA112" s="268">
        <v>40</v>
      </c>
      <c r="AB112" s="268">
        <v>10</v>
      </c>
      <c r="AC112" s="140">
        <v>0</v>
      </c>
      <c r="AD112" s="140">
        <v>0</v>
      </c>
      <c r="AE112" s="140">
        <v>0</v>
      </c>
      <c r="AF112" s="140">
        <v>0</v>
      </c>
      <c r="AG112" s="140">
        <v>0</v>
      </c>
      <c r="AH112" s="583">
        <v>0</v>
      </c>
      <c r="AI112" s="289">
        <v>2.5</v>
      </c>
      <c r="AJ112" s="289">
        <v>60</v>
      </c>
    </row>
    <row r="113" s="2" customFormat="1" ht="20.4" spans="1:37">
      <c r="A113" s="36"/>
      <c r="B113" s="37"/>
      <c r="C113" s="52"/>
      <c r="D113" s="38"/>
      <c r="E113" s="39" t="s">
        <v>365</v>
      </c>
      <c r="F113" s="39" t="s">
        <v>366</v>
      </c>
      <c r="G113" s="40" t="s">
        <v>367</v>
      </c>
      <c r="H113" s="52">
        <v>1</v>
      </c>
      <c r="I113" s="52">
        <v>0</v>
      </c>
      <c r="J113" s="52">
        <v>0</v>
      </c>
      <c r="K113" s="52">
        <v>1</v>
      </c>
      <c r="L113" s="52">
        <v>0</v>
      </c>
      <c r="M113" s="52">
        <v>0</v>
      </c>
      <c r="N113" s="41">
        <v>0</v>
      </c>
      <c r="O113" s="52">
        <f t="shared" si="6"/>
        <v>9</v>
      </c>
      <c r="P113" s="250">
        <v>50</v>
      </c>
      <c r="Q113" s="250">
        <v>51.5</v>
      </c>
      <c r="R113" s="250" t="s">
        <v>831</v>
      </c>
      <c r="S113" s="250" t="s">
        <v>251</v>
      </c>
      <c r="T113" s="250" t="s">
        <v>251</v>
      </c>
      <c r="U113" s="250" t="s">
        <v>251</v>
      </c>
      <c r="V113" s="250" t="s">
        <v>251</v>
      </c>
      <c r="W113" s="250">
        <v>47.5</v>
      </c>
      <c r="X113" s="250" t="s">
        <v>831</v>
      </c>
      <c r="Y113" s="250" t="s">
        <v>251</v>
      </c>
      <c r="Z113" s="2" t="s">
        <v>251</v>
      </c>
      <c r="AA113" s="2" t="s">
        <v>251</v>
      </c>
      <c r="AB113" s="2" t="s">
        <v>251</v>
      </c>
      <c r="AC113" s="250">
        <v>0</v>
      </c>
      <c r="AD113" s="250">
        <v>0</v>
      </c>
      <c r="AE113" s="250">
        <v>0</v>
      </c>
      <c r="AF113" s="250">
        <v>0</v>
      </c>
      <c r="AG113" s="250">
        <v>0</v>
      </c>
      <c r="AH113" s="592">
        <v>0</v>
      </c>
      <c r="AI113" s="275">
        <v>2.5</v>
      </c>
      <c r="AJ113" s="275">
        <v>60</v>
      </c>
      <c r="AK113" s="106"/>
    </row>
    <row r="114" ht="20.4" spans="1:36">
      <c r="A114" s="55">
        <f>A4</f>
        <v>902</v>
      </c>
      <c r="B114" s="59" t="s">
        <v>244</v>
      </c>
      <c r="C114" s="121" t="s">
        <v>370</v>
      </c>
      <c r="D114" s="56" t="s">
        <v>168</v>
      </c>
      <c r="E114" s="57" t="s">
        <v>365</v>
      </c>
      <c r="F114" s="57" t="s">
        <v>370</v>
      </c>
      <c r="G114" s="47"/>
      <c r="H114" s="19">
        <v>1</v>
      </c>
      <c r="I114" s="19">
        <v>0</v>
      </c>
      <c r="J114" s="19">
        <v>0</v>
      </c>
      <c r="K114" s="19">
        <v>1</v>
      </c>
      <c r="L114" s="19">
        <v>0</v>
      </c>
      <c r="M114" s="19">
        <v>0</v>
      </c>
      <c r="N114" s="84">
        <v>0</v>
      </c>
      <c r="O114" s="19">
        <f t="shared" si="6"/>
        <v>9</v>
      </c>
      <c r="P114" s="114">
        <v>50</v>
      </c>
      <c r="Q114" s="114">
        <v>51.5</v>
      </c>
      <c r="R114" s="114">
        <v>140</v>
      </c>
      <c r="S114" s="114">
        <v>52</v>
      </c>
      <c r="T114" s="114">
        <v>60</v>
      </c>
      <c r="U114" s="268">
        <v>70</v>
      </c>
      <c r="V114" s="268">
        <v>10</v>
      </c>
      <c r="W114" s="114">
        <v>47.5</v>
      </c>
      <c r="X114" s="114">
        <v>140</v>
      </c>
      <c r="Y114" s="114">
        <v>45</v>
      </c>
      <c r="Z114" s="12">
        <v>60</v>
      </c>
      <c r="AA114" s="268">
        <v>40</v>
      </c>
      <c r="AB114" s="268">
        <v>10</v>
      </c>
      <c r="AC114" s="114">
        <v>0</v>
      </c>
      <c r="AD114" s="114">
        <v>0</v>
      </c>
      <c r="AE114" s="114">
        <v>0</v>
      </c>
      <c r="AF114" s="114">
        <v>0</v>
      </c>
      <c r="AG114" s="114">
        <v>0</v>
      </c>
      <c r="AH114" s="590">
        <v>0</v>
      </c>
      <c r="AI114" s="591">
        <v>2.5</v>
      </c>
      <c r="AJ114" s="591">
        <v>60</v>
      </c>
    </row>
    <row r="115" s="2" customFormat="1" ht="20.4" spans="1:37">
      <c r="A115" s="36"/>
      <c r="B115" s="37"/>
      <c r="C115" s="52"/>
      <c r="D115" s="38"/>
      <c r="E115" s="39" t="s">
        <v>371</v>
      </c>
      <c r="F115" s="39" t="s">
        <v>372</v>
      </c>
      <c r="G115" s="49"/>
      <c r="H115" s="52">
        <v>1</v>
      </c>
      <c r="I115" s="52">
        <v>1</v>
      </c>
      <c r="J115" s="52">
        <v>0</v>
      </c>
      <c r="K115" s="52">
        <v>1</v>
      </c>
      <c r="L115" s="52">
        <v>1</v>
      </c>
      <c r="M115" s="52">
        <v>0</v>
      </c>
      <c r="N115" s="41">
        <v>0</v>
      </c>
      <c r="O115" s="52">
        <f t="shared" si="6"/>
        <v>27</v>
      </c>
      <c r="P115" s="250">
        <v>50</v>
      </c>
      <c r="Q115" s="250" t="s">
        <v>1075</v>
      </c>
      <c r="R115" s="250" t="s">
        <v>1076</v>
      </c>
      <c r="S115" s="250" t="s">
        <v>1075</v>
      </c>
      <c r="T115" s="250" t="s">
        <v>1076</v>
      </c>
      <c r="U115" s="250">
        <v>0</v>
      </c>
      <c r="V115" s="250">
        <v>0</v>
      </c>
      <c r="W115" s="250" t="s">
        <v>1075</v>
      </c>
      <c r="X115" s="250" t="s">
        <v>1076</v>
      </c>
      <c r="Y115" s="250" t="s">
        <v>1075</v>
      </c>
      <c r="Z115" s="250" t="s">
        <v>1076</v>
      </c>
      <c r="AA115" s="2">
        <v>0</v>
      </c>
      <c r="AB115" s="2">
        <v>0</v>
      </c>
      <c r="AC115" s="250">
        <v>0</v>
      </c>
      <c r="AD115" s="250">
        <v>0</v>
      </c>
      <c r="AE115" s="250">
        <v>0</v>
      </c>
      <c r="AF115" s="250">
        <v>0</v>
      </c>
      <c r="AG115" s="250">
        <v>0</v>
      </c>
      <c r="AH115" s="592">
        <v>0</v>
      </c>
      <c r="AI115" s="275">
        <v>2.5</v>
      </c>
      <c r="AJ115" s="275">
        <v>60</v>
      </c>
      <c r="AK115" s="106"/>
    </row>
    <row r="116" ht="20.4" spans="1:36">
      <c r="A116" s="33">
        <f>A92</f>
        <v>902</v>
      </c>
      <c r="B116" s="42" t="s">
        <v>244</v>
      </c>
      <c r="C116" s="33" t="s">
        <v>370</v>
      </c>
      <c r="D116" s="43" t="s">
        <v>180</v>
      </c>
      <c r="E116" s="44" t="s">
        <v>371</v>
      </c>
      <c r="F116" s="44" t="s">
        <v>372</v>
      </c>
      <c r="G116" s="47"/>
      <c r="H116" s="19">
        <v>1</v>
      </c>
      <c r="I116" s="19">
        <v>1</v>
      </c>
      <c r="J116" s="19">
        <v>0</v>
      </c>
      <c r="K116" s="19">
        <v>1</v>
      </c>
      <c r="L116" s="19">
        <v>1</v>
      </c>
      <c r="M116" s="19">
        <v>0</v>
      </c>
      <c r="N116" s="84">
        <v>0</v>
      </c>
      <c r="O116" s="19">
        <f t="shared" si="6"/>
        <v>27</v>
      </c>
      <c r="P116" s="114">
        <v>50</v>
      </c>
      <c r="Q116" s="114">
        <v>53</v>
      </c>
      <c r="R116" s="114">
        <v>2500</v>
      </c>
      <c r="S116" s="114">
        <v>55</v>
      </c>
      <c r="T116" s="114">
        <v>60</v>
      </c>
      <c r="U116" s="268">
        <v>70</v>
      </c>
      <c r="V116" s="268">
        <v>10</v>
      </c>
      <c r="W116" s="114">
        <v>46</v>
      </c>
      <c r="X116" s="114">
        <v>1000</v>
      </c>
      <c r="Y116" s="114">
        <v>45</v>
      </c>
      <c r="Z116" s="12">
        <v>600</v>
      </c>
      <c r="AA116" s="268">
        <v>40</v>
      </c>
      <c r="AB116" s="268">
        <v>10</v>
      </c>
      <c r="AC116" s="114">
        <v>0</v>
      </c>
      <c r="AD116" s="114">
        <v>0</v>
      </c>
      <c r="AE116" s="114">
        <v>0</v>
      </c>
      <c r="AF116" s="114">
        <v>0</v>
      </c>
      <c r="AG116" s="114">
        <v>0</v>
      </c>
      <c r="AH116" s="590">
        <v>0</v>
      </c>
      <c r="AI116" s="591">
        <v>2.5</v>
      </c>
      <c r="AJ116" s="591">
        <v>60</v>
      </c>
    </row>
    <row r="117" s="3" customFormat="1" ht="20.4" spans="1:36">
      <c r="A117" s="36"/>
      <c r="B117" s="37"/>
      <c r="C117" s="52"/>
      <c r="D117" s="38"/>
      <c r="E117" s="39"/>
      <c r="F117" s="39"/>
      <c r="G117" s="49"/>
      <c r="H117" s="52"/>
      <c r="I117" s="52"/>
      <c r="J117" s="52"/>
      <c r="K117" s="52"/>
      <c r="L117" s="52"/>
      <c r="M117" s="52"/>
      <c r="N117" s="41"/>
      <c r="O117" s="52"/>
      <c r="P117" s="250"/>
      <c r="Q117" s="250"/>
      <c r="R117" s="250"/>
      <c r="S117" s="250"/>
      <c r="T117" s="250"/>
      <c r="U117" s="250"/>
      <c r="V117" s="250"/>
      <c r="W117" s="250"/>
      <c r="X117" s="250"/>
      <c r="Y117" s="250"/>
      <c r="Z117" s="2"/>
      <c r="AA117" s="2"/>
      <c r="AB117" s="2"/>
      <c r="AC117" s="250">
        <v>0</v>
      </c>
      <c r="AD117" s="250">
        <v>0</v>
      </c>
      <c r="AE117" s="250">
        <v>0</v>
      </c>
      <c r="AF117" s="250">
        <v>0</v>
      </c>
      <c r="AG117" s="250">
        <v>0</v>
      </c>
      <c r="AH117" s="592">
        <v>0</v>
      </c>
      <c r="AI117" s="275">
        <v>2.5</v>
      </c>
      <c r="AJ117" s="275">
        <v>60</v>
      </c>
    </row>
    <row r="118" customFormat="1" ht="20.4" spans="1:36">
      <c r="A118" s="33">
        <f>A94</f>
        <v>902</v>
      </c>
      <c r="B118" s="42"/>
      <c r="C118" s="33" t="s">
        <v>370</v>
      </c>
      <c r="D118" s="43" t="s">
        <v>187</v>
      </c>
      <c r="E118" s="44" t="s">
        <v>374</v>
      </c>
      <c r="F118" s="44" t="s">
        <v>375</v>
      </c>
      <c r="G118" s="47"/>
      <c r="H118" s="19"/>
      <c r="I118" s="19"/>
      <c r="J118" s="19"/>
      <c r="K118" s="19"/>
      <c r="L118" s="19"/>
      <c r="M118" s="19"/>
      <c r="N118" s="84"/>
      <c r="O118" s="19"/>
      <c r="P118" s="114"/>
      <c r="Q118" s="114"/>
      <c r="R118" s="114"/>
      <c r="S118" s="114"/>
      <c r="T118" s="114"/>
      <c r="U118" s="114"/>
      <c r="V118" s="114"/>
      <c r="W118" s="114"/>
      <c r="X118" s="114"/>
      <c r="Y118" s="114"/>
      <c r="Z118" s="12"/>
      <c r="AA118" s="12"/>
      <c r="AB118" s="12"/>
      <c r="AC118" s="114">
        <v>0</v>
      </c>
      <c r="AD118" s="114">
        <v>0</v>
      </c>
      <c r="AE118" s="114">
        <v>0</v>
      </c>
      <c r="AF118" s="114">
        <v>0</v>
      </c>
      <c r="AG118" s="114">
        <v>0</v>
      </c>
      <c r="AH118" s="590">
        <v>0</v>
      </c>
      <c r="AI118" s="591">
        <v>2.5</v>
      </c>
      <c r="AJ118" s="591">
        <v>60</v>
      </c>
    </row>
    <row r="119" s="2" customFormat="1" ht="20.4" spans="1:37">
      <c r="A119" s="36"/>
      <c r="B119" s="37"/>
      <c r="C119" s="52"/>
      <c r="D119" s="38"/>
      <c r="E119" s="39" t="s">
        <v>376</v>
      </c>
      <c r="F119" s="39" t="s">
        <v>377</v>
      </c>
      <c r="G119" s="49"/>
      <c r="H119" s="52">
        <v>1</v>
      </c>
      <c r="I119" s="52">
        <v>0</v>
      </c>
      <c r="J119" s="52">
        <v>0</v>
      </c>
      <c r="K119" s="52">
        <v>1</v>
      </c>
      <c r="L119" s="52">
        <v>0</v>
      </c>
      <c r="M119" s="52">
        <v>0</v>
      </c>
      <c r="N119" s="41">
        <v>0</v>
      </c>
      <c r="O119" s="52">
        <f t="shared" si="6"/>
        <v>9</v>
      </c>
      <c r="P119" s="250">
        <v>50</v>
      </c>
      <c r="Q119" s="250">
        <v>51.5</v>
      </c>
      <c r="R119" s="250" t="s">
        <v>831</v>
      </c>
      <c r="S119" s="250" t="s">
        <v>251</v>
      </c>
      <c r="T119" s="250" t="s">
        <v>251</v>
      </c>
      <c r="U119" s="250" t="s">
        <v>251</v>
      </c>
      <c r="V119" s="250" t="s">
        <v>251</v>
      </c>
      <c r="W119" s="250">
        <v>47.5</v>
      </c>
      <c r="X119" s="250" t="s">
        <v>831</v>
      </c>
      <c r="Y119" s="250" t="s">
        <v>251</v>
      </c>
      <c r="Z119" s="2" t="s">
        <v>251</v>
      </c>
      <c r="AA119" s="2" t="s">
        <v>251</v>
      </c>
      <c r="AB119" s="2" t="s">
        <v>251</v>
      </c>
      <c r="AC119" s="250">
        <v>0</v>
      </c>
      <c r="AD119" s="250">
        <v>0</v>
      </c>
      <c r="AE119" s="250">
        <v>0</v>
      </c>
      <c r="AF119" s="250">
        <v>0</v>
      </c>
      <c r="AG119" s="250">
        <v>0</v>
      </c>
      <c r="AH119" s="592">
        <v>0</v>
      </c>
      <c r="AI119" s="275">
        <v>2.5</v>
      </c>
      <c r="AJ119" s="275">
        <v>60</v>
      </c>
      <c r="AK119" s="106"/>
    </row>
    <row r="120" customFormat="1" ht="20.4" spans="1:36">
      <c r="A120" s="55">
        <f>A100</f>
        <v>902</v>
      </c>
      <c r="B120" s="59" t="s">
        <v>244</v>
      </c>
      <c r="C120" s="121" t="s">
        <v>370</v>
      </c>
      <c r="D120" s="56" t="s">
        <v>190</v>
      </c>
      <c r="E120" s="57" t="s">
        <v>376</v>
      </c>
      <c r="F120" s="57" t="s">
        <v>1077</v>
      </c>
      <c r="G120" s="47"/>
      <c r="H120" s="19">
        <v>1</v>
      </c>
      <c r="I120" s="19">
        <v>0</v>
      </c>
      <c r="J120" s="19">
        <v>0</v>
      </c>
      <c r="K120" s="19">
        <v>1</v>
      </c>
      <c r="L120" s="19">
        <v>0</v>
      </c>
      <c r="M120" s="19">
        <v>0</v>
      </c>
      <c r="N120" s="84">
        <v>0</v>
      </c>
      <c r="O120" s="19">
        <f t="shared" si="6"/>
        <v>9</v>
      </c>
      <c r="P120" s="114">
        <v>50</v>
      </c>
      <c r="Q120" s="114">
        <v>51.5</v>
      </c>
      <c r="R120" s="114">
        <v>140</v>
      </c>
      <c r="S120" s="114">
        <v>52</v>
      </c>
      <c r="T120" s="114">
        <v>60</v>
      </c>
      <c r="U120" s="268">
        <v>70</v>
      </c>
      <c r="V120" s="268">
        <v>10</v>
      </c>
      <c r="W120" s="114">
        <v>47.5</v>
      </c>
      <c r="X120" s="114">
        <v>140</v>
      </c>
      <c r="Y120" s="114">
        <v>45</v>
      </c>
      <c r="Z120" s="12">
        <v>60</v>
      </c>
      <c r="AA120" s="268">
        <v>40</v>
      </c>
      <c r="AB120" s="268">
        <v>10</v>
      </c>
      <c r="AC120" s="114">
        <v>0</v>
      </c>
      <c r="AD120" s="114">
        <v>0</v>
      </c>
      <c r="AE120" s="114">
        <v>0</v>
      </c>
      <c r="AF120" s="114">
        <v>0</v>
      </c>
      <c r="AG120" s="114">
        <v>0</v>
      </c>
      <c r="AH120" s="590">
        <v>0</v>
      </c>
      <c r="AI120" s="591">
        <v>2.5</v>
      </c>
      <c r="AJ120" s="591">
        <v>60</v>
      </c>
    </row>
    <row r="121" s="2" customFormat="1" ht="20.4" spans="1:37">
      <c r="A121" s="36"/>
      <c r="B121" s="37"/>
      <c r="C121" s="52"/>
      <c r="D121" s="38"/>
      <c r="E121" s="39" t="s">
        <v>365</v>
      </c>
      <c r="F121" s="39" t="s">
        <v>366</v>
      </c>
      <c r="G121" s="40" t="s">
        <v>378</v>
      </c>
      <c r="H121" s="52">
        <v>1</v>
      </c>
      <c r="I121" s="52">
        <v>0</v>
      </c>
      <c r="J121" s="52">
        <v>0</v>
      </c>
      <c r="K121" s="52">
        <v>1</v>
      </c>
      <c r="L121" s="52">
        <v>0</v>
      </c>
      <c r="M121" s="52">
        <v>0</v>
      </c>
      <c r="N121" s="41">
        <v>0</v>
      </c>
      <c r="O121" s="52">
        <f t="shared" si="6"/>
        <v>9</v>
      </c>
      <c r="P121" s="250">
        <v>50</v>
      </c>
      <c r="Q121" s="250">
        <v>51.5</v>
      </c>
      <c r="R121" s="250" t="s">
        <v>831</v>
      </c>
      <c r="S121" s="250" t="s">
        <v>251</v>
      </c>
      <c r="T121" s="250" t="s">
        <v>251</v>
      </c>
      <c r="U121" s="250" t="s">
        <v>251</v>
      </c>
      <c r="V121" s="250" t="s">
        <v>251</v>
      </c>
      <c r="W121" s="250">
        <v>47.5</v>
      </c>
      <c r="X121" s="250" t="s">
        <v>831</v>
      </c>
      <c r="Y121" s="250" t="s">
        <v>251</v>
      </c>
      <c r="Z121" s="2" t="s">
        <v>251</v>
      </c>
      <c r="AA121" s="2" t="s">
        <v>251</v>
      </c>
      <c r="AB121" s="2" t="s">
        <v>251</v>
      </c>
      <c r="AC121" s="250">
        <v>0</v>
      </c>
      <c r="AD121" s="250">
        <v>0</v>
      </c>
      <c r="AE121" s="250">
        <v>0</v>
      </c>
      <c r="AF121" s="250">
        <v>0</v>
      </c>
      <c r="AG121" s="250">
        <v>0</v>
      </c>
      <c r="AH121" s="592">
        <v>0</v>
      </c>
      <c r="AI121" s="275">
        <v>2.5</v>
      </c>
      <c r="AJ121" s="275">
        <v>60</v>
      </c>
      <c r="AK121" s="106"/>
    </row>
    <row r="122" s="5" customFormat="1" ht="20.4" spans="1:36">
      <c r="A122" s="55">
        <f>A4</f>
        <v>902</v>
      </c>
      <c r="B122" s="59" t="s">
        <v>244</v>
      </c>
      <c r="C122" s="85" t="s">
        <v>370</v>
      </c>
      <c r="D122" s="56" t="s">
        <v>193</v>
      </c>
      <c r="E122" s="57" t="s">
        <v>379</v>
      </c>
      <c r="F122" s="57" t="s">
        <v>841</v>
      </c>
      <c r="G122" s="47"/>
      <c r="H122" s="121">
        <v>1</v>
      </c>
      <c r="I122" s="121">
        <v>0</v>
      </c>
      <c r="J122" s="121">
        <v>0</v>
      </c>
      <c r="K122" s="121">
        <v>1</v>
      </c>
      <c r="L122" s="121">
        <v>0</v>
      </c>
      <c r="M122" s="121">
        <v>0</v>
      </c>
      <c r="N122" s="85">
        <v>0</v>
      </c>
      <c r="O122" s="121">
        <f t="shared" si="6"/>
        <v>9</v>
      </c>
      <c r="P122" s="265">
        <v>50</v>
      </c>
      <c r="Q122" s="265">
        <v>51.5</v>
      </c>
      <c r="R122" s="265">
        <v>140</v>
      </c>
      <c r="S122" s="265">
        <v>52</v>
      </c>
      <c r="T122" s="265">
        <v>60</v>
      </c>
      <c r="U122" s="268">
        <v>70</v>
      </c>
      <c r="V122" s="268">
        <v>10</v>
      </c>
      <c r="W122" s="265">
        <v>47.5</v>
      </c>
      <c r="X122" s="265">
        <v>140</v>
      </c>
      <c r="Y122" s="265">
        <v>45</v>
      </c>
      <c r="Z122" s="18">
        <v>60</v>
      </c>
      <c r="AA122" s="268">
        <v>40</v>
      </c>
      <c r="AB122" s="268">
        <v>10</v>
      </c>
      <c r="AC122" s="265">
        <v>0</v>
      </c>
      <c r="AD122" s="265">
        <v>0</v>
      </c>
      <c r="AE122" s="265">
        <v>0</v>
      </c>
      <c r="AF122" s="265">
        <v>0</v>
      </c>
      <c r="AG122" s="265">
        <v>0</v>
      </c>
      <c r="AH122" s="593">
        <v>0</v>
      </c>
      <c r="AI122" s="276">
        <v>2.5</v>
      </c>
      <c r="AJ122" s="276">
        <v>60</v>
      </c>
    </row>
    <row r="123" s="3" customFormat="1" ht="20.4" spans="1:36">
      <c r="A123" s="36"/>
      <c r="B123" s="37"/>
      <c r="C123" s="52"/>
      <c r="D123" s="38"/>
      <c r="E123" s="39"/>
      <c r="F123" s="39"/>
      <c r="G123" s="49"/>
      <c r="H123" s="52"/>
      <c r="I123" s="52"/>
      <c r="J123" s="52"/>
      <c r="K123" s="52"/>
      <c r="L123" s="52"/>
      <c r="M123" s="52"/>
      <c r="N123" s="41"/>
      <c r="O123" s="52"/>
      <c r="P123" s="250"/>
      <c r="Q123" s="250"/>
      <c r="R123" s="250"/>
      <c r="S123" s="250"/>
      <c r="T123" s="250"/>
      <c r="U123" s="250"/>
      <c r="V123" s="250"/>
      <c r="W123" s="250"/>
      <c r="X123" s="250"/>
      <c r="Y123" s="250"/>
      <c r="Z123" s="2"/>
      <c r="AA123" s="2"/>
      <c r="AB123" s="2"/>
      <c r="AC123" s="250"/>
      <c r="AD123" s="250"/>
      <c r="AE123" s="250"/>
      <c r="AF123" s="250"/>
      <c r="AG123" s="250"/>
      <c r="AH123" s="592"/>
      <c r="AI123" s="275">
        <v>2.5</v>
      </c>
      <c r="AJ123" s="275">
        <v>60</v>
      </c>
    </row>
    <row r="124" s="5" customFormat="1" ht="20.4" spans="1:36">
      <c r="A124" s="55">
        <f>A4</f>
        <v>902</v>
      </c>
      <c r="B124" s="59"/>
      <c r="C124" s="85" t="s">
        <v>370</v>
      </c>
      <c r="D124" s="56" t="s">
        <v>197</v>
      </c>
      <c r="E124" s="57" t="s">
        <v>381</v>
      </c>
      <c r="F124" s="57" t="s">
        <v>842</v>
      </c>
      <c r="G124" s="47"/>
      <c r="H124" s="121"/>
      <c r="I124" s="121"/>
      <c r="J124" s="121"/>
      <c r="K124" s="121"/>
      <c r="L124" s="121"/>
      <c r="M124" s="121"/>
      <c r="N124" s="85"/>
      <c r="O124" s="121"/>
      <c r="P124" s="265"/>
      <c r="Q124" s="265"/>
      <c r="R124" s="265"/>
      <c r="S124" s="265"/>
      <c r="T124" s="265"/>
      <c r="U124" s="265"/>
      <c r="V124" s="265"/>
      <c r="W124" s="265"/>
      <c r="X124" s="265"/>
      <c r="Y124" s="265"/>
      <c r="Z124" s="18"/>
      <c r="AA124" s="18"/>
      <c r="AB124" s="18"/>
      <c r="AC124" s="265"/>
      <c r="AD124" s="265"/>
      <c r="AE124" s="265"/>
      <c r="AF124" s="265"/>
      <c r="AG124" s="265"/>
      <c r="AH124" s="593"/>
      <c r="AI124" s="276">
        <v>2.5</v>
      </c>
      <c r="AJ124" s="276">
        <v>60</v>
      </c>
    </row>
    <row r="125" s="2" customFormat="1" ht="20.4" spans="1:37">
      <c r="A125" s="36"/>
      <c r="B125" s="37"/>
      <c r="C125" s="52"/>
      <c r="D125" s="38"/>
      <c r="E125" s="39" t="s">
        <v>376</v>
      </c>
      <c r="F125" s="39" t="s">
        <v>377</v>
      </c>
      <c r="G125" s="40" t="s">
        <v>378</v>
      </c>
      <c r="H125" s="52">
        <v>1</v>
      </c>
      <c r="I125" s="52">
        <v>0</v>
      </c>
      <c r="J125" s="52">
        <v>0</v>
      </c>
      <c r="K125" s="52">
        <v>1</v>
      </c>
      <c r="L125" s="52">
        <v>0</v>
      </c>
      <c r="M125" s="52">
        <v>0</v>
      </c>
      <c r="N125" s="41">
        <v>0</v>
      </c>
      <c r="O125" s="52">
        <f t="shared" si="6"/>
        <v>9</v>
      </c>
      <c r="P125" s="250">
        <v>50</v>
      </c>
      <c r="Q125" s="250">
        <v>51.5</v>
      </c>
      <c r="R125" s="250" t="s">
        <v>831</v>
      </c>
      <c r="S125" s="250" t="s">
        <v>251</v>
      </c>
      <c r="T125" s="250" t="s">
        <v>251</v>
      </c>
      <c r="U125" s="250" t="s">
        <v>251</v>
      </c>
      <c r="V125" s="250" t="s">
        <v>251</v>
      </c>
      <c r="W125" s="250">
        <v>47.5</v>
      </c>
      <c r="X125" s="250" t="s">
        <v>831</v>
      </c>
      <c r="Y125" s="250" t="s">
        <v>251</v>
      </c>
      <c r="Z125" s="2" t="s">
        <v>251</v>
      </c>
      <c r="AA125" s="2" t="s">
        <v>251</v>
      </c>
      <c r="AB125" s="2" t="s">
        <v>251</v>
      </c>
      <c r="AC125" s="250">
        <v>0</v>
      </c>
      <c r="AD125" s="250">
        <v>0</v>
      </c>
      <c r="AE125" s="250">
        <v>0</v>
      </c>
      <c r="AF125" s="250">
        <v>0</v>
      </c>
      <c r="AG125" s="250">
        <v>0</v>
      </c>
      <c r="AH125" s="592">
        <v>0</v>
      </c>
      <c r="AI125" s="275">
        <v>2.5</v>
      </c>
      <c r="AJ125" s="275">
        <v>60</v>
      </c>
      <c r="AK125" s="106"/>
    </row>
    <row r="126" s="5" customFormat="1" ht="20.4" spans="1:36">
      <c r="A126" s="55">
        <f>A4</f>
        <v>902</v>
      </c>
      <c r="B126" s="59" t="s">
        <v>244</v>
      </c>
      <c r="C126" s="85" t="s">
        <v>370</v>
      </c>
      <c r="D126" s="56" t="s">
        <v>201</v>
      </c>
      <c r="E126" s="57" t="s">
        <v>383</v>
      </c>
      <c r="F126" s="57" t="s">
        <v>843</v>
      </c>
      <c r="G126" s="47"/>
      <c r="H126" s="121">
        <v>1</v>
      </c>
      <c r="I126" s="121">
        <v>0</v>
      </c>
      <c r="J126" s="121">
        <v>0</v>
      </c>
      <c r="K126" s="121">
        <v>1</v>
      </c>
      <c r="L126" s="121">
        <v>0</v>
      </c>
      <c r="M126" s="121">
        <v>0</v>
      </c>
      <c r="N126" s="85">
        <v>0</v>
      </c>
      <c r="O126" s="121">
        <f t="shared" si="6"/>
        <v>9</v>
      </c>
      <c r="P126" s="265">
        <v>50</v>
      </c>
      <c r="Q126" s="265">
        <v>51.5</v>
      </c>
      <c r="R126" s="265">
        <v>140</v>
      </c>
      <c r="S126" s="265">
        <v>52</v>
      </c>
      <c r="T126" s="265">
        <v>60</v>
      </c>
      <c r="U126" s="268">
        <v>70</v>
      </c>
      <c r="V126" s="268">
        <v>10</v>
      </c>
      <c r="W126" s="265">
        <v>47.5</v>
      </c>
      <c r="X126" s="265">
        <v>140</v>
      </c>
      <c r="Y126" s="265">
        <v>45</v>
      </c>
      <c r="Z126" s="18">
        <v>60</v>
      </c>
      <c r="AA126" s="268">
        <v>40</v>
      </c>
      <c r="AB126" s="268">
        <v>10</v>
      </c>
      <c r="AC126" s="265">
        <v>0</v>
      </c>
      <c r="AD126" s="265">
        <v>0</v>
      </c>
      <c r="AE126" s="265">
        <v>0</v>
      </c>
      <c r="AF126" s="265">
        <v>0</v>
      </c>
      <c r="AG126" s="265">
        <v>0</v>
      </c>
      <c r="AH126" s="593">
        <v>0</v>
      </c>
      <c r="AI126" s="276">
        <v>2.5</v>
      </c>
      <c r="AJ126" s="276">
        <v>60</v>
      </c>
    </row>
    <row r="127" s="3" customFormat="1" ht="20.4" spans="1:36">
      <c r="A127" s="48"/>
      <c r="B127" s="37"/>
      <c r="C127" s="36"/>
      <c r="D127" s="38"/>
      <c r="E127" s="122" t="s">
        <v>385</v>
      </c>
      <c r="F127" s="39" t="s">
        <v>386</v>
      </c>
      <c r="G127" s="123" t="s">
        <v>387</v>
      </c>
      <c r="H127" s="52">
        <v>1</v>
      </c>
      <c r="I127" s="52">
        <v>1</v>
      </c>
      <c r="J127" s="52">
        <v>0</v>
      </c>
      <c r="K127" s="52">
        <v>1</v>
      </c>
      <c r="L127" s="52">
        <v>1</v>
      </c>
      <c r="M127" s="52">
        <v>0</v>
      </c>
      <c r="N127" s="41">
        <v>0</v>
      </c>
      <c r="O127" s="52">
        <f t="shared" si="6"/>
        <v>27</v>
      </c>
      <c r="P127" s="250">
        <v>50</v>
      </c>
      <c r="Q127" s="250" t="s">
        <v>583</v>
      </c>
      <c r="R127" s="250" t="s">
        <v>798</v>
      </c>
      <c r="S127" s="250" t="s">
        <v>583</v>
      </c>
      <c r="T127" s="2" t="s">
        <v>800</v>
      </c>
      <c r="U127" s="250">
        <v>0</v>
      </c>
      <c r="V127" s="250">
        <v>0</v>
      </c>
      <c r="W127" s="250" t="s">
        <v>297</v>
      </c>
      <c r="X127" s="250" t="s">
        <v>798</v>
      </c>
      <c r="Y127" s="250" t="s">
        <v>297</v>
      </c>
      <c r="Z127" s="2" t="s">
        <v>800</v>
      </c>
      <c r="AA127" s="2">
        <v>0</v>
      </c>
      <c r="AB127" s="2">
        <v>0</v>
      </c>
      <c r="AC127" s="250">
        <v>0</v>
      </c>
      <c r="AD127" s="250">
        <v>0</v>
      </c>
      <c r="AE127" s="250">
        <v>0</v>
      </c>
      <c r="AF127" s="250">
        <v>0</v>
      </c>
      <c r="AG127" s="250">
        <v>0</v>
      </c>
      <c r="AH127" s="592">
        <v>0</v>
      </c>
      <c r="AI127" s="275">
        <v>2.5</v>
      </c>
      <c r="AJ127" s="275">
        <v>60</v>
      </c>
    </row>
    <row r="128" s="4" customFormat="1" ht="20.4" spans="1:36">
      <c r="A128" s="33">
        <f t="shared" ref="A128" si="8">A4</f>
        <v>902</v>
      </c>
      <c r="B128" s="42" t="s">
        <v>244</v>
      </c>
      <c r="C128" s="84" t="s">
        <v>370</v>
      </c>
      <c r="D128" s="43" t="s">
        <v>306</v>
      </c>
      <c r="E128" s="124" t="s">
        <v>385</v>
      </c>
      <c r="F128" s="57" t="s">
        <v>386</v>
      </c>
      <c r="G128" s="47"/>
      <c r="H128" s="195">
        <v>1</v>
      </c>
      <c r="I128" s="195">
        <v>1</v>
      </c>
      <c r="J128" s="254">
        <v>0</v>
      </c>
      <c r="K128" s="254">
        <v>1</v>
      </c>
      <c r="L128" s="254">
        <v>1</v>
      </c>
      <c r="M128" s="254">
        <v>0</v>
      </c>
      <c r="N128" s="84">
        <v>0</v>
      </c>
      <c r="O128" s="254">
        <f t="shared" si="6"/>
        <v>27</v>
      </c>
      <c r="P128" s="140">
        <v>50</v>
      </c>
      <c r="Q128" s="140">
        <v>52</v>
      </c>
      <c r="R128" s="140">
        <v>100</v>
      </c>
      <c r="S128" s="140">
        <v>52</v>
      </c>
      <c r="T128" s="140">
        <v>100</v>
      </c>
      <c r="U128" s="268">
        <v>70</v>
      </c>
      <c r="V128" s="268">
        <v>10</v>
      </c>
      <c r="W128" s="140">
        <v>47</v>
      </c>
      <c r="X128" s="140">
        <v>400</v>
      </c>
      <c r="Y128" s="140">
        <v>47</v>
      </c>
      <c r="Z128" s="27">
        <v>100</v>
      </c>
      <c r="AA128" s="268">
        <v>40</v>
      </c>
      <c r="AB128" s="268">
        <v>10</v>
      </c>
      <c r="AC128" s="140">
        <v>0</v>
      </c>
      <c r="AD128" s="140">
        <v>0</v>
      </c>
      <c r="AE128" s="140">
        <v>0</v>
      </c>
      <c r="AF128" s="140">
        <v>0</v>
      </c>
      <c r="AG128" s="140">
        <v>0</v>
      </c>
      <c r="AH128" s="583">
        <v>0</v>
      </c>
      <c r="AI128" s="289">
        <v>2.5</v>
      </c>
      <c r="AJ128" s="289">
        <v>60</v>
      </c>
    </row>
    <row r="129" s="3" customFormat="1" ht="20.4" spans="1:36">
      <c r="A129" s="48"/>
      <c r="B129" s="37"/>
      <c r="C129" s="36"/>
      <c r="D129" s="38"/>
      <c r="E129" s="122" t="s">
        <v>393</v>
      </c>
      <c r="F129" s="39" t="s">
        <v>394</v>
      </c>
      <c r="G129" s="123" t="s">
        <v>387</v>
      </c>
      <c r="H129" s="52">
        <v>1</v>
      </c>
      <c r="I129" s="52">
        <v>1</v>
      </c>
      <c r="J129" s="52">
        <v>0</v>
      </c>
      <c r="K129" s="52">
        <v>1</v>
      </c>
      <c r="L129" s="52">
        <v>1</v>
      </c>
      <c r="M129" s="52">
        <v>0</v>
      </c>
      <c r="N129" s="41">
        <v>0</v>
      </c>
      <c r="O129" s="52">
        <f t="shared" si="6"/>
        <v>27</v>
      </c>
      <c r="P129" s="250">
        <v>50</v>
      </c>
      <c r="Q129" s="250" t="s">
        <v>583</v>
      </c>
      <c r="R129" s="250" t="s">
        <v>798</v>
      </c>
      <c r="S129" s="250" t="s">
        <v>583</v>
      </c>
      <c r="T129" s="2" t="s">
        <v>800</v>
      </c>
      <c r="U129" s="250">
        <v>0</v>
      </c>
      <c r="V129" s="250">
        <v>0</v>
      </c>
      <c r="W129" s="250" t="s">
        <v>297</v>
      </c>
      <c r="X129" s="250" t="s">
        <v>798</v>
      </c>
      <c r="Y129" s="250" t="s">
        <v>297</v>
      </c>
      <c r="Z129" s="2" t="s">
        <v>800</v>
      </c>
      <c r="AA129" s="2">
        <v>0</v>
      </c>
      <c r="AB129" s="2">
        <v>0</v>
      </c>
      <c r="AC129" s="250">
        <v>0</v>
      </c>
      <c r="AD129" s="250">
        <v>0</v>
      </c>
      <c r="AE129" s="250">
        <v>0</v>
      </c>
      <c r="AF129" s="250">
        <v>0</v>
      </c>
      <c r="AG129" s="250">
        <v>0</v>
      </c>
      <c r="AH129" s="592">
        <v>0</v>
      </c>
      <c r="AI129" s="275">
        <v>2.5</v>
      </c>
      <c r="AJ129" s="275">
        <v>60</v>
      </c>
    </row>
    <row r="130" s="5" customFormat="1" ht="20.4" spans="1:36">
      <c r="A130" s="55">
        <f>A4</f>
        <v>902</v>
      </c>
      <c r="B130" s="59" t="s">
        <v>244</v>
      </c>
      <c r="C130" s="85" t="s">
        <v>370</v>
      </c>
      <c r="D130" s="56" t="s">
        <v>235</v>
      </c>
      <c r="E130" s="124" t="s">
        <v>393</v>
      </c>
      <c r="F130" s="57" t="s">
        <v>394</v>
      </c>
      <c r="G130" s="47"/>
      <c r="H130" s="209">
        <v>1</v>
      </c>
      <c r="I130" s="209">
        <v>1</v>
      </c>
      <c r="J130" s="291">
        <v>0</v>
      </c>
      <c r="K130" s="291">
        <v>1</v>
      </c>
      <c r="L130" s="291">
        <v>1</v>
      </c>
      <c r="M130" s="291">
        <v>0</v>
      </c>
      <c r="N130" s="85">
        <v>0</v>
      </c>
      <c r="O130" s="291">
        <f t="shared" si="6"/>
        <v>27</v>
      </c>
      <c r="P130" s="265">
        <v>50</v>
      </c>
      <c r="Q130" s="265">
        <v>52</v>
      </c>
      <c r="R130" s="265">
        <v>100</v>
      </c>
      <c r="S130" s="265">
        <v>52</v>
      </c>
      <c r="T130" s="265">
        <v>100</v>
      </c>
      <c r="U130" s="268">
        <v>70</v>
      </c>
      <c r="V130" s="268">
        <v>10</v>
      </c>
      <c r="W130" s="265">
        <v>47</v>
      </c>
      <c r="X130" s="265">
        <v>400</v>
      </c>
      <c r="Y130" s="265">
        <v>47</v>
      </c>
      <c r="Z130" s="18">
        <v>100</v>
      </c>
      <c r="AA130" s="268">
        <v>40</v>
      </c>
      <c r="AB130" s="268">
        <v>10</v>
      </c>
      <c r="AC130" s="265">
        <v>0</v>
      </c>
      <c r="AD130" s="265">
        <v>0</v>
      </c>
      <c r="AE130" s="265">
        <v>0</v>
      </c>
      <c r="AF130" s="265">
        <v>0</v>
      </c>
      <c r="AG130" s="265">
        <v>0</v>
      </c>
      <c r="AH130" s="593">
        <v>0</v>
      </c>
      <c r="AI130" s="276">
        <v>2.5</v>
      </c>
      <c r="AJ130" s="276">
        <v>60</v>
      </c>
    </row>
    <row r="131" s="13" customFormat="1" ht="31.2" spans="1:37">
      <c r="A131" s="142"/>
      <c r="B131" s="143"/>
      <c r="C131" s="142"/>
      <c r="D131" s="144"/>
      <c r="E131" s="145" t="s">
        <v>396</v>
      </c>
      <c r="F131" s="145" t="s">
        <v>397</v>
      </c>
      <c r="G131" s="150" t="s">
        <v>398</v>
      </c>
      <c r="H131" s="16">
        <v>1</v>
      </c>
      <c r="I131" s="16">
        <v>0</v>
      </c>
      <c r="J131" s="292">
        <v>0</v>
      </c>
      <c r="K131" s="292">
        <v>1</v>
      </c>
      <c r="L131" s="292">
        <v>0</v>
      </c>
      <c r="M131" s="292">
        <v>0</v>
      </c>
      <c r="N131" s="174">
        <v>0</v>
      </c>
      <c r="O131" s="292">
        <f t="shared" si="6"/>
        <v>9</v>
      </c>
      <c r="P131" s="189">
        <v>50</v>
      </c>
      <c r="Q131" s="189">
        <v>52</v>
      </c>
      <c r="R131" s="306" t="s">
        <v>1056</v>
      </c>
      <c r="S131" s="189">
        <v>0</v>
      </c>
      <c r="T131" s="189">
        <v>0</v>
      </c>
      <c r="U131" s="189">
        <v>0</v>
      </c>
      <c r="V131" s="189">
        <v>0</v>
      </c>
      <c r="W131" s="189">
        <v>47.5</v>
      </c>
      <c r="X131" s="306" t="s">
        <v>1056</v>
      </c>
      <c r="Y131" s="189">
        <v>0</v>
      </c>
      <c r="Z131" s="13">
        <v>0</v>
      </c>
      <c r="AA131" s="13">
        <v>0</v>
      </c>
      <c r="AB131" s="13">
        <v>0</v>
      </c>
      <c r="AC131" s="189">
        <v>0</v>
      </c>
      <c r="AD131" s="189">
        <v>0</v>
      </c>
      <c r="AE131" s="189">
        <v>0</v>
      </c>
      <c r="AF131" s="189">
        <v>0</v>
      </c>
      <c r="AG131" s="189">
        <v>0</v>
      </c>
      <c r="AH131" s="612">
        <v>0</v>
      </c>
      <c r="AI131" s="306">
        <v>2.5</v>
      </c>
      <c r="AJ131" s="306">
        <v>60</v>
      </c>
      <c r="AK131" s="188"/>
    </row>
    <row r="132" ht="20.4" spans="1:36">
      <c r="A132" s="33">
        <f>A116</f>
        <v>902</v>
      </c>
      <c r="B132" s="42" t="s">
        <v>362</v>
      </c>
      <c r="C132" s="33" t="s">
        <v>400</v>
      </c>
      <c r="D132" s="43" t="s">
        <v>168</v>
      </c>
      <c r="E132" s="44" t="s">
        <v>396</v>
      </c>
      <c r="F132" s="44" t="s">
        <v>397</v>
      </c>
      <c r="G132" s="47"/>
      <c r="H132" s="19">
        <v>1</v>
      </c>
      <c r="I132" s="19">
        <v>0</v>
      </c>
      <c r="J132" s="19">
        <v>0</v>
      </c>
      <c r="K132" s="19">
        <v>1</v>
      </c>
      <c r="L132" s="19">
        <v>0</v>
      </c>
      <c r="M132" s="19">
        <v>0</v>
      </c>
      <c r="N132" s="84">
        <v>0</v>
      </c>
      <c r="O132" s="19">
        <f t="shared" si="6"/>
        <v>9</v>
      </c>
      <c r="P132" s="114">
        <v>50</v>
      </c>
      <c r="Q132" s="114">
        <v>52</v>
      </c>
      <c r="R132" s="114">
        <v>400</v>
      </c>
      <c r="S132" s="268">
        <v>70</v>
      </c>
      <c r="T132" s="268">
        <v>10</v>
      </c>
      <c r="U132" s="268">
        <v>70</v>
      </c>
      <c r="V132" s="268">
        <v>10</v>
      </c>
      <c r="W132" s="114">
        <v>47.5</v>
      </c>
      <c r="X132" s="114">
        <v>400</v>
      </c>
      <c r="Y132" s="268">
        <v>40</v>
      </c>
      <c r="Z132" s="268">
        <v>10</v>
      </c>
      <c r="AA132" s="268">
        <v>40</v>
      </c>
      <c r="AB132" s="268">
        <v>10</v>
      </c>
      <c r="AC132" s="114">
        <v>0</v>
      </c>
      <c r="AD132" s="114">
        <v>0</v>
      </c>
      <c r="AE132" s="114">
        <v>0</v>
      </c>
      <c r="AF132" s="114">
        <v>0</v>
      </c>
      <c r="AG132" s="114">
        <v>0</v>
      </c>
      <c r="AH132" s="590">
        <v>0</v>
      </c>
      <c r="AI132" s="591">
        <v>2.5</v>
      </c>
      <c r="AJ132" s="591">
        <v>60</v>
      </c>
    </row>
    <row r="133" s="14" customFormat="1" ht="20.4" spans="1:36">
      <c r="A133" s="147"/>
      <c r="B133" s="143"/>
      <c r="C133" s="142"/>
      <c r="D133" s="144"/>
      <c r="E133" s="145"/>
      <c r="F133" s="145"/>
      <c r="G133" s="148"/>
      <c r="H133" s="149"/>
      <c r="I133" s="149"/>
      <c r="J133" s="149"/>
      <c r="K133" s="149"/>
      <c r="L133" s="149"/>
      <c r="M133" s="149"/>
      <c r="N133" s="174"/>
      <c r="O133" s="149"/>
      <c r="P133" s="189"/>
      <c r="Q133" s="189"/>
      <c r="R133" s="189"/>
      <c r="S133" s="189"/>
      <c r="T133" s="189"/>
      <c r="U133" s="189"/>
      <c r="V133" s="189"/>
      <c r="W133" s="189"/>
      <c r="X133" s="189"/>
      <c r="Y133" s="189"/>
      <c r="Z133" s="13"/>
      <c r="AA133" s="13"/>
      <c r="AB133" s="13"/>
      <c r="AC133" s="189">
        <v>0</v>
      </c>
      <c r="AD133" s="189">
        <v>0</v>
      </c>
      <c r="AE133" s="189">
        <v>0</v>
      </c>
      <c r="AF133" s="189">
        <v>0</v>
      </c>
      <c r="AG133" s="189">
        <v>0</v>
      </c>
      <c r="AH133" s="612">
        <v>0</v>
      </c>
      <c r="AI133" s="306">
        <v>2.5</v>
      </c>
      <c r="AJ133" s="306">
        <v>60</v>
      </c>
    </row>
    <row r="134" customFormat="1" ht="20.4" spans="1:36">
      <c r="A134" s="51">
        <f>A118</f>
        <v>902</v>
      </c>
      <c r="B134" s="42"/>
      <c r="C134" s="33" t="s">
        <v>400</v>
      </c>
      <c r="D134" s="43" t="s">
        <v>180</v>
      </c>
      <c r="E134" s="44" t="s">
        <v>401</v>
      </c>
      <c r="F134" s="44" t="s">
        <v>402</v>
      </c>
      <c r="G134" s="47"/>
      <c r="H134" s="19"/>
      <c r="I134" s="19"/>
      <c r="J134" s="19"/>
      <c r="K134" s="19"/>
      <c r="L134" s="19"/>
      <c r="M134" s="19"/>
      <c r="N134" s="84"/>
      <c r="O134" s="19"/>
      <c r="P134" s="114"/>
      <c r="Q134" s="114"/>
      <c r="R134" s="114"/>
      <c r="S134" s="114"/>
      <c r="T134" s="114"/>
      <c r="U134" s="114"/>
      <c r="V134" s="114"/>
      <c r="W134" s="114"/>
      <c r="X134" s="114"/>
      <c r="Y134" s="114"/>
      <c r="Z134" s="12"/>
      <c r="AA134" s="12"/>
      <c r="AB134" s="12"/>
      <c r="AC134" s="114">
        <v>0</v>
      </c>
      <c r="AD134" s="114">
        <v>0</v>
      </c>
      <c r="AE134" s="114">
        <v>0</v>
      </c>
      <c r="AF134" s="114">
        <v>0</v>
      </c>
      <c r="AG134" s="114">
        <v>0</v>
      </c>
      <c r="AH134" s="590">
        <v>0</v>
      </c>
      <c r="AI134" s="591">
        <v>2.5</v>
      </c>
      <c r="AJ134" s="591">
        <v>60</v>
      </c>
    </row>
    <row r="135" s="14" customFormat="1" ht="20.4" spans="1:36">
      <c r="A135" s="147"/>
      <c r="B135" s="143"/>
      <c r="C135" s="142"/>
      <c r="D135" s="144"/>
      <c r="E135" s="145"/>
      <c r="F135" s="145"/>
      <c r="G135" s="148"/>
      <c r="H135" s="149"/>
      <c r="I135" s="149"/>
      <c r="J135" s="149"/>
      <c r="K135" s="149"/>
      <c r="L135" s="149"/>
      <c r="M135" s="149"/>
      <c r="N135" s="174"/>
      <c r="O135" s="149"/>
      <c r="P135" s="189"/>
      <c r="Q135" s="189"/>
      <c r="R135" s="189"/>
      <c r="S135" s="189"/>
      <c r="T135" s="189"/>
      <c r="U135" s="189"/>
      <c r="V135" s="189"/>
      <c r="W135" s="189"/>
      <c r="X135" s="189"/>
      <c r="Y135" s="189"/>
      <c r="Z135" s="13"/>
      <c r="AA135" s="13"/>
      <c r="AB135" s="13"/>
      <c r="AC135" s="189">
        <v>0</v>
      </c>
      <c r="AD135" s="189">
        <v>0</v>
      </c>
      <c r="AE135" s="189">
        <v>0</v>
      </c>
      <c r="AF135" s="189">
        <v>0</v>
      </c>
      <c r="AG135" s="189">
        <v>0</v>
      </c>
      <c r="AH135" s="612">
        <v>0</v>
      </c>
      <c r="AI135" s="306">
        <v>2.5</v>
      </c>
      <c r="AJ135" s="306">
        <v>60</v>
      </c>
    </row>
    <row r="136" customFormat="1" ht="20.4" spans="1:36">
      <c r="A136" s="51">
        <f>A132</f>
        <v>902</v>
      </c>
      <c r="B136" s="42"/>
      <c r="C136" s="33" t="s">
        <v>400</v>
      </c>
      <c r="D136" s="43" t="s">
        <v>187</v>
      </c>
      <c r="E136" s="44" t="s">
        <v>403</v>
      </c>
      <c r="F136" s="44" t="s">
        <v>404</v>
      </c>
      <c r="G136" s="47"/>
      <c r="H136" s="19"/>
      <c r="I136" s="19"/>
      <c r="J136" s="19"/>
      <c r="K136" s="19"/>
      <c r="L136" s="19"/>
      <c r="M136" s="19"/>
      <c r="N136" s="84"/>
      <c r="O136" s="19"/>
      <c r="P136" s="114"/>
      <c r="Q136" s="114"/>
      <c r="R136" s="114"/>
      <c r="S136" s="114"/>
      <c r="T136" s="114"/>
      <c r="U136" s="114"/>
      <c r="V136" s="114"/>
      <c r="W136" s="114"/>
      <c r="X136" s="114"/>
      <c r="Y136" s="114"/>
      <c r="Z136" s="12"/>
      <c r="AA136" s="12"/>
      <c r="AB136" s="12"/>
      <c r="AC136" s="114">
        <v>0</v>
      </c>
      <c r="AD136" s="114">
        <v>0</v>
      </c>
      <c r="AE136" s="114">
        <v>0</v>
      </c>
      <c r="AF136" s="114">
        <v>0</v>
      </c>
      <c r="AG136" s="114">
        <v>0</v>
      </c>
      <c r="AH136" s="590">
        <v>0</v>
      </c>
      <c r="AI136" s="591">
        <v>2.5</v>
      </c>
      <c r="AJ136" s="591">
        <v>60</v>
      </c>
    </row>
    <row r="137" s="13" customFormat="1" customHeight="1" spans="1:37">
      <c r="A137" s="147"/>
      <c r="B137" s="143"/>
      <c r="C137" s="142"/>
      <c r="D137" s="144"/>
      <c r="E137" s="145" t="s">
        <v>396</v>
      </c>
      <c r="F137" s="145" t="s">
        <v>405</v>
      </c>
      <c r="G137" s="150" t="s">
        <v>406</v>
      </c>
      <c r="H137" s="16">
        <v>1</v>
      </c>
      <c r="I137" s="16">
        <v>0</v>
      </c>
      <c r="J137" s="292">
        <v>0</v>
      </c>
      <c r="K137" s="292">
        <v>1</v>
      </c>
      <c r="L137" s="292">
        <v>0</v>
      </c>
      <c r="M137" s="292">
        <v>0</v>
      </c>
      <c r="N137" s="174">
        <v>0</v>
      </c>
      <c r="O137" s="292">
        <f t="shared" si="6"/>
        <v>9</v>
      </c>
      <c r="P137" s="189">
        <v>50</v>
      </c>
      <c r="Q137" s="189">
        <v>52</v>
      </c>
      <c r="R137" s="306" t="s">
        <v>1056</v>
      </c>
      <c r="S137" s="189">
        <v>0</v>
      </c>
      <c r="T137" s="189">
        <v>0</v>
      </c>
      <c r="U137" s="189">
        <v>0</v>
      </c>
      <c r="V137" s="189">
        <v>0</v>
      </c>
      <c r="W137" s="189">
        <v>47.5</v>
      </c>
      <c r="X137" s="306" t="s">
        <v>1056</v>
      </c>
      <c r="Y137" s="189">
        <v>0</v>
      </c>
      <c r="Z137" s="13">
        <v>0</v>
      </c>
      <c r="AA137" s="13">
        <v>0</v>
      </c>
      <c r="AB137" s="13">
        <v>0</v>
      </c>
      <c r="AC137" s="189">
        <v>0</v>
      </c>
      <c r="AD137" s="189">
        <v>0</v>
      </c>
      <c r="AE137" s="189">
        <v>0</v>
      </c>
      <c r="AF137" s="189">
        <v>0</v>
      </c>
      <c r="AG137" s="189">
        <v>0</v>
      </c>
      <c r="AH137" s="612">
        <v>0</v>
      </c>
      <c r="AI137" s="306">
        <v>2.5</v>
      </c>
      <c r="AJ137" s="306">
        <v>60</v>
      </c>
      <c r="AK137" s="188"/>
    </row>
    <row r="138" customFormat="1" customHeight="1" spans="1:36">
      <c r="A138" s="51">
        <f>A132</f>
        <v>902</v>
      </c>
      <c r="B138" s="42" t="s">
        <v>362</v>
      </c>
      <c r="C138" s="33" t="s">
        <v>400</v>
      </c>
      <c r="D138" s="43" t="s">
        <v>190</v>
      </c>
      <c r="E138" s="44" t="s">
        <v>396</v>
      </c>
      <c r="F138" s="44" t="s">
        <v>405</v>
      </c>
      <c r="G138" s="47"/>
      <c r="H138" s="19">
        <v>1</v>
      </c>
      <c r="I138" s="19">
        <v>0</v>
      </c>
      <c r="J138" s="19">
        <v>0</v>
      </c>
      <c r="K138" s="19">
        <v>1</v>
      </c>
      <c r="L138" s="19">
        <v>0</v>
      </c>
      <c r="M138" s="19">
        <v>0</v>
      </c>
      <c r="N138" s="84">
        <v>0</v>
      </c>
      <c r="O138" s="19">
        <f t="shared" si="6"/>
        <v>9</v>
      </c>
      <c r="P138" s="19">
        <v>50</v>
      </c>
      <c r="Q138" s="19">
        <v>52</v>
      </c>
      <c r="R138" s="19">
        <v>400</v>
      </c>
      <c r="S138" s="268">
        <v>70</v>
      </c>
      <c r="T138" s="268">
        <v>10</v>
      </c>
      <c r="U138" s="268">
        <v>70</v>
      </c>
      <c r="V138" s="268">
        <v>10</v>
      </c>
      <c r="W138" s="19">
        <v>47.5</v>
      </c>
      <c r="X138" s="19">
        <v>400</v>
      </c>
      <c r="Y138" s="268">
        <v>40</v>
      </c>
      <c r="Z138" s="268">
        <v>10</v>
      </c>
      <c r="AA138" s="268">
        <v>40</v>
      </c>
      <c r="AB138" s="268">
        <v>10</v>
      </c>
      <c r="AC138" s="611">
        <v>0</v>
      </c>
      <c r="AD138" s="611">
        <v>0</v>
      </c>
      <c r="AE138" s="611">
        <v>0</v>
      </c>
      <c r="AF138" s="611">
        <v>0</v>
      </c>
      <c r="AG138" s="611">
        <v>0</v>
      </c>
      <c r="AH138" s="613">
        <v>0</v>
      </c>
      <c r="AI138" s="289">
        <v>2.5</v>
      </c>
      <c r="AJ138" s="289">
        <v>60</v>
      </c>
    </row>
    <row r="139" s="2" customFormat="1" ht="20.4" spans="1:37">
      <c r="A139" s="36"/>
      <c r="B139" s="37"/>
      <c r="C139" s="36"/>
      <c r="D139" s="38"/>
      <c r="E139" s="39"/>
      <c r="F139" s="39" t="s">
        <v>408</v>
      </c>
      <c r="G139" s="345" t="s">
        <v>409</v>
      </c>
      <c r="H139" s="52">
        <v>1</v>
      </c>
      <c r="I139" s="52">
        <v>0</v>
      </c>
      <c r="J139" s="52">
        <v>0</v>
      </c>
      <c r="K139" s="52">
        <v>1</v>
      </c>
      <c r="L139" s="52">
        <v>0</v>
      </c>
      <c r="M139" s="52">
        <v>0</v>
      </c>
      <c r="N139" s="41">
        <v>0</v>
      </c>
      <c r="O139" s="52">
        <f t="shared" si="6"/>
        <v>9</v>
      </c>
      <c r="P139" s="250">
        <v>50</v>
      </c>
      <c r="Q139" s="250" t="s">
        <v>557</v>
      </c>
      <c r="R139" s="610" t="s">
        <v>853</v>
      </c>
      <c r="S139" s="250"/>
      <c r="T139" s="250"/>
      <c r="U139" s="250"/>
      <c r="V139" s="250"/>
      <c r="W139" s="250" t="s">
        <v>413</v>
      </c>
      <c r="X139" s="610" t="s">
        <v>853</v>
      </c>
      <c r="Y139" s="250"/>
      <c r="AC139" s="250">
        <v>0</v>
      </c>
      <c r="AD139" s="250">
        <v>0</v>
      </c>
      <c r="AE139" s="250">
        <v>0</v>
      </c>
      <c r="AF139" s="250">
        <v>0</v>
      </c>
      <c r="AG139" s="250">
        <v>0</v>
      </c>
      <c r="AH139" s="592">
        <v>0</v>
      </c>
      <c r="AI139" s="275">
        <v>2.5</v>
      </c>
      <c r="AJ139" s="275">
        <v>60</v>
      </c>
      <c r="AK139" s="106"/>
    </row>
    <row r="140" ht="20.4" spans="1:36">
      <c r="A140" s="33">
        <f>A132</f>
        <v>902</v>
      </c>
      <c r="B140" s="42" t="s">
        <v>414</v>
      </c>
      <c r="C140" s="33" t="s">
        <v>415</v>
      </c>
      <c r="D140" s="43" t="s">
        <v>168</v>
      </c>
      <c r="E140" s="44" t="s">
        <v>416</v>
      </c>
      <c r="F140" s="44" t="s">
        <v>417</v>
      </c>
      <c r="G140" s="47"/>
      <c r="H140" s="19">
        <v>1</v>
      </c>
      <c r="I140" s="19">
        <v>0</v>
      </c>
      <c r="J140" s="19">
        <v>0</v>
      </c>
      <c r="K140" s="19">
        <v>1</v>
      </c>
      <c r="L140" s="19">
        <v>0</v>
      </c>
      <c r="M140" s="19">
        <v>0</v>
      </c>
      <c r="N140" s="84">
        <v>0</v>
      </c>
      <c r="O140" s="19">
        <f t="shared" si="6"/>
        <v>9</v>
      </c>
      <c r="P140" s="114">
        <v>50</v>
      </c>
      <c r="Q140" s="114">
        <v>51.5</v>
      </c>
      <c r="R140" s="140">
        <v>80</v>
      </c>
      <c r="S140" s="265">
        <v>51.5</v>
      </c>
      <c r="T140" s="265">
        <v>140</v>
      </c>
      <c r="U140" s="268">
        <v>70</v>
      </c>
      <c r="V140" s="268">
        <v>10</v>
      </c>
      <c r="W140" s="265">
        <v>47.5</v>
      </c>
      <c r="X140" s="140">
        <v>80</v>
      </c>
      <c r="Y140" s="114">
        <v>47.5</v>
      </c>
      <c r="Z140" s="114">
        <v>140</v>
      </c>
      <c r="AA140" s="268">
        <v>40</v>
      </c>
      <c r="AB140" s="268">
        <v>10</v>
      </c>
      <c r="AC140" s="114">
        <v>0</v>
      </c>
      <c r="AD140" s="114">
        <v>0</v>
      </c>
      <c r="AE140" s="114">
        <v>0</v>
      </c>
      <c r="AF140" s="114">
        <v>0</v>
      </c>
      <c r="AG140" s="114">
        <v>0</v>
      </c>
      <c r="AH140" s="590">
        <v>0</v>
      </c>
      <c r="AI140" s="591">
        <v>2.5</v>
      </c>
      <c r="AJ140" s="591">
        <v>60</v>
      </c>
    </row>
    <row r="141" s="15" customFormat="1" ht="20.4" spans="1:37">
      <c r="A141" s="151">
        <f>A140</f>
        <v>902</v>
      </c>
      <c r="B141" s="152" t="s">
        <v>418</v>
      </c>
      <c r="C141" s="151" t="s">
        <v>419</v>
      </c>
      <c r="D141" s="153" t="s">
        <v>168</v>
      </c>
      <c r="E141" s="154"/>
      <c r="F141" s="154"/>
      <c r="G141" s="155"/>
      <c r="H141" s="156"/>
      <c r="I141" s="156"/>
      <c r="J141" s="156">
        <v>0</v>
      </c>
      <c r="K141" s="156"/>
      <c r="L141" s="156"/>
      <c r="M141" s="156">
        <v>0</v>
      </c>
      <c r="N141" s="176">
        <v>0</v>
      </c>
      <c r="O141" s="156">
        <f t="shared" si="6"/>
        <v>0</v>
      </c>
      <c r="P141" s="301"/>
      <c r="Q141" s="301"/>
      <c r="R141" s="301"/>
      <c r="S141" s="301"/>
      <c r="T141" s="301"/>
      <c r="U141" s="301"/>
      <c r="V141" s="301"/>
      <c r="W141" s="301"/>
      <c r="X141" s="301"/>
      <c r="Y141" s="301"/>
      <c r="AC141" s="301">
        <v>0</v>
      </c>
      <c r="AD141" s="301">
        <v>0</v>
      </c>
      <c r="AE141" s="301">
        <v>0</v>
      </c>
      <c r="AF141" s="301">
        <v>0</v>
      </c>
      <c r="AG141" s="301">
        <v>0</v>
      </c>
      <c r="AH141" s="614">
        <v>0</v>
      </c>
      <c r="AI141" s="303">
        <v>2.5</v>
      </c>
      <c r="AJ141" s="303">
        <v>60</v>
      </c>
      <c r="AK141" s="190"/>
    </row>
    <row r="142" s="3" customFormat="1" ht="20.4" spans="1:36">
      <c r="A142" s="48"/>
      <c r="B142" s="37"/>
      <c r="C142" s="36"/>
      <c r="D142" s="38"/>
      <c r="E142" s="2" t="s">
        <v>420</v>
      </c>
      <c r="F142" s="39" t="s">
        <v>421</v>
      </c>
      <c r="G142" s="49"/>
      <c r="H142" s="161">
        <v>1</v>
      </c>
      <c r="I142" s="161">
        <v>0</v>
      </c>
      <c r="J142" s="548">
        <v>0</v>
      </c>
      <c r="K142" s="548">
        <v>1</v>
      </c>
      <c r="L142" s="548">
        <v>0</v>
      </c>
      <c r="M142" s="548">
        <v>0</v>
      </c>
      <c r="N142" s="41">
        <v>0</v>
      </c>
      <c r="O142" s="548">
        <f t="shared" si="6"/>
        <v>9</v>
      </c>
      <c r="P142" s="250">
        <v>50</v>
      </c>
      <c r="Q142" s="250">
        <v>51.5</v>
      </c>
      <c r="R142" s="250">
        <v>60</v>
      </c>
      <c r="S142" s="250">
        <v>51.5</v>
      </c>
      <c r="T142" s="250">
        <v>60</v>
      </c>
      <c r="U142" s="250">
        <v>0</v>
      </c>
      <c r="V142" s="250">
        <v>0</v>
      </c>
      <c r="W142" s="250">
        <v>47.5</v>
      </c>
      <c r="X142" s="250">
        <v>60</v>
      </c>
      <c r="Y142" s="250">
        <v>47.5</v>
      </c>
      <c r="Z142" s="2">
        <v>60</v>
      </c>
      <c r="AA142" s="2">
        <v>0</v>
      </c>
      <c r="AB142" s="2">
        <v>0</v>
      </c>
      <c r="AC142" s="250">
        <v>0</v>
      </c>
      <c r="AD142" s="250">
        <v>0</v>
      </c>
      <c r="AE142" s="250">
        <v>0</v>
      </c>
      <c r="AF142" s="250">
        <v>0</v>
      </c>
      <c r="AG142" s="250">
        <v>0</v>
      </c>
      <c r="AH142" s="592">
        <v>0</v>
      </c>
      <c r="AI142" s="275">
        <v>2.5</v>
      </c>
      <c r="AJ142" s="275">
        <v>60</v>
      </c>
    </row>
    <row r="143" customFormat="1" ht="20.4" spans="1:36">
      <c r="A143" s="51">
        <f>A141</f>
        <v>902</v>
      </c>
      <c r="B143" s="42" t="s">
        <v>422</v>
      </c>
      <c r="C143" s="33" t="s">
        <v>423</v>
      </c>
      <c r="D143" s="43" t="s">
        <v>168</v>
      </c>
      <c r="E143" t="s">
        <v>420</v>
      </c>
      <c r="F143" s="44" t="s">
        <v>421</v>
      </c>
      <c r="G143" s="47"/>
      <c r="H143" s="195">
        <v>1</v>
      </c>
      <c r="I143" s="195">
        <v>0</v>
      </c>
      <c r="J143" s="254">
        <v>0</v>
      </c>
      <c r="K143" s="254">
        <v>1</v>
      </c>
      <c r="L143" s="254">
        <v>0</v>
      </c>
      <c r="M143" s="254">
        <v>0</v>
      </c>
      <c r="N143" s="84">
        <v>0</v>
      </c>
      <c r="O143" s="254">
        <f t="shared" si="6"/>
        <v>9</v>
      </c>
      <c r="P143" s="114">
        <v>50</v>
      </c>
      <c r="Q143" s="114">
        <v>51.5</v>
      </c>
      <c r="R143" s="114">
        <v>60</v>
      </c>
      <c r="S143" s="114">
        <v>51.5</v>
      </c>
      <c r="T143" s="114">
        <v>60</v>
      </c>
      <c r="U143" s="268">
        <v>70</v>
      </c>
      <c r="V143" s="268">
        <v>10</v>
      </c>
      <c r="W143" s="114">
        <v>47.5</v>
      </c>
      <c r="X143" s="114">
        <v>60</v>
      </c>
      <c r="Y143" s="114">
        <v>47.5</v>
      </c>
      <c r="Z143" s="12">
        <v>60</v>
      </c>
      <c r="AA143" s="268">
        <v>40</v>
      </c>
      <c r="AB143" s="268">
        <v>10</v>
      </c>
      <c r="AC143" s="114">
        <v>0</v>
      </c>
      <c r="AD143" s="114">
        <v>0</v>
      </c>
      <c r="AE143" s="114">
        <v>0</v>
      </c>
      <c r="AF143" s="114">
        <v>0</v>
      </c>
      <c r="AG143" s="114">
        <v>0</v>
      </c>
      <c r="AH143" s="590">
        <v>0</v>
      </c>
      <c r="AI143" s="591">
        <v>2.5</v>
      </c>
      <c r="AJ143" s="591">
        <v>60</v>
      </c>
    </row>
    <row r="144" s="3" customFormat="1" ht="20.4" spans="1:36">
      <c r="A144" s="48"/>
      <c r="B144" s="37"/>
      <c r="C144" s="36"/>
      <c r="D144" s="38"/>
      <c r="E144" s="2" t="s">
        <v>424</v>
      </c>
      <c r="F144" s="39" t="s">
        <v>425</v>
      </c>
      <c r="G144" s="49"/>
      <c r="H144" s="161">
        <v>1</v>
      </c>
      <c r="I144" s="161">
        <v>0</v>
      </c>
      <c r="J144" s="548">
        <v>0</v>
      </c>
      <c r="K144" s="548">
        <v>1</v>
      </c>
      <c r="L144" s="548">
        <v>0</v>
      </c>
      <c r="M144" s="548">
        <v>0</v>
      </c>
      <c r="N144" s="41">
        <v>0</v>
      </c>
      <c r="O144" s="548">
        <f t="shared" si="6"/>
        <v>9</v>
      </c>
      <c r="P144" s="250">
        <v>50</v>
      </c>
      <c r="Q144" s="250">
        <v>51.5</v>
      </c>
      <c r="R144" s="250">
        <v>60</v>
      </c>
      <c r="S144" s="250">
        <v>51.5</v>
      </c>
      <c r="T144" s="250">
        <v>60</v>
      </c>
      <c r="U144" s="250">
        <v>0</v>
      </c>
      <c r="V144" s="250">
        <v>0</v>
      </c>
      <c r="W144" s="250">
        <v>47.5</v>
      </c>
      <c r="X144" s="250">
        <v>60</v>
      </c>
      <c r="Y144" s="250">
        <v>47.5</v>
      </c>
      <c r="Z144" s="2">
        <v>60</v>
      </c>
      <c r="AA144" s="2">
        <v>0</v>
      </c>
      <c r="AB144" s="2">
        <v>0</v>
      </c>
      <c r="AC144" s="250">
        <v>0</v>
      </c>
      <c r="AD144" s="250">
        <v>0</v>
      </c>
      <c r="AE144" s="250">
        <v>0</v>
      </c>
      <c r="AF144" s="250">
        <v>0</v>
      </c>
      <c r="AG144" s="250">
        <v>0</v>
      </c>
      <c r="AH144" s="592">
        <v>0</v>
      </c>
      <c r="AI144" s="275">
        <v>2.5</v>
      </c>
      <c r="AJ144" s="275">
        <v>60</v>
      </c>
    </row>
    <row r="145" customFormat="1" ht="20.4" spans="1:36">
      <c r="A145" s="51">
        <f>A143</f>
        <v>902</v>
      </c>
      <c r="B145" s="42" t="s">
        <v>422</v>
      </c>
      <c r="C145" s="33" t="s">
        <v>423</v>
      </c>
      <c r="D145" s="43" t="s">
        <v>180</v>
      </c>
      <c r="E145" t="s">
        <v>424</v>
      </c>
      <c r="F145" s="44" t="s">
        <v>425</v>
      </c>
      <c r="G145" s="47"/>
      <c r="H145" s="195">
        <v>1</v>
      </c>
      <c r="I145" s="195">
        <v>0</v>
      </c>
      <c r="J145" s="254">
        <v>0</v>
      </c>
      <c r="K145" s="254">
        <v>1</v>
      </c>
      <c r="L145" s="254">
        <v>0</v>
      </c>
      <c r="M145" s="254">
        <v>0</v>
      </c>
      <c r="N145" s="84">
        <v>0</v>
      </c>
      <c r="O145" s="254">
        <f t="shared" si="6"/>
        <v>9</v>
      </c>
      <c r="P145" s="114">
        <v>50</v>
      </c>
      <c r="Q145" s="114">
        <v>51.5</v>
      </c>
      <c r="R145" s="114">
        <v>60</v>
      </c>
      <c r="S145" s="114">
        <v>51.5</v>
      </c>
      <c r="T145" s="114">
        <v>60</v>
      </c>
      <c r="U145" s="268">
        <v>70</v>
      </c>
      <c r="V145" s="268">
        <v>10</v>
      </c>
      <c r="W145" s="114">
        <v>47.5</v>
      </c>
      <c r="X145" s="114">
        <v>60</v>
      </c>
      <c r="Y145" s="114">
        <v>47.5</v>
      </c>
      <c r="Z145" s="12">
        <v>60</v>
      </c>
      <c r="AA145" s="268">
        <v>40</v>
      </c>
      <c r="AB145" s="268">
        <v>10</v>
      </c>
      <c r="AC145" s="114">
        <v>0</v>
      </c>
      <c r="AD145" s="114">
        <v>0</v>
      </c>
      <c r="AE145" s="114">
        <v>0</v>
      </c>
      <c r="AF145" s="114">
        <v>0</v>
      </c>
      <c r="AG145" s="114">
        <v>0</v>
      </c>
      <c r="AH145" s="590">
        <v>0</v>
      </c>
      <c r="AI145" s="591">
        <v>2.5</v>
      </c>
      <c r="AJ145" s="591">
        <v>60</v>
      </c>
    </row>
    <row r="146" customFormat="1" ht="20.4" spans="1:36">
      <c r="A146" s="51">
        <f>A145</f>
        <v>902</v>
      </c>
      <c r="B146" s="42" t="s">
        <v>426</v>
      </c>
      <c r="C146" s="33"/>
      <c r="D146" s="43"/>
      <c r="E146" s="44"/>
      <c r="F146" s="44"/>
      <c r="G146" s="47"/>
      <c r="H146" s="195"/>
      <c r="I146" s="195"/>
      <c r="J146" s="254"/>
      <c r="K146" s="254"/>
      <c r="L146" s="254"/>
      <c r="M146" s="254"/>
      <c r="N146" s="84"/>
      <c r="O146" s="254"/>
      <c r="P146" s="114"/>
      <c r="Q146" s="114"/>
      <c r="R146" s="114"/>
      <c r="S146" s="114"/>
      <c r="T146" s="114"/>
      <c r="U146" s="114"/>
      <c r="V146" s="114"/>
      <c r="W146" s="114"/>
      <c r="X146" s="114"/>
      <c r="Y146" s="114"/>
      <c r="Z146" s="12"/>
      <c r="AA146" s="12"/>
      <c r="AB146" s="12"/>
      <c r="AC146" s="114">
        <v>0</v>
      </c>
      <c r="AD146" s="114">
        <v>0</v>
      </c>
      <c r="AE146" s="114">
        <v>0</v>
      </c>
      <c r="AF146" s="114">
        <v>0</v>
      </c>
      <c r="AG146" s="114">
        <v>0</v>
      </c>
      <c r="AH146" s="590">
        <v>0</v>
      </c>
      <c r="AI146" s="591">
        <v>2.5</v>
      </c>
      <c r="AJ146" s="591">
        <v>60</v>
      </c>
    </row>
    <row r="147" s="13" customFormat="1" ht="20.4" spans="1:37">
      <c r="A147" s="142"/>
      <c r="B147" s="143"/>
      <c r="C147" s="142"/>
      <c r="D147" s="144"/>
      <c r="E147" s="145" t="s">
        <v>427</v>
      </c>
      <c r="F147" s="145"/>
      <c r="G147" s="150" t="s">
        <v>428</v>
      </c>
      <c r="H147" s="16">
        <v>1</v>
      </c>
      <c r="I147" s="16">
        <v>0</v>
      </c>
      <c r="J147" s="292">
        <v>0</v>
      </c>
      <c r="K147" s="292">
        <v>1</v>
      </c>
      <c r="L147" s="292">
        <v>0</v>
      </c>
      <c r="M147" s="292">
        <v>0</v>
      </c>
      <c r="N147" s="174">
        <v>0</v>
      </c>
      <c r="O147" s="292">
        <f t="shared" si="6"/>
        <v>9</v>
      </c>
      <c r="P147" s="189">
        <v>50</v>
      </c>
      <c r="Q147" s="189">
        <v>52</v>
      </c>
      <c r="R147" s="306" t="s">
        <v>1056</v>
      </c>
      <c r="S147" s="189">
        <v>0</v>
      </c>
      <c r="T147" s="189">
        <v>0</v>
      </c>
      <c r="U147" s="189">
        <v>0</v>
      </c>
      <c r="V147" s="189">
        <v>0</v>
      </c>
      <c r="W147" s="189">
        <v>47.5</v>
      </c>
      <c r="X147" s="306" t="s">
        <v>1056</v>
      </c>
      <c r="Y147" s="189">
        <v>0</v>
      </c>
      <c r="Z147" s="13">
        <v>0</v>
      </c>
      <c r="AA147" s="13">
        <v>0</v>
      </c>
      <c r="AB147" s="13">
        <v>0</v>
      </c>
      <c r="AC147" s="189">
        <v>0</v>
      </c>
      <c r="AD147" s="189">
        <v>0</v>
      </c>
      <c r="AE147" s="189">
        <v>0</v>
      </c>
      <c r="AF147" s="189">
        <v>0</v>
      </c>
      <c r="AG147" s="189">
        <v>0</v>
      </c>
      <c r="AH147" s="612">
        <v>0</v>
      </c>
      <c r="AI147" s="306">
        <v>2.5</v>
      </c>
      <c r="AJ147" s="306">
        <v>60</v>
      </c>
      <c r="AK147" s="188"/>
    </row>
    <row r="148" ht="20.4" spans="1:36">
      <c r="A148" s="33">
        <f>A146</f>
        <v>902</v>
      </c>
      <c r="B148" s="42" t="s">
        <v>429</v>
      </c>
      <c r="C148" s="33" t="s">
        <v>430</v>
      </c>
      <c r="D148" s="43" t="s">
        <v>168</v>
      </c>
      <c r="E148" s="44" t="s">
        <v>427</v>
      </c>
      <c r="F148" s="44" t="s">
        <v>431</v>
      </c>
      <c r="G148" s="47"/>
      <c r="H148" s="19">
        <v>1</v>
      </c>
      <c r="I148" s="19">
        <v>0</v>
      </c>
      <c r="J148" s="19">
        <v>0</v>
      </c>
      <c r="K148" s="19">
        <v>1</v>
      </c>
      <c r="L148" s="19">
        <v>0</v>
      </c>
      <c r="M148" s="19">
        <v>0</v>
      </c>
      <c r="N148" s="84">
        <v>0</v>
      </c>
      <c r="O148" s="19">
        <f t="shared" ref="O148:O211" si="9">H148+I148*2+J148*4+K148*8+L148*16+M148*32+N148*64</f>
        <v>9</v>
      </c>
      <c r="P148" s="114">
        <v>50</v>
      </c>
      <c r="Q148" s="114">
        <v>52</v>
      </c>
      <c r="R148" s="114">
        <v>300</v>
      </c>
      <c r="S148" s="114">
        <v>52.5</v>
      </c>
      <c r="T148" s="114">
        <v>60</v>
      </c>
      <c r="U148" s="268">
        <v>70</v>
      </c>
      <c r="V148" s="268">
        <v>10</v>
      </c>
      <c r="W148" s="114">
        <v>47.5</v>
      </c>
      <c r="X148" s="114">
        <v>400</v>
      </c>
      <c r="Y148" s="114">
        <v>45</v>
      </c>
      <c r="Z148" s="12">
        <v>60</v>
      </c>
      <c r="AA148" s="268">
        <v>40</v>
      </c>
      <c r="AB148" s="268">
        <v>10</v>
      </c>
      <c r="AC148" s="114">
        <v>0</v>
      </c>
      <c r="AD148" s="114">
        <v>0</v>
      </c>
      <c r="AE148" s="114">
        <v>0</v>
      </c>
      <c r="AF148" s="114">
        <v>0</v>
      </c>
      <c r="AG148" s="114">
        <v>0</v>
      </c>
      <c r="AH148" s="590">
        <v>0</v>
      </c>
      <c r="AI148" s="591">
        <v>2.5</v>
      </c>
      <c r="AJ148" s="591">
        <v>60</v>
      </c>
    </row>
    <row r="149" s="2" customFormat="1" ht="20.4" spans="1:37">
      <c r="A149" s="36"/>
      <c r="B149" s="37"/>
      <c r="C149" s="36"/>
      <c r="D149" s="38"/>
      <c r="E149" s="39" t="s">
        <v>434</v>
      </c>
      <c r="F149" s="39"/>
      <c r="G149" s="345" t="s">
        <v>433</v>
      </c>
      <c r="H149" s="52">
        <v>1</v>
      </c>
      <c r="I149" s="52">
        <v>1</v>
      </c>
      <c r="J149" s="52">
        <v>0</v>
      </c>
      <c r="K149" s="52">
        <v>1</v>
      </c>
      <c r="L149" s="52">
        <v>1</v>
      </c>
      <c r="M149" s="52">
        <v>0</v>
      </c>
      <c r="N149" s="41">
        <v>0</v>
      </c>
      <c r="O149" s="52">
        <f t="shared" si="9"/>
        <v>27</v>
      </c>
      <c r="P149" s="250">
        <v>50</v>
      </c>
      <c r="Q149" s="250" t="s">
        <v>583</v>
      </c>
      <c r="R149" s="250" t="s">
        <v>798</v>
      </c>
      <c r="S149" s="250" t="s">
        <v>583</v>
      </c>
      <c r="T149" s="2" t="s">
        <v>800</v>
      </c>
      <c r="U149" s="250">
        <v>0</v>
      </c>
      <c r="V149" s="250">
        <v>0</v>
      </c>
      <c r="W149" s="250" t="s">
        <v>297</v>
      </c>
      <c r="X149" s="250" t="s">
        <v>798</v>
      </c>
      <c r="Y149" s="250" t="s">
        <v>297</v>
      </c>
      <c r="Z149" s="2" t="s">
        <v>800</v>
      </c>
      <c r="AA149" s="2">
        <v>0</v>
      </c>
      <c r="AB149" s="2">
        <v>0</v>
      </c>
      <c r="AC149" s="250">
        <v>0</v>
      </c>
      <c r="AD149" s="250">
        <v>0</v>
      </c>
      <c r="AE149" s="250">
        <v>0</v>
      </c>
      <c r="AF149" s="250">
        <v>0</v>
      </c>
      <c r="AG149" s="250">
        <v>0</v>
      </c>
      <c r="AH149" s="592">
        <v>0</v>
      </c>
      <c r="AI149" s="275">
        <v>2.5</v>
      </c>
      <c r="AJ149" s="275">
        <v>60</v>
      </c>
      <c r="AK149" s="106"/>
    </row>
    <row r="150" ht="20.4" spans="1:36">
      <c r="A150" s="33">
        <f>A148</f>
        <v>902</v>
      </c>
      <c r="B150" s="42" t="s">
        <v>429</v>
      </c>
      <c r="C150" s="33" t="s">
        <v>430</v>
      </c>
      <c r="D150" s="43" t="s">
        <v>180</v>
      </c>
      <c r="E150" s="44" t="s">
        <v>434</v>
      </c>
      <c r="F150" s="44" t="s">
        <v>435</v>
      </c>
      <c r="G150" s="47"/>
      <c r="H150" s="19">
        <v>1</v>
      </c>
      <c r="I150" s="19">
        <v>1</v>
      </c>
      <c r="J150" s="19">
        <v>0</v>
      </c>
      <c r="K150" s="19">
        <v>1</v>
      </c>
      <c r="L150" s="19">
        <v>1</v>
      </c>
      <c r="M150" s="19">
        <v>0</v>
      </c>
      <c r="N150" s="84">
        <v>0</v>
      </c>
      <c r="O150" s="19">
        <f t="shared" si="9"/>
        <v>27</v>
      </c>
      <c r="P150" s="114">
        <v>50</v>
      </c>
      <c r="Q150" s="114">
        <v>52</v>
      </c>
      <c r="R150" s="114">
        <v>100</v>
      </c>
      <c r="S150" s="114">
        <v>52</v>
      </c>
      <c r="T150" s="114">
        <v>100</v>
      </c>
      <c r="U150" s="268">
        <v>70</v>
      </c>
      <c r="V150" s="268">
        <v>10</v>
      </c>
      <c r="W150" s="114">
        <v>47</v>
      </c>
      <c r="X150" s="114">
        <v>400</v>
      </c>
      <c r="Y150" s="114">
        <v>47</v>
      </c>
      <c r="Z150" s="12">
        <v>100</v>
      </c>
      <c r="AA150" s="268">
        <v>40</v>
      </c>
      <c r="AB150" s="268">
        <v>10</v>
      </c>
      <c r="AC150" s="114">
        <v>0</v>
      </c>
      <c r="AD150" s="114">
        <v>0</v>
      </c>
      <c r="AE150" s="114">
        <v>0</v>
      </c>
      <c r="AF150" s="114">
        <v>0</v>
      </c>
      <c r="AG150" s="114">
        <v>0</v>
      </c>
      <c r="AH150" s="590">
        <v>0</v>
      </c>
      <c r="AI150" s="591">
        <v>2.5</v>
      </c>
      <c r="AJ150" s="591">
        <v>60</v>
      </c>
    </row>
    <row r="151" s="3" customFormat="1" ht="20.4" spans="1:36">
      <c r="A151" s="48"/>
      <c r="B151" s="37"/>
      <c r="C151" s="36"/>
      <c r="D151" s="38"/>
      <c r="E151" s="39"/>
      <c r="F151" s="157"/>
      <c r="G151" s="49"/>
      <c r="H151" s="52"/>
      <c r="I151" s="52"/>
      <c r="J151" s="52"/>
      <c r="K151" s="52"/>
      <c r="L151" s="52"/>
      <c r="M151" s="52"/>
      <c r="N151" s="41"/>
      <c r="O151" s="52"/>
      <c r="P151" s="250"/>
      <c r="Q151" s="250"/>
      <c r="R151" s="250"/>
      <c r="S151" s="250"/>
      <c r="T151" s="250"/>
      <c r="U151" s="250"/>
      <c r="V151" s="250"/>
      <c r="W151" s="250"/>
      <c r="X151" s="250"/>
      <c r="Y151" s="250"/>
      <c r="Z151" s="2"/>
      <c r="AA151" s="2"/>
      <c r="AB151" s="2"/>
      <c r="AC151" s="250">
        <v>0</v>
      </c>
      <c r="AD151" s="250">
        <v>0</v>
      </c>
      <c r="AE151" s="250">
        <v>0</v>
      </c>
      <c r="AF151" s="250">
        <v>0</v>
      </c>
      <c r="AG151" s="250">
        <v>0</v>
      </c>
      <c r="AH151" s="592">
        <v>0</v>
      </c>
      <c r="AI151" s="275">
        <v>2.5</v>
      </c>
      <c r="AJ151" s="275">
        <v>60</v>
      </c>
    </row>
    <row r="152" customFormat="1" ht="20.4" spans="1:36">
      <c r="A152" s="51">
        <f>A156</f>
        <v>902</v>
      </c>
      <c r="B152" s="116"/>
      <c r="C152" s="33" t="s">
        <v>430</v>
      </c>
      <c r="D152" s="43" t="s">
        <v>187</v>
      </c>
      <c r="E152" s="44" t="s">
        <v>436</v>
      </c>
      <c r="F152" s="44" t="s">
        <v>437</v>
      </c>
      <c r="G152" s="47"/>
      <c r="H152" s="9"/>
      <c r="I152" s="9"/>
      <c r="J152" s="9"/>
      <c r="K152" s="9"/>
      <c r="L152" s="9"/>
      <c r="M152" s="9"/>
      <c r="N152" s="101"/>
      <c r="O152" s="9"/>
      <c r="P152" s="114"/>
      <c r="Q152" s="114"/>
      <c r="R152" s="114"/>
      <c r="S152" s="114"/>
      <c r="T152" s="114"/>
      <c r="U152" s="114"/>
      <c r="V152" s="114"/>
      <c r="W152" s="114"/>
      <c r="X152" s="114"/>
      <c r="Y152" s="114"/>
      <c r="Z152" s="12"/>
      <c r="AA152" s="12"/>
      <c r="AB152" s="12"/>
      <c r="AC152" s="114">
        <v>0</v>
      </c>
      <c r="AD152" s="114">
        <v>0</v>
      </c>
      <c r="AE152" s="114">
        <v>0</v>
      </c>
      <c r="AF152" s="114">
        <v>0</v>
      </c>
      <c r="AG152" s="114">
        <v>0</v>
      </c>
      <c r="AH152" s="590">
        <v>0</v>
      </c>
      <c r="AI152" s="591">
        <v>2.5</v>
      </c>
      <c r="AJ152" s="591">
        <v>60</v>
      </c>
    </row>
    <row r="153" s="2" customFormat="1" spans="1:37">
      <c r="A153" s="52"/>
      <c r="B153" s="52"/>
      <c r="C153" s="52" t="s">
        <v>438</v>
      </c>
      <c r="D153" s="52"/>
      <c r="E153" s="39" t="s">
        <v>441</v>
      </c>
      <c r="F153" s="52" t="s">
        <v>440</v>
      </c>
      <c r="G153" s="54"/>
      <c r="H153" s="52">
        <v>1</v>
      </c>
      <c r="I153" s="52">
        <v>1</v>
      </c>
      <c r="J153" s="52">
        <v>0</v>
      </c>
      <c r="K153" s="52">
        <v>1</v>
      </c>
      <c r="L153" s="52">
        <v>1</v>
      </c>
      <c r="M153" s="52">
        <v>0</v>
      </c>
      <c r="N153" s="41">
        <v>0</v>
      </c>
      <c r="O153" s="52">
        <f t="shared" si="9"/>
        <v>27</v>
      </c>
      <c r="P153" s="250">
        <v>50</v>
      </c>
      <c r="Q153" s="250" t="s">
        <v>583</v>
      </c>
      <c r="R153" s="250" t="s">
        <v>798</v>
      </c>
      <c r="S153" s="250" t="s">
        <v>583</v>
      </c>
      <c r="T153" s="250" t="s">
        <v>800</v>
      </c>
      <c r="U153" s="250">
        <v>0</v>
      </c>
      <c r="V153" s="250">
        <v>0</v>
      </c>
      <c r="W153" s="250" t="s">
        <v>297</v>
      </c>
      <c r="X153" s="250" t="s">
        <v>798</v>
      </c>
      <c r="Y153" s="250" t="s">
        <v>297</v>
      </c>
      <c r="Z153" s="2" t="s">
        <v>800</v>
      </c>
      <c r="AA153" s="2">
        <v>0</v>
      </c>
      <c r="AB153" s="2">
        <v>0</v>
      </c>
      <c r="AC153" s="250">
        <v>0</v>
      </c>
      <c r="AD153" s="250">
        <v>0</v>
      </c>
      <c r="AE153" s="250">
        <v>0</v>
      </c>
      <c r="AF153" s="250">
        <v>0</v>
      </c>
      <c r="AG153" s="250">
        <v>0</v>
      </c>
      <c r="AH153" s="592">
        <v>0</v>
      </c>
      <c r="AI153" s="275">
        <v>2.5</v>
      </c>
      <c r="AJ153" s="275">
        <v>60</v>
      </c>
      <c r="AK153" s="106"/>
    </row>
    <row r="154" s="5" customFormat="1" ht="20.4" spans="1:36">
      <c r="A154" s="89">
        <f>A4</f>
        <v>902</v>
      </c>
      <c r="B154" s="59" t="s">
        <v>429</v>
      </c>
      <c r="C154" s="55" t="s">
        <v>430</v>
      </c>
      <c r="D154" s="56" t="s">
        <v>190</v>
      </c>
      <c r="E154" s="57" t="s">
        <v>441</v>
      </c>
      <c r="F154" s="57" t="s">
        <v>440</v>
      </c>
      <c r="G154" s="47"/>
      <c r="H154" s="121">
        <v>1</v>
      </c>
      <c r="I154" s="121">
        <v>1</v>
      </c>
      <c r="J154" s="121">
        <v>0</v>
      </c>
      <c r="K154" s="121">
        <v>1</v>
      </c>
      <c r="L154" s="121">
        <v>1</v>
      </c>
      <c r="M154" s="121">
        <v>0</v>
      </c>
      <c r="N154" s="85">
        <v>0</v>
      </c>
      <c r="O154" s="121">
        <f t="shared" si="9"/>
        <v>27</v>
      </c>
      <c r="P154" s="265">
        <v>50</v>
      </c>
      <c r="Q154" s="276">
        <v>52</v>
      </c>
      <c r="R154" s="265">
        <v>100</v>
      </c>
      <c r="S154" s="265">
        <v>52</v>
      </c>
      <c r="T154" s="265">
        <v>100</v>
      </c>
      <c r="U154" s="268">
        <v>70</v>
      </c>
      <c r="V154" s="268">
        <v>10</v>
      </c>
      <c r="W154" s="265">
        <v>47</v>
      </c>
      <c r="X154" s="265">
        <v>400</v>
      </c>
      <c r="Y154" s="265">
        <v>47</v>
      </c>
      <c r="Z154" s="18">
        <v>100</v>
      </c>
      <c r="AA154" s="268">
        <v>40</v>
      </c>
      <c r="AB154" s="268">
        <v>10</v>
      </c>
      <c r="AC154" s="265">
        <v>0</v>
      </c>
      <c r="AD154" s="265">
        <v>0</v>
      </c>
      <c r="AE154" s="265">
        <v>0</v>
      </c>
      <c r="AF154" s="265">
        <v>0</v>
      </c>
      <c r="AG154" s="265">
        <v>0</v>
      </c>
      <c r="AH154" s="593">
        <v>0</v>
      </c>
      <c r="AI154" s="276">
        <v>2.5</v>
      </c>
      <c r="AJ154" s="276">
        <v>60</v>
      </c>
    </row>
    <row r="155" s="2" customFormat="1" ht="20.4" spans="1:37">
      <c r="A155" s="52"/>
      <c r="B155" s="37"/>
      <c r="C155" s="52"/>
      <c r="D155" s="38"/>
      <c r="E155" s="39" t="s">
        <v>442</v>
      </c>
      <c r="F155" s="39" t="s">
        <v>443</v>
      </c>
      <c r="G155" s="49"/>
      <c r="H155" s="52">
        <v>1</v>
      </c>
      <c r="I155" s="52">
        <v>0</v>
      </c>
      <c r="J155" s="52">
        <v>0</v>
      </c>
      <c r="K155" s="52">
        <v>1</v>
      </c>
      <c r="L155" s="52">
        <v>0</v>
      </c>
      <c r="M155" s="52">
        <v>0</v>
      </c>
      <c r="N155" s="41">
        <v>0</v>
      </c>
      <c r="O155" s="52">
        <f t="shared" si="9"/>
        <v>9</v>
      </c>
      <c r="P155" s="250">
        <v>50</v>
      </c>
      <c r="Q155" s="275" t="s">
        <v>445</v>
      </c>
      <c r="R155" s="250" t="s">
        <v>831</v>
      </c>
      <c r="S155" s="275" t="s">
        <v>251</v>
      </c>
      <c r="T155" s="275" t="s">
        <v>251</v>
      </c>
      <c r="U155" s="275" t="s">
        <v>251</v>
      </c>
      <c r="V155" s="275" t="s">
        <v>251</v>
      </c>
      <c r="W155" s="275" t="s">
        <v>446</v>
      </c>
      <c r="X155" s="250" t="s">
        <v>831</v>
      </c>
      <c r="Y155" s="275" t="s">
        <v>251</v>
      </c>
      <c r="Z155" s="540" t="s">
        <v>251</v>
      </c>
      <c r="AA155" s="540" t="s">
        <v>251</v>
      </c>
      <c r="AB155" s="540" t="s">
        <v>251</v>
      </c>
      <c r="AC155" s="275">
        <v>0</v>
      </c>
      <c r="AD155" s="275">
        <v>0</v>
      </c>
      <c r="AE155" s="275">
        <v>0</v>
      </c>
      <c r="AF155" s="275">
        <v>0</v>
      </c>
      <c r="AG155" s="275">
        <v>0</v>
      </c>
      <c r="AH155" s="595">
        <v>0</v>
      </c>
      <c r="AI155" s="275">
        <v>2.5</v>
      </c>
      <c r="AJ155" s="275">
        <v>60</v>
      </c>
      <c r="AK155" s="106"/>
    </row>
    <row r="156" ht="20.4" spans="1:36">
      <c r="A156" s="33">
        <f>A150</f>
        <v>902</v>
      </c>
      <c r="B156" s="42" t="s">
        <v>447</v>
      </c>
      <c r="C156" s="33" t="s">
        <v>442</v>
      </c>
      <c r="D156" s="43" t="s">
        <v>168</v>
      </c>
      <c r="E156" s="44" t="s">
        <v>448</v>
      </c>
      <c r="F156" s="44" t="s">
        <v>443</v>
      </c>
      <c r="G156" s="47"/>
      <c r="H156" s="9">
        <v>1</v>
      </c>
      <c r="I156" s="9">
        <v>0</v>
      </c>
      <c r="J156" s="9">
        <v>0</v>
      </c>
      <c r="K156" s="9">
        <v>1</v>
      </c>
      <c r="L156" s="9">
        <v>0</v>
      </c>
      <c r="M156" s="9">
        <v>0</v>
      </c>
      <c r="N156" s="101">
        <v>0</v>
      </c>
      <c r="O156" s="9">
        <f t="shared" si="9"/>
        <v>9</v>
      </c>
      <c r="P156" s="114">
        <v>50</v>
      </c>
      <c r="Q156" s="114">
        <v>51</v>
      </c>
      <c r="R156" s="114">
        <v>140</v>
      </c>
      <c r="S156" s="114">
        <v>52</v>
      </c>
      <c r="T156" s="114">
        <v>60</v>
      </c>
      <c r="U156" s="268">
        <v>70</v>
      </c>
      <c r="V156" s="268">
        <v>10</v>
      </c>
      <c r="W156" s="114">
        <v>49</v>
      </c>
      <c r="X156" s="114">
        <v>140</v>
      </c>
      <c r="Y156" s="114">
        <v>47.5</v>
      </c>
      <c r="Z156" s="12">
        <v>60</v>
      </c>
      <c r="AA156" s="268">
        <v>40</v>
      </c>
      <c r="AB156" s="268">
        <v>10</v>
      </c>
      <c r="AC156" s="114">
        <v>0</v>
      </c>
      <c r="AD156" s="114">
        <v>0</v>
      </c>
      <c r="AE156" s="114">
        <v>0</v>
      </c>
      <c r="AF156" s="114">
        <v>0</v>
      </c>
      <c r="AG156" s="114">
        <v>0</v>
      </c>
      <c r="AH156" s="590">
        <v>0</v>
      </c>
      <c r="AI156" s="591">
        <v>2.5</v>
      </c>
      <c r="AJ156" s="591">
        <v>60</v>
      </c>
    </row>
    <row r="157" s="2" customFormat="1" ht="20.4" spans="1:37">
      <c r="A157" s="37"/>
      <c r="B157" s="158"/>
      <c r="C157" s="158"/>
      <c r="D157" s="37"/>
      <c r="E157" s="158"/>
      <c r="F157" s="160"/>
      <c r="G157" s="49"/>
      <c r="H157" s="52">
        <v>1</v>
      </c>
      <c r="I157" s="52">
        <v>0</v>
      </c>
      <c r="J157" s="52">
        <v>0</v>
      </c>
      <c r="K157" s="52">
        <v>1</v>
      </c>
      <c r="L157" s="52">
        <v>1</v>
      </c>
      <c r="M157" s="52">
        <v>0</v>
      </c>
      <c r="N157" s="41">
        <v>0</v>
      </c>
      <c r="O157" s="52">
        <f t="shared" si="9"/>
        <v>25</v>
      </c>
      <c r="P157" s="250" t="s">
        <v>251</v>
      </c>
      <c r="Q157" s="250" t="s">
        <v>1078</v>
      </c>
      <c r="R157" s="250" t="s">
        <v>865</v>
      </c>
      <c r="S157" s="250" t="s">
        <v>251</v>
      </c>
      <c r="T157" s="250" t="s">
        <v>251</v>
      </c>
      <c r="U157" s="250" t="s">
        <v>251</v>
      </c>
      <c r="V157" s="250" t="s">
        <v>251</v>
      </c>
      <c r="W157" s="250" t="s">
        <v>1079</v>
      </c>
      <c r="X157" s="250" t="s">
        <v>1080</v>
      </c>
      <c r="Y157" s="250" t="s">
        <v>1081</v>
      </c>
      <c r="Z157" s="2" t="s">
        <v>865</v>
      </c>
      <c r="AA157" s="2" t="s">
        <v>251</v>
      </c>
      <c r="AB157" s="2" t="s">
        <v>251</v>
      </c>
      <c r="AC157" s="250">
        <v>0</v>
      </c>
      <c r="AD157" s="250">
        <v>0</v>
      </c>
      <c r="AE157" s="250">
        <v>0</v>
      </c>
      <c r="AF157" s="250">
        <v>0</v>
      </c>
      <c r="AG157" s="250">
        <v>0</v>
      </c>
      <c r="AH157" s="592">
        <v>0</v>
      </c>
      <c r="AI157" s="275">
        <v>2.5</v>
      </c>
      <c r="AJ157" s="275">
        <v>60</v>
      </c>
      <c r="AK157" s="106"/>
    </row>
    <row r="158" s="27" customFormat="1" ht="20.4" spans="1:37">
      <c r="A158" s="33">
        <f>A156</f>
        <v>902</v>
      </c>
      <c r="B158" s="42" t="s">
        <v>449</v>
      </c>
      <c r="C158" s="33" t="s">
        <v>450</v>
      </c>
      <c r="D158" s="43" t="s">
        <v>168</v>
      </c>
      <c r="E158" s="44" t="s">
        <v>451</v>
      </c>
      <c r="F158" s="44" t="s">
        <v>450</v>
      </c>
      <c r="G158" s="47"/>
      <c r="H158" s="19">
        <v>1</v>
      </c>
      <c r="I158" s="19">
        <v>0</v>
      </c>
      <c r="J158" s="19">
        <v>0</v>
      </c>
      <c r="K158" s="19">
        <v>1</v>
      </c>
      <c r="L158" s="19">
        <v>1</v>
      </c>
      <c r="M158" s="19">
        <v>0</v>
      </c>
      <c r="N158" s="84">
        <v>0</v>
      </c>
      <c r="O158" s="19">
        <f t="shared" si="9"/>
        <v>25</v>
      </c>
      <c r="P158" s="140">
        <v>60</v>
      </c>
      <c r="Q158" s="140">
        <v>61.6</v>
      </c>
      <c r="R158" s="140">
        <v>40</v>
      </c>
      <c r="S158" s="140">
        <v>61</v>
      </c>
      <c r="T158" s="140">
        <v>60</v>
      </c>
      <c r="U158" s="268">
        <v>70</v>
      </c>
      <c r="V158" s="268">
        <v>10</v>
      </c>
      <c r="W158" s="140">
        <v>57.4</v>
      </c>
      <c r="X158" s="140">
        <v>299020</v>
      </c>
      <c r="Y158" s="140">
        <v>56.9</v>
      </c>
      <c r="Z158" s="27">
        <v>40</v>
      </c>
      <c r="AA158" s="268">
        <v>40</v>
      </c>
      <c r="AB158" s="268">
        <v>10</v>
      </c>
      <c r="AC158" s="140">
        <v>0</v>
      </c>
      <c r="AD158" s="140">
        <v>0</v>
      </c>
      <c r="AE158" s="140">
        <v>0</v>
      </c>
      <c r="AF158" s="140">
        <v>0</v>
      </c>
      <c r="AG158" s="140">
        <v>0</v>
      </c>
      <c r="AH158" s="583">
        <v>0</v>
      </c>
      <c r="AI158" s="289">
        <v>2.5</v>
      </c>
      <c r="AJ158" s="289">
        <v>60</v>
      </c>
      <c r="AK158" s="28"/>
    </row>
    <row r="159" s="6" customFormat="1" ht="31.2" spans="1:37">
      <c r="A159" s="60">
        <f>A158</f>
        <v>902</v>
      </c>
      <c r="B159" s="61" t="s">
        <v>449</v>
      </c>
      <c r="C159" s="60" t="s">
        <v>450</v>
      </c>
      <c r="D159" s="62" t="s">
        <v>180</v>
      </c>
      <c r="E159" s="63" t="s">
        <v>452</v>
      </c>
      <c r="F159" s="63" t="s">
        <v>453</v>
      </c>
      <c r="G159" s="294" t="s">
        <v>454</v>
      </c>
      <c r="H159" s="8">
        <v>0</v>
      </c>
      <c r="I159" s="8">
        <v>1</v>
      </c>
      <c r="J159" s="8">
        <v>0</v>
      </c>
      <c r="K159" s="8">
        <v>1</v>
      </c>
      <c r="L159" s="8">
        <v>1</v>
      </c>
      <c r="M159" s="8">
        <v>0</v>
      </c>
      <c r="N159" s="86">
        <v>0</v>
      </c>
      <c r="O159" s="8">
        <f t="shared" si="9"/>
        <v>26</v>
      </c>
      <c r="P159" s="267">
        <v>60</v>
      </c>
      <c r="Q159" s="267">
        <v>60.5</v>
      </c>
      <c r="R159" s="267">
        <v>80</v>
      </c>
      <c r="S159" s="267">
        <v>61.5</v>
      </c>
      <c r="T159" s="267">
        <v>80</v>
      </c>
      <c r="U159" s="268">
        <v>70</v>
      </c>
      <c r="V159" s="268">
        <v>10</v>
      </c>
      <c r="W159" s="267">
        <v>57.5</v>
      </c>
      <c r="X159" s="267">
        <v>299500</v>
      </c>
      <c r="Y159" s="267">
        <v>57</v>
      </c>
      <c r="Z159" s="6">
        <v>80</v>
      </c>
      <c r="AA159" s="268">
        <v>40</v>
      </c>
      <c r="AB159" s="268">
        <v>10</v>
      </c>
      <c r="AC159" s="267">
        <v>0</v>
      </c>
      <c r="AD159" s="267">
        <v>0</v>
      </c>
      <c r="AE159" s="267">
        <v>0</v>
      </c>
      <c r="AF159" s="267">
        <v>0</v>
      </c>
      <c r="AG159" s="267">
        <v>0</v>
      </c>
      <c r="AH159" s="597">
        <v>0</v>
      </c>
      <c r="AI159" s="266">
        <v>2.5</v>
      </c>
      <c r="AJ159" s="266">
        <v>60</v>
      </c>
      <c r="AK159" s="107"/>
    </row>
    <row r="160" s="2" customFormat="1" ht="20.4" spans="1:37">
      <c r="A160" s="37"/>
      <c r="B160" s="158"/>
      <c r="C160" s="158"/>
      <c r="D160" s="37"/>
      <c r="E160" s="158" t="s">
        <v>455</v>
      </c>
      <c r="F160" s="160"/>
      <c r="G160" s="49"/>
      <c r="H160" s="52">
        <v>1</v>
      </c>
      <c r="I160" s="52">
        <v>0</v>
      </c>
      <c r="J160" s="52">
        <v>0</v>
      </c>
      <c r="K160" s="52">
        <v>1</v>
      </c>
      <c r="L160" s="52">
        <v>0</v>
      </c>
      <c r="M160" s="52">
        <v>0</v>
      </c>
      <c r="N160" s="41">
        <v>0</v>
      </c>
      <c r="O160" s="52">
        <f t="shared" si="9"/>
        <v>9</v>
      </c>
      <c r="P160" s="250">
        <v>50</v>
      </c>
      <c r="Q160" s="250" t="s">
        <v>557</v>
      </c>
      <c r="R160" s="250">
        <v>500</v>
      </c>
      <c r="S160" s="250" t="s">
        <v>251</v>
      </c>
      <c r="T160" s="250" t="s">
        <v>251</v>
      </c>
      <c r="U160" s="250" t="s">
        <v>251</v>
      </c>
      <c r="V160" s="250" t="s">
        <v>251</v>
      </c>
      <c r="W160" s="250">
        <v>47</v>
      </c>
      <c r="X160" s="250">
        <v>500</v>
      </c>
      <c r="Y160" s="250" t="s">
        <v>251</v>
      </c>
      <c r="Z160" s="2" t="s">
        <v>251</v>
      </c>
      <c r="AA160" s="2" t="s">
        <v>251</v>
      </c>
      <c r="AB160" s="2" t="s">
        <v>251</v>
      </c>
      <c r="AC160" s="250">
        <v>0</v>
      </c>
      <c r="AD160" s="250">
        <v>0</v>
      </c>
      <c r="AE160" s="250">
        <v>0</v>
      </c>
      <c r="AF160" s="250">
        <v>0</v>
      </c>
      <c r="AG160" s="250">
        <v>0</v>
      </c>
      <c r="AH160" s="592">
        <v>0</v>
      </c>
      <c r="AI160" s="275">
        <v>2.5</v>
      </c>
      <c r="AJ160" s="275">
        <v>60</v>
      </c>
      <c r="AK160" s="106"/>
    </row>
    <row r="161" ht="20.4" spans="1:36">
      <c r="A161" s="33">
        <f>A159</f>
        <v>902</v>
      </c>
      <c r="B161" s="42" t="s">
        <v>458</v>
      </c>
      <c r="C161" s="33" t="s">
        <v>459</v>
      </c>
      <c r="D161" s="43" t="s">
        <v>168</v>
      </c>
      <c r="E161" s="44" t="s">
        <v>460</v>
      </c>
      <c r="F161" s="44" t="s">
        <v>459</v>
      </c>
      <c r="G161" s="47"/>
      <c r="H161" s="19">
        <v>1</v>
      </c>
      <c r="I161" s="19">
        <v>0</v>
      </c>
      <c r="J161" s="19">
        <v>0</v>
      </c>
      <c r="K161" s="19">
        <v>1</v>
      </c>
      <c r="L161" s="19">
        <v>0</v>
      </c>
      <c r="M161" s="19">
        <v>0</v>
      </c>
      <c r="N161" s="84">
        <v>0</v>
      </c>
      <c r="O161" s="19">
        <f t="shared" si="9"/>
        <v>9</v>
      </c>
      <c r="P161" s="114">
        <v>50</v>
      </c>
      <c r="Q161" s="140">
        <v>51.5</v>
      </c>
      <c r="R161" s="114">
        <v>500</v>
      </c>
      <c r="S161" s="114">
        <v>52</v>
      </c>
      <c r="T161" s="114">
        <v>60</v>
      </c>
      <c r="U161" s="268">
        <v>70</v>
      </c>
      <c r="V161" s="268">
        <v>10</v>
      </c>
      <c r="W161" s="114">
        <v>47</v>
      </c>
      <c r="X161" s="114">
        <v>500</v>
      </c>
      <c r="Y161" s="114">
        <v>45</v>
      </c>
      <c r="Z161" s="12">
        <v>60</v>
      </c>
      <c r="AA161" s="268">
        <v>40</v>
      </c>
      <c r="AB161" s="268">
        <v>10</v>
      </c>
      <c r="AC161" s="114">
        <v>0</v>
      </c>
      <c r="AD161" s="114">
        <v>0</v>
      </c>
      <c r="AE161" s="114">
        <v>0</v>
      </c>
      <c r="AF161" s="114">
        <v>0</v>
      </c>
      <c r="AG161" s="114">
        <v>0</v>
      </c>
      <c r="AH161" s="590">
        <v>0</v>
      </c>
      <c r="AI161" s="591">
        <v>2.5</v>
      </c>
      <c r="AJ161" s="591">
        <v>60</v>
      </c>
    </row>
    <row r="162" ht="20.4" spans="1:36">
      <c r="A162" s="33">
        <f>A161</f>
        <v>902</v>
      </c>
      <c r="B162" s="42" t="s">
        <v>461</v>
      </c>
      <c r="C162" s="33" t="s">
        <v>438</v>
      </c>
      <c r="D162" s="43" t="s">
        <v>168</v>
      </c>
      <c r="E162" s="44" t="s">
        <v>462</v>
      </c>
      <c r="F162" s="44" t="s">
        <v>438</v>
      </c>
      <c r="G162" s="47"/>
      <c r="H162" s="19">
        <v>1</v>
      </c>
      <c r="I162" s="19">
        <v>1</v>
      </c>
      <c r="J162" s="19">
        <v>0</v>
      </c>
      <c r="K162" s="19">
        <v>1</v>
      </c>
      <c r="L162" s="19">
        <v>1</v>
      </c>
      <c r="M162" s="19">
        <v>0</v>
      </c>
      <c r="N162" s="84">
        <v>0</v>
      </c>
      <c r="O162" s="19">
        <f t="shared" si="9"/>
        <v>27</v>
      </c>
      <c r="P162" s="114">
        <v>50</v>
      </c>
      <c r="Q162" s="114">
        <v>54.5</v>
      </c>
      <c r="R162" s="114">
        <v>140</v>
      </c>
      <c r="S162" s="114">
        <v>55</v>
      </c>
      <c r="T162" s="114">
        <v>60</v>
      </c>
      <c r="U162" s="268">
        <v>70</v>
      </c>
      <c r="V162" s="268">
        <v>10</v>
      </c>
      <c r="W162" s="114">
        <v>45.5</v>
      </c>
      <c r="X162" s="114">
        <v>140</v>
      </c>
      <c r="Y162" s="114">
        <v>45</v>
      </c>
      <c r="Z162" s="12">
        <v>60</v>
      </c>
      <c r="AA162" s="268">
        <v>40</v>
      </c>
      <c r="AB162" s="268">
        <v>10</v>
      </c>
      <c r="AC162" s="114">
        <v>0</v>
      </c>
      <c r="AD162" s="114">
        <v>0</v>
      </c>
      <c r="AE162" s="114">
        <v>0</v>
      </c>
      <c r="AF162" s="114">
        <v>0</v>
      </c>
      <c r="AG162" s="114">
        <v>0</v>
      </c>
      <c r="AH162" s="590">
        <v>0</v>
      </c>
      <c r="AI162" s="591">
        <v>2.5</v>
      </c>
      <c r="AJ162" s="591">
        <v>60</v>
      </c>
    </row>
    <row r="163" s="2" customFormat="1" ht="20.4" spans="1:37">
      <c r="A163" s="37"/>
      <c r="B163" s="158"/>
      <c r="C163" s="160"/>
      <c r="D163" s="161"/>
      <c r="E163" s="161"/>
      <c r="F163" s="39"/>
      <c r="G163" s="49"/>
      <c r="H163" s="52"/>
      <c r="I163" s="52"/>
      <c r="J163" s="52"/>
      <c r="K163" s="52"/>
      <c r="L163" s="52"/>
      <c r="M163" s="52"/>
      <c r="N163" s="41"/>
      <c r="O163" s="52"/>
      <c r="P163" s="250"/>
      <c r="Q163" s="250"/>
      <c r="R163" s="250"/>
      <c r="S163" s="250"/>
      <c r="T163" s="250"/>
      <c r="U163" s="250"/>
      <c r="V163" s="250"/>
      <c r="W163" s="250"/>
      <c r="X163" s="250"/>
      <c r="Y163" s="250"/>
      <c r="AC163" s="250">
        <v>0</v>
      </c>
      <c r="AD163" s="250">
        <v>0</v>
      </c>
      <c r="AE163" s="250">
        <v>0</v>
      </c>
      <c r="AF163" s="250">
        <v>0</v>
      </c>
      <c r="AG163" s="250">
        <v>0</v>
      </c>
      <c r="AH163" s="592">
        <v>0</v>
      </c>
      <c r="AI163" s="275">
        <v>2.5</v>
      </c>
      <c r="AJ163" s="275">
        <v>60</v>
      </c>
      <c r="AK163" s="106"/>
    </row>
    <row r="164" ht="20.4" spans="1:36">
      <c r="A164" s="51">
        <f t="shared" ref="A164" si="10">A162</f>
        <v>902</v>
      </c>
      <c r="B164" s="42"/>
      <c r="C164" s="33" t="s">
        <v>438</v>
      </c>
      <c r="D164" s="43" t="s">
        <v>180</v>
      </c>
      <c r="E164" s="44" t="s">
        <v>463</v>
      </c>
      <c r="F164" s="44" t="s">
        <v>464</v>
      </c>
      <c r="G164" s="47"/>
      <c r="H164" s="19"/>
      <c r="I164" s="19"/>
      <c r="J164" s="19"/>
      <c r="K164" s="19"/>
      <c r="L164" s="19"/>
      <c r="M164" s="19"/>
      <c r="N164" s="84"/>
      <c r="O164" s="19"/>
      <c r="P164" s="114"/>
      <c r="Q164" s="114"/>
      <c r="R164" s="114"/>
      <c r="S164" s="114"/>
      <c r="T164" s="114"/>
      <c r="U164" s="114"/>
      <c r="V164" s="114"/>
      <c r="W164" s="114"/>
      <c r="X164" s="114"/>
      <c r="Y164" s="114"/>
      <c r="Z164" s="12"/>
      <c r="AA164" s="12"/>
      <c r="AB164" s="12"/>
      <c r="AC164" s="114">
        <v>0</v>
      </c>
      <c r="AD164" s="114">
        <v>0</v>
      </c>
      <c r="AE164" s="114">
        <v>0</v>
      </c>
      <c r="AF164" s="114">
        <v>0</v>
      </c>
      <c r="AG164" s="114">
        <v>0</v>
      </c>
      <c r="AH164" s="590">
        <v>0</v>
      </c>
      <c r="AI164" s="591">
        <v>2.5</v>
      </c>
      <c r="AJ164" s="591">
        <v>60</v>
      </c>
    </row>
    <row r="165" s="2" customFormat="1" ht="20.4" spans="1:37">
      <c r="A165" s="37"/>
      <c r="B165" s="158"/>
      <c r="C165" s="160"/>
      <c r="D165" s="161"/>
      <c r="E165" s="161"/>
      <c r="F165" s="39"/>
      <c r="G165" s="49"/>
      <c r="H165" s="52"/>
      <c r="I165" s="52"/>
      <c r="J165" s="52"/>
      <c r="K165" s="52"/>
      <c r="L165" s="52"/>
      <c r="M165" s="52"/>
      <c r="N165" s="41"/>
      <c r="O165" s="52"/>
      <c r="P165" s="250"/>
      <c r="Q165" s="250"/>
      <c r="R165" s="250"/>
      <c r="S165" s="250"/>
      <c r="T165" s="250"/>
      <c r="U165" s="250"/>
      <c r="V165" s="250"/>
      <c r="W165" s="250"/>
      <c r="X165" s="250"/>
      <c r="Y165" s="250"/>
      <c r="AC165" s="250">
        <v>0</v>
      </c>
      <c r="AD165" s="250">
        <v>0</v>
      </c>
      <c r="AE165" s="250">
        <v>0</v>
      </c>
      <c r="AF165" s="250">
        <v>0</v>
      </c>
      <c r="AG165" s="250">
        <v>0</v>
      </c>
      <c r="AH165" s="592">
        <v>0</v>
      </c>
      <c r="AI165" s="275">
        <v>2.5</v>
      </c>
      <c r="AJ165" s="275">
        <v>60</v>
      </c>
      <c r="AK165" s="106"/>
    </row>
    <row r="166" ht="20.4" spans="1:36">
      <c r="A166" s="51"/>
      <c r="B166" s="42"/>
      <c r="C166" s="33" t="s">
        <v>438</v>
      </c>
      <c r="D166" s="43" t="s">
        <v>187</v>
      </c>
      <c r="E166" s="44" t="s">
        <v>465</v>
      </c>
      <c r="F166" s="44" t="s">
        <v>466</v>
      </c>
      <c r="G166" s="47"/>
      <c r="H166" s="19"/>
      <c r="I166" s="19"/>
      <c r="J166" s="19"/>
      <c r="K166" s="19"/>
      <c r="L166" s="19"/>
      <c r="M166" s="19"/>
      <c r="N166" s="84"/>
      <c r="O166" s="19"/>
      <c r="P166" s="114"/>
      <c r="Q166" s="114"/>
      <c r="R166" s="114"/>
      <c r="S166" s="114"/>
      <c r="T166" s="114"/>
      <c r="U166" s="114"/>
      <c r="V166" s="114"/>
      <c r="W166" s="114"/>
      <c r="X166" s="114"/>
      <c r="Y166" s="114"/>
      <c r="Z166" s="12"/>
      <c r="AA166" s="12"/>
      <c r="AB166" s="12"/>
      <c r="AC166" s="114">
        <v>0</v>
      </c>
      <c r="AD166" s="114">
        <v>0</v>
      </c>
      <c r="AE166" s="114">
        <v>0</v>
      </c>
      <c r="AF166" s="114">
        <v>0</v>
      </c>
      <c r="AG166" s="114">
        <v>0</v>
      </c>
      <c r="AH166" s="590">
        <v>0</v>
      </c>
      <c r="AI166" s="591">
        <v>2.5</v>
      </c>
      <c r="AJ166" s="591">
        <v>60</v>
      </c>
    </row>
    <row r="167" ht="20.4" spans="1:36">
      <c r="A167" s="33">
        <f>A4</f>
        <v>902</v>
      </c>
      <c r="B167" s="42" t="s">
        <v>467</v>
      </c>
      <c r="C167" s="33"/>
      <c r="D167" s="43"/>
      <c r="E167" s="44"/>
      <c r="F167" s="44"/>
      <c r="G167" s="47"/>
      <c r="H167" s="19">
        <v>0</v>
      </c>
      <c r="I167" s="19">
        <v>0</v>
      </c>
      <c r="J167" s="19">
        <v>0</v>
      </c>
      <c r="K167" s="19">
        <v>0</v>
      </c>
      <c r="L167" s="19">
        <v>0</v>
      </c>
      <c r="M167" s="19">
        <v>0</v>
      </c>
      <c r="N167" s="84">
        <v>0</v>
      </c>
      <c r="O167" s="19">
        <f t="shared" si="9"/>
        <v>0</v>
      </c>
      <c r="P167" s="114"/>
      <c r="Q167" s="114"/>
      <c r="R167" s="114"/>
      <c r="S167" s="114"/>
      <c r="T167" s="114"/>
      <c r="U167" s="114"/>
      <c r="V167" s="114"/>
      <c r="W167" s="114"/>
      <c r="X167" s="114"/>
      <c r="Y167" s="114"/>
      <c r="Z167" s="12"/>
      <c r="AA167" s="12"/>
      <c r="AB167" s="12"/>
      <c r="AC167" s="114">
        <v>0</v>
      </c>
      <c r="AD167" s="114">
        <v>0</v>
      </c>
      <c r="AE167" s="114">
        <v>0</v>
      </c>
      <c r="AF167" s="114">
        <v>0</v>
      </c>
      <c r="AG167" s="114">
        <v>0</v>
      </c>
      <c r="AH167" s="590">
        <v>0</v>
      </c>
      <c r="AI167" s="591">
        <v>2.5</v>
      </c>
      <c r="AJ167" s="591">
        <v>60</v>
      </c>
    </row>
    <row r="168" s="2" customFormat="1" ht="20.4" spans="1:37">
      <c r="A168" s="36"/>
      <c r="B168" s="37"/>
      <c r="C168" s="36"/>
      <c r="D168" s="38"/>
      <c r="E168" s="39"/>
      <c r="F168" s="39"/>
      <c r="G168" s="49"/>
      <c r="H168" s="52">
        <v>1</v>
      </c>
      <c r="I168" s="52">
        <v>0</v>
      </c>
      <c r="J168" s="52">
        <v>0</v>
      </c>
      <c r="K168" s="52">
        <v>1</v>
      </c>
      <c r="L168" s="52">
        <v>0</v>
      </c>
      <c r="M168" s="52">
        <v>0</v>
      </c>
      <c r="N168" s="41">
        <v>0</v>
      </c>
      <c r="O168" s="52">
        <f t="shared" si="9"/>
        <v>9</v>
      </c>
      <c r="P168" s="250">
        <v>50</v>
      </c>
      <c r="Q168" s="250">
        <v>51.5</v>
      </c>
      <c r="R168" s="250">
        <v>200</v>
      </c>
      <c r="S168" s="250">
        <v>52</v>
      </c>
      <c r="T168" s="250">
        <v>60</v>
      </c>
      <c r="U168" s="250">
        <v>0</v>
      </c>
      <c r="V168" s="250">
        <v>0</v>
      </c>
      <c r="W168" s="250">
        <v>47</v>
      </c>
      <c r="X168" s="250">
        <v>200</v>
      </c>
      <c r="Y168" s="250">
        <v>45</v>
      </c>
      <c r="Z168" s="2">
        <v>60</v>
      </c>
      <c r="AA168" s="2">
        <v>0</v>
      </c>
      <c r="AB168" s="2">
        <v>0</v>
      </c>
      <c r="AC168" s="250">
        <v>0</v>
      </c>
      <c r="AD168" s="250">
        <v>0</v>
      </c>
      <c r="AE168" s="250">
        <v>0</v>
      </c>
      <c r="AF168" s="250">
        <v>0</v>
      </c>
      <c r="AG168" s="250">
        <v>0</v>
      </c>
      <c r="AH168" s="592">
        <v>0</v>
      </c>
      <c r="AI168" s="275">
        <v>2.5</v>
      </c>
      <c r="AJ168" s="275">
        <v>60</v>
      </c>
      <c r="AK168" s="106"/>
    </row>
    <row r="169" ht="20.4" spans="1:36">
      <c r="A169" s="33">
        <f>A4</f>
        <v>902</v>
      </c>
      <c r="B169" s="42" t="s">
        <v>469</v>
      </c>
      <c r="C169" s="33" t="s">
        <v>470</v>
      </c>
      <c r="D169" s="43" t="s">
        <v>168</v>
      </c>
      <c r="E169" s="44" t="s">
        <v>471</v>
      </c>
      <c r="F169" s="44" t="s">
        <v>470</v>
      </c>
      <c r="G169" s="47"/>
      <c r="H169" s="19">
        <v>1</v>
      </c>
      <c r="I169" s="19">
        <v>0</v>
      </c>
      <c r="J169" s="19">
        <v>0</v>
      </c>
      <c r="K169" s="19">
        <v>1</v>
      </c>
      <c r="L169" s="19">
        <v>0</v>
      </c>
      <c r="M169" s="19">
        <v>0</v>
      </c>
      <c r="N169" s="84">
        <v>0</v>
      </c>
      <c r="O169" s="19">
        <f t="shared" si="9"/>
        <v>9</v>
      </c>
      <c r="P169" s="140">
        <v>50</v>
      </c>
      <c r="Q169" s="140">
        <v>51.5</v>
      </c>
      <c r="R169" s="140">
        <v>200</v>
      </c>
      <c r="S169" s="140">
        <v>52</v>
      </c>
      <c r="T169" s="140">
        <v>60</v>
      </c>
      <c r="U169" s="268">
        <v>70</v>
      </c>
      <c r="V169" s="268">
        <v>10</v>
      </c>
      <c r="W169" s="140">
        <v>47</v>
      </c>
      <c r="X169" s="140">
        <v>200</v>
      </c>
      <c r="Y169" s="140">
        <v>45</v>
      </c>
      <c r="Z169" s="27">
        <v>60</v>
      </c>
      <c r="AA169" s="268">
        <v>40</v>
      </c>
      <c r="AB169" s="268">
        <v>10</v>
      </c>
      <c r="AC169" s="140">
        <v>0</v>
      </c>
      <c r="AD169" s="140">
        <v>0</v>
      </c>
      <c r="AE169" s="140">
        <v>0</v>
      </c>
      <c r="AF169" s="140">
        <v>0</v>
      </c>
      <c r="AG169" s="140">
        <v>0</v>
      </c>
      <c r="AH169" s="583">
        <v>0</v>
      </c>
      <c r="AI169" s="289">
        <v>2.5</v>
      </c>
      <c r="AJ169" s="289">
        <v>60</v>
      </c>
    </row>
    <row r="170" s="14" customFormat="1" ht="20.4" spans="1:36">
      <c r="A170" s="293"/>
      <c r="B170" s="143"/>
      <c r="C170" s="149"/>
      <c r="D170" s="144"/>
      <c r="E170" s="145"/>
      <c r="F170" s="145" t="s">
        <v>472</v>
      </c>
      <c r="G170" s="295" t="s">
        <v>473</v>
      </c>
      <c r="H170" s="149">
        <v>1</v>
      </c>
      <c r="I170" s="149">
        <v>0</v>
      </c>
      <c r="J170" s="149">
        <v>0</v>
      </c>
      <c r="K170" s="149">
        <v>1</v>
      </c>
      <c r="L170" s="149">
        <v>0</v>
      </c>
      <c r="M170" s="149">
        <v>0</v>
      </c>
      <c r="N170" s="174">
        <v>0</v>
      </c>
      <c r="O170" s="149">
        <f t="shared" si="9"/>
        <v>9</v>
      </c>
      <c r="P170" s="189">
        <v>50</v>
      </c>
      <c r="Q170" s="189" t="s">
        <v>557</v>
      </c>
      <c r="R170" s="189" t="s">
        <v>874</v>
      </c>
      <c r="S170" s="189" t="s">
        <v>251</v>
      </c>
      <c r="T170" s="189" t="s">
        <v>251</v>
      </c>
      <c r="U170" s="189" t="s">
        <v>251</v>
      </c>
      <c r="V170" s="189" t="s">
        <v>251</v>
      </c>
      <c r="W170" s="189" t="s">
        <v>1082</v>
      </c>
      <c r="X170" s="189" t="s">
        <v>874</v>
      </c>
      <c r="Y170" s="189" t="s">
        <v>251</v>
      </c>
      <c r="Z170" s="13" t="s">
        <v>251</v>
      </c>
      <c r="AA170" s="13" t="s">
        <v>251</v>
      </c>
      <c r="AB170" s="13" t="s">
        <v>251</v>
      </c>
      <c r="AC170" s="189" t="s">
        <v>251</v>
      </c>
      <c r="AD170" s="189"/>
      <c r="AE170" s="189"/>
      <c r="AF170" s="189"/>
      <c r="AG170" s="189"/>
      <c r="AH170" s="189"/>
      <c r="AI170" s="615"/>
      <c r="AJ170" s="615"/>
    </row>
    <row r="171" ht="20.4" spans="1:36">
      <c r="A171" s="33">
        <f>A4</f>
        <v>902</v>
      </c>
      <c r="B171" s="42">
        <v>24</v>
      </c>
      <c r="C171" s="33" t="s">
        <v>470</v>
      </c>
      <c r="D171" s="43" t="s">
        <v>180</v>
      </c>
      <c r="E171" s="44" t="s">
        <v>477</v>
      </c>
      <c r="F171" s="44" t="s">
        <v>478</v>
      </c>
      <c r="G171" s="47"/>
      <c r="H171" s="121">
        <v>1</v>
      </c>
      <c r="I171" s="121">
        <v>0</v>
      </c>
      <c r="J171" s="121">
        <v>0</v>
      </c>
      <c r="K171" s="121">
        <v>1</v>
      </c>
      <c r="L171" s="121">
        <v>0</v>
      </c>
      <c r="M171" s="121">
        <v>0</v>
      </c>
      <c r="N171" s="85">
        <v>0</v>
      </c>
      <c r="O171" s="121">
        <f t="shared" si="9"/>
        <v>9</v>
      </c>
      <c r="P171" s="140">
        <v>50</v>
      </c>
      <c r="Q171" s="140">
        <v>51.5</v>
      </c>
      <c r="R171" s="140">
        <v>200</v>
      </c>
      <c r="S171" s="140">
        <v>52</v>
      </c>
      <c r="T171" s="140">
        <v>60</v>
      </c>
      <c r="U171" s="268">
        <v>70</v>
      </c>
      <c r="V171" s="268">
        <v>10</v>
      </c>
      <c r="W171" s="140">
        <v>47</v>
      </c>
      <c r="X171" s="140">
        <v>200</v>
      </c>
      <c r="Y171" s="140">
        <v>45</v>
      </c>
      <c r="Z171" s="27">
        <v>60</v>
      </c>
      <c r="AA171" s="268">
        <v>40</v>
      </c>
      <c r="AB171" s="268">
        <v>10</v>
      </c>
      <c r="AC171" s="140">
        <v>0</v>
      </c>
      <c r="AD171" s="140">
        <v>0</v>
      </c>
      <c r="AE171" s="140">
        <v>0</v>
      </c>
      <c r="AF171" s="140">
        <v>0</v>
      </c>
      <c r="AG171" s="140">
        <v>0</v>
      </c>
      <c r="AH171" s="583">
        <v>0</v>
      </c>
      <c r="AI171" s="289">
        <v>2.5</v>
      </c>
      <c r="AJ171" s="289">
        <v>60</v>
      </c>
    </row>
    <row r="172" s="401" customFormat="1" ht="31.2" spans="1:36">
      <c r="A172" s="149"/>
      <c r="B172" s="143"/>
      <c r="C172" s="149"/>
      <c r="D172" s="144"/>
      <c r="E172" s="145"/>
      <c r="F172" s="145" t="s">
        <v>479</v>
      </c>
      <c r="G172" s="295" t="s">
        <v>480</v>
      </c>
      <c r="H172" s="149">
        <v>1</v>
      </c>
      <c r="I172" s="149">
        <v>0</v>
      </c>
      <c r="J172" s="149">
        <v>0</v>
      </c>
      <c r="K172" s="149">
        <v>1</v>
      </c>
      <c r="L172" s="149">
        <v>0</v>
      </c>
      <c r="M172" s="149">
        <v>0</v>
      </c>
      <c r="N172" s="174">
        <v>0</v>
      </c>
      <c r="O172" s="149">
        <f t="shared" si="9"/>
        <v>9</v>
      </c>
      <c r="P172" s="189">
        <v>50</v>
      </c>
      <c r="Q172" s="189" t="s">
        <v>557</v>
      </c>
      <c r="R172" s="189" t="s">
        <v>874</v>
      </c>
      <c r="S172" s="189" t="s">
        <v>251</v>
      </c>
      <c r="T172" s="189" t="s">
        <v>251</v>
      </c>
      <c r="U172" s="189" t="s">
        <v>251</v>
      </c>
      <c r="V172" s="189" t="s">
        <v>251</v>
      </c>
      <c r="W172" s="189" t="s">
        <v>1082</v>
      </c>
      <c r="X172" s="189" t="s">
        <v>874</v>
      </c>
      <c r="Y172" s="189" t="s">
        <v>251</v>
      </c>
      <c r="Z172" s="400" t="s">
        <v>251</v>
      </c>
      <c r="AA172" s="400" t="s">
        <v>251</v>
      </c>
      <c r="AB172" s="400" t="s">
        <v>251</v>
      </c>
      <c r="AC172" s="189" t="s">
        <v>251</v>
      </c>
      <c r="AD172" s="189"/>
      <c r="AE172" s="189"/>
      <c r="AF172" s="189"/>
      <c r="AG172" s="189"/>
      <c r="AH172" s="189"/>
      <c r="AI172" s="616"/>
      <c r="AJ172" s="616"/>
    </row>
    <row r="173" ht="20.4" spans="1:36">
      <c r="A173" s="33">
        <f>A4</f>
        <v>902</v>
      </c>
      <c r="B173" s="42">
        <v>24</v>
      </c>
      <c r="C173" s="33" t="s">
        <v>470</v>
      </c>
      <c r="D173" s="43" t="s">
        <v>187</v>
      </c>
      <c r="E173" s="44" t="s">
        <v>481</v>
      </c>
      <c r="F173" s="44" t="s">
        <v>482</v>
      </c>
      <c r="G173" s="47"/>
      <c r="H173" s="121">
        <v>1</v>
      </c>
      <c r="I173" s="121">
        <v>0</v>
      </c>
      <c r="J173" s="121">
        <v>0</v>
      </c>
      <c r="K173" s="121">
        <v>1</v>
      </c>
      <c r="L173" s="121">
        <v>0</v>
      </c>
      <c r="M173" s="121">
        <v>0</v>
      </c>
      <c r="N173" s="85">
        <v>0</v>
      </c>
      <c r="O173" s="121">
        <f t="shared" si="9"/>
        <v>9</v>
      </c>
      <c r="P173" s="140">
        <v>50</v>
      </c>
      <c r="Q173" s="140">
        <v>51.5</v>
      </c>
      <c r="R173" s="140">
        <v>200</v>
      </c>
      <c r="S173" s="140">
        <v>52</v>
      </c>
      <c r="T173" s="140">
        <v>60</v>
      </c>
      <c r="U173" s="268">
        <v>70</v>
      </c>
      <c r="V173" s="268">
        <v>10</v>
      </c>
      <c r="W173" s="140">
        <v>47</v>
      </c>
      <c r="X173" s="140">
        <v>200</v>
      </c>
      <c r="Y173" s="140">
        <v>45</v>
      </c>
      <c r="Z173" s="27">
        <v>60</v>
      </c>
      <c r="AA173" s="268">
        <v>40</v>
      </c>
      <c r="AB173" s="268">
        <v>10</v>
      </c>
      <c r="AC173" s="140">
        <v>0</v>
      </c>
      <c r="AD173" s="140">
        <v>0</v>
      </c>
      <c r="AE173" s="140">
        <v>0</v>
      </c>
      <c r="AF173" s="140">
        <v>0</v>
      </c>
      <c r="AG173" s="140">
        <v>0</v>
      </c>
      <c r="AH173" s="583">
        <v>0</v>
      </c>
      <c r="AI173" s="289">
        <v>2.5</v>
      </c>
      <c r="AJ173" s="289">
        <v>60</v>
      </c>
    </row>
    <row r="174" s="14" customFormat="1" ht="20.4" spans="1:36">
      <c r="A174" s="293"/>
      <c r="B174" s="143"/>
      <c r="C174" s="149"/>
      <c r="D174" s="144"/>
      <c r="E174" s="145"/>
      <c r="F174" s="145" t="s">
        <v>483</v>
      </c>
      <c r="G174" s="295" t="s">
        <v>484</v>
      </c>
      <c r="H174" s="149">
        <v>1</v>
      </c>
      <c r="I174" s="149">
        <v>0</v>
      </c>
      <c r="J174" s="149">
        <v>0</v>
      </c>
      <c r="K174" s="149">
        <v>1</v>
      </c>
      <c r="L174" s="149">
        <v>0</v>
      </c>
      <c r="M174" s="149">
        <v>0</v>
      </c>
      <c r="N174" s="174">
        <v>0</v>
      </c>
      <c r="O174" s="149">
        <f t="shared" si="9"/>
        <v>9</v>
      </c>
      <c r="P174" s="189">
        <v>50</v>
      </c>
      <c r="Q174" s="189" t="s">
        <v>557</v>
      </c>
      <c r="R174" s="189" t="s">
        <v>874</v>
      </c>
      <c r="S174" s="189" t="s">
        <v>251</v>
      </c>
      <c r="T174" s="189" t="s">
        <v>251</v>
      </c>
      <c r="U174" s="189" t="s">
        <v>251</v>
      </c>
      <c r="V174" s="189" t="s">
        <v>251</v>
      </c>
      <c r="W174" s="189" t="s">
        <v>1082</v>
      </c>
      <c r="X174" s="189" t="s">
        <v>874</v>
      </c>
      <c r="Y174" s="189" t="s">
        <v>251</v>
      </c>
      <c r="Z174" s="13" t="s">
        <v>251</v>
      </c>
      <c r="AA174" s="13" t="s">
        <v>251</v>
      </c>
      <c r="AB174" s="13" t="s">
        <v>251</v>
      </c>
      <c r="AC174" s="189" t="s">
        <v>251</v>
      </c>
      <c r="AD174" s="189"/>
      <c r="AE174" s="189"/>
      <c r="AF174" s="189"/>
      <c r="AG174" s="189"/>
      <c r="AH174" s="189"/>
      <c r="AI174" s="615"/>
      <c r="AJ174" s="615"/>
    </row>
    <row r="175" ht="20.4" spans="1:36">
      <c r="A175" s="33">
        <f>A4</f>
        <v>902</v>
      </c>
      <c r="B175" s="42" t="s">
        <v>469</v>
      </c>
      <c r="C175" s="33" t="s">
        <v>470</v>
      </c>
      <c r="D175" s="43" t="s">
        <v>190</v>
      </c>
      <c r="E175" s="44" t="s">
        <v>485</v>
      </c>
      <c r="F175" s="44" t="s">
        <v>486</v>
      </c>
      <c r="G175" s="47"/>
      <c r="H175" s="121">
        <v>1</v>
      </c>
      <c r="I175" s="121">
        <v>0</v>
      </c>
      <c r="J175" s="121">
        <v>0</v>
      </c>
      <c r="K175" s="121">
        <v>1</v>
      </c>
      <c r="L175" s="121">
        <v>0</v>
      </c>
      <c r="M175" s="121">
        <v>0</v>
      </c>
      <c r="N175" s="85">
        <v>0</v>
      </c>
      <c r="O175" s="121">
        <f t="shared" si="9"/>
        <v>9</v>
      </c>
      <c r="P175" s="140">
        <v>50</v>
      </c>
      <c r="Q175" s="140">
        <v>51.5</v>
      </c>
      <c r="R175" s="140">
        <v>200</v>
      </c>
      <c r="S175" s="140">
        <v>52</v>
      </c>
      <c r="T175" s="140">
        <v>60</v>
      </c>
      <c r="U175" s="268">
        <v>70</v>
      </c>
      <c r="V175" s="268">
        <v>10</v>
      </c>
      <c r="W175" s="140">
        <v>47</v>
      </c>
      <c r="X175" s="140">
        <v>200</v>
      </c>
      <c r="Y175" s="140">
        <v>45</v>
      </c>
      <c r="Z175" s="27">
        <v>60</v>
      </c>
      <c r="AA175" s="268">
        <v>40</v>
      </c>
      <c r="AB175" s="268">
        <v>10</v>
      </c>
      <c r="AC175" s="140">
        <v>0</v>
      </c>
      <c r="AD175" s="140">
        <v>0</v>
      </c>
      <c r="AE175" s="140">
        <v>0</v>
      </c>
      <c r="AF175" s="140">
        <v>0</v>
      </c>
      <c r="AG175" s="140">
        <v>0</v>
      </c>
      <c r="AH175" s="583">
        <v>0</v>
      </c>
      <c r="AI175" s="289">
        <v>2.5</v>
      </c>
      <c r="AJ175" s="289">
        <v>60</v>
      </c>
    </row>
    <row r="176" s="2" customFormat="1" ht="20.4" spans="1:37">
      <c r="A176" s="52"/>
      <c r="B176" s="37"/>
      <c r="C176" s="41"/>
      <c r="D176" s="38"/>
      <c r="E176" s="39" t="s">
        <v>876</v>
      </c>
      <c r="F176" s="39" t="s">
        <v>488</v>
      </c>
      <c r="G176" s="49"/>
      <c r="H176" s="52">
        <v>1</v>
      </c>
      <c r="I176" s="52">
        <v>0</v>
      </c>
      <c r="J176" s="52">
        <v>0</v>
      </c>
      <c r="K176" s="52">
        <v>1</v>
      </c>
      <c r="L176" s="52">
        <v>0</v>
      </c>
      <c r="M176" s="52">
        <v>0</v>
      </c>
      <c r="N176" s="41">
        <v>0</v>
      </c>
      <c r="O176" s="52">
        <f t="shared" si="9"/>
        <v>9</v>
      </c>
      <c r="P176" s="250">
        <v>50</v>
      </c>
      <c r="Q176" s="275" t="s">
        <v>445</v>
      </c>
      <c r="R176" s="275" t="s">
        <v>831</v>
      </c>
      <c r="S176" s="275" t="s">
        <v>251</v>
      </c>
      <c r="T176" s="275" t="s">
        <v>251</v>
      </c>
      <c r="U176" s="275" t="s">
        <v>251</v>
      </c>
      <c r="V176" s="275" t="s">
        <v>251</v>
      </c>
      <c r="W176" s="275" t="s">
        <v>446</v>
      </c>
      <c r="X176" s="250" t="s">
        <v>831</v>
      </c>
      <c r="Y176" s="275" t="s">
        <v>251</v>
      </c>
      <c r="Z176" s="540" t="s">
        <v>251</v>
      </c>
      <c r="AA176" s="540" t="s">
        <v>251</v>
      </c>
      <c r="AB176" s="540" t="s">
        <v>251</v>
      </c>
      <c r="AC176" s="275">
        <v>0</v>
      </c>
      <c r="AD176" s="275">
        <v>0</v>
      </c>
      <c r="AE176" s="275">
        <v>0</v>
      </c>
      <c r="AF176" s="275">
        <v>0</v>
      </c>
      <c r="AG176" s="275">
        <v>0</v>
      </c>
      <c r="AH176" s="595">
        <v>0</v>
      </c>
      <c r="AI176" s="275">
        <v>2.5</v>
      </c>
      <c r="AJ176" s="275">
        <v>60</v>
      </c>
      <c r="AK176" s="106"/>
    </row>
    <row r="177" ht="20.4" spans="1:36">
      <c r="A177" s="33">
        <f>A4</f>
        <v>902</v>
      </c>
      <c r="B177" s="116" t="s">
        <v>489</v>
      </c>
      <c r="C177" s="33" t="s">
        <v>490</v>
      </c>
      <c r="D177" s="43" t="s">
        <v>168</v>
      </c>
      <c r="E177" s="44" t="s">
        <v>491</v>
      </c>
      <c r="F177" s="44" t="s">
        <v>490</v>
      </c>
      <c r="G177" s="47"/>
      <c r="H177" s="9">
        <v>1</v>
      </c>
      <c r="I177" s="9">
        <v>0</v>
      </c>
      <c r="J177" s="9">
        <v>0</v>
      </c>
      <c r="K177" s="9">
        <v>1</v>
      </c>
      <c r="L177" s="9">
        <v>0</v>
      </c>
      <c r="M177" s="9">
        <v>0</v>
      </c>
      <c r="N177" s="101">
        <v>0</v>
      </c>
      <c r="O177" s="9">
        <f t="shared" si="9"/>
        <v>9</v>
      </c>
      <c r="P177" s="114">
        <v>50</v>
      </c>
      <c r="Q177" s="114">
        <v>51</v>
      </c>
      <c r="R177" s="114">
        <v>140</v>
      </c>
      <c r="S177" s="114">
        <v>52</v>
      </c>
      <c r="T177" s="114">
        <v>60</v>
      </c>
      <c r="U177" s="268">
        <v>70</v>
      </c>
      <c r="V177" s="268">
        <v>10</v>
      </c>
      <c r="W177" s="114">
        <v>49</v>
      </c>
      <c r="X177" s="166">
        <v>140</v>
      </c>
      <c r="Y177" s="114">
        <v>45</v>
      </c>
      <c r="Z177" s="12">
        <v>60</v>
      </c>
      <c r="AA177" s="268">
        <v>40</v>
      </c>
      <c r="AB177" s="268">
        <v>10</v>
      </c>
      <c r="AC177" s="114">
        <v>0</v>
      </c>
      <c r="AD177" s="114">
        <v>0</v>
      </c>
      <c r="AE177" s="114">
        <v>0</v>
      </c>
      <c r="AF177" s="114">
        <v>0</v>
      </c>
      <c r="AG177" s="114">
        <v>0</v>
      </c>
      <c r="AH177" s="590">
        <v>0</v>
      </c>
      <c r="AI177" s="591">
        <v>2.5</v>
      </c>
      <c r="AJ177" s="591">
        <v>60</v>
      </c>
    </row>
    <row r="178" s="3" customFormat="1" ht="20.4" spans="1:36">
      <c r="A178" s="119"/>
      <c r="B178" s="37"/>
      <c r="C178" s="39"/>
      <c r="D178" s="38"/>
      <c r="E178" s="39"/>
      <c r="F178" s="39"/>
      <c r="G178" s="49"/>
      <c r="H178" s="52"/>
      <c r="I178" s="52"/>
      <c r="J178" s="52"/>
      <c r="K178" s="52"/>
      <c r="L178" s="52"/>
      <c r="M178" s="52"/>
      <c r="N178" s="41"/>
      <c r="O178" s="52"/>
      <c r="P178" s="250"/>
      <c r="Q178" s="250"/>
      <c r="R178" s="250"/>
      <c r="S178" s="250"/>
      <c r="T178" s="250"/>
      <c r="U178" s="250"/>
      <c r="V178" s="250"/>
      <c r="W178" s="250"/>
      <c r="X178" s="250"/>
      <c r="Y178" s="250"/>
      <c r="Z178" s="2"/>
      <c r="AA178" s="2"/>
      <c r="AB178" s="2"/>
      <c r="AC178" s="250">
        <v>0</v>
      </c>
      <c r="AD178" s="250">
        <v>0</v>
      </c>
      <c r="AE178" s="250">
        <v>0</v>
      </c>
      <c r="AF178" s="250">
        <v>0</v>
      </c>
      <c r="AG178" s="250">
        <v>0</v>
      </c>
      <c r="AH178" s="592">
        <v>0</v>
      </c>
      <c r="AI178" s="275">
        <v>2.5</v>
      </c>
      <c r="AJ178" s="275">
        <v>60</v>
      </c>
    </row>
    <row r="179" customFormat="1" ht="20.4" spans="1:36">
      <c r="A179" s="120">
        <f t="shared" ref="A179:A181" si="11">A177</f>
        <v>902</v>
      </c>
      <c r="B179" s="116"/>
      <c r="C179" s="9" t="s">
        <v>490</v>
      </c>
      <c r="D179" s="117" t="s">
        <v>180</v>
      </c>
      <c r="E179" s="118" t="s">
        <v>492</v>
      </c>
      <c r="F179" s="118" t="s">
        <v>493</v>
      </c>
      <c r="G179" s="47"/>
      <c r="H179" s="9"/>
      <c r="I179" s="9"/>
      <c r="J179" s="9"/>
      <c r="K179" s="9"/>
      <c r="L179" s="9"/>
      <c r="M179" s="9"/>
      <c r="N179" s="101"/>
      <c r="O179" s="9"/>
      <c r="P179" s="114"/>
      <c r="Q179" s="114"/>
      <c r="R179" s="114"/>
      <c r="S179" s="114"/>
      <c r="T179" s="114"/>
      <c r="U179" s="114"/>
      <c r="V179" s="114"/>
      <c r="W179" s="114"/>
      <c r="X179" s="114"/>
      <c r="Y179" s="114"/>
      <c r="Z179" s="12"/>
      <c r="AA179" s="12"/>
      <c r="AB179" s="12"/>
      <c r="AC179" s="114">
        <v>0</v>
      </c>
      <c r="AD179" s="114">
        <v>0</v>
      </c>
      <c r="AE179" s="114">
        <v>0</v>
      </c>
      <c r="AF179" s="114">
        <v>0</v>
      </c>
      <c r="AG179" s="114">
        <v>0</v>
      </c>
      <c r="AH179" s="590">
        <v>0</v>
      </c>
      <c r="AI179" s="591">
        <v>2.5</v>
      </c>
      <c r="AJ179" s="591">
        <v>60</v>
      </c>
    </row>
    <row r="180" s="3" customFormat="1" ht="20.4" spans="1:36">
      <c r="A180" s="119"/>
      <c r="B180" s="37"/>
      <c r="C180" s="39"/>
      <c r="D180" s="38"/>
      <c r="E180" s="39"/>
      <c r="F180" s="39"/>
      <c r="G180" s="49"/>
      <c r="H180" s="52"/>
      <c r="I180" s="52"/>
      <c r="J180" s="52"/>
      <c r="K180" s="52"/>
      <c r="L180" s="52"/>
      <c r="M180" s="52"/>
      <c r="N180" s="41"/>
      <c r="O180" s="52"/>
      <c r="P180" s="250"/>
      <c r="Q180" s="250"/>
      <c r="R180" s="250"/>
      <c r="S180" s="250"/>
      <c r="T180" s="250"/>
      <c r="U180" s="250"/>
      <c r="V180" s="250"/>
      <c r="W180" s="250"/>
      <c r="X180" s="250"/>
      <c r="Y180" s="250"/>
      <c r="Z180" s="2"/>
      <c r="AA180" s="2"/>
      <c r="AB180" s="2"/>
      <c r="AC180" s="250">
        <v>0</v>
      </c>
      <c r="AD180" s="250">
        <v>0</v>
      </c>
      <c r="AE180" s="250">
        <v>0</v>
      </c>
      <c r="AF180" s="250">
        <v>0</v>
      </c>
      <c r="AG180" s="250">
        <v>0</v>
      </c>
      <c r="AH180" s="592">
        <v>0</v>
      </c>
      <c r="AI180" s="275">
        <v>2.5</v>
      </c>
      <c r="AJ180" s="275">
        <v>60</v>
      </c>
    </row>
    <row r="181" customFormat="1" ht="20.4" spans="1:36">
      <c r="A181" s="120">
        <f t="shared" si="11"/>
        <v>902</v>
      </c>
      <c r="B181" s="116"/>
      <c r="C181" s="9" t="s">
        <v>490</v>
      </c>
      <c r="D181" s="117" t="s">
        <v>187</v>
      </c>
      <c r="E181" s="118" t="s">
        <v>494</v>
      </c>
      <c r="F181" s="118" t="s">
        <v>495</v>
      </c>
      <c r="G181" s="47"/>
      <c r="H181" s="9"/>
      <c r="I181" s="9"/>
      <c r="J181" s="9"/>
      <c r="K181" s="9"/>
      <c r="L181" s="9"/>
      <c r="M181" s="9"/>
      <c r="N181" s="101"/>
      <c r="O181" s="9"/>
      <c r="P181" s="114"/>
      <c r="Q181" s="114"/>
      <c r="R181" s="114"/>
      <c r="S181" s="114"/>
      <c r="T181" s="114"/>
      <c r="U181" s="114"/>
      <c r="V181" s="114"/>
      <c r="W181" s="114"/>
      <c r="X181" s="114"/>
      <c r="Y181" s="114"/>
      <c r="Z181" s="12"/>
      <c r="AA181" s="12"/>
      <c r="AB181" s="12"/>
      <c r="AC181" s="114">
        <v>0</v>
      </c>
      <c r="AD181" s="114">
        <v>0</v>
      </c>
      <c r="AE181" s="114">
        <v>0</v>
      </c>
      <c r="AF181" s="114">
        <v>0</v>
      </c>
      <c r="AG181" s="114">
        <v>0</v>
      </c>
      <c r="AH181" s="590">
        <v>0</v>
      </c>
      <c r="AI181" s="591">
        <v>2.5</v>
      </c>
      <c r="AJ181" s="591">
        <v>60</v>
      </c>
    </row>
    <row r="182" s="3" customFormat="1" ht="31.2" spans="1:36">
      <c r="A182" s="119"/>
      <c r="B182" s="37"/>
      <c r="C182" s="39"/>
      <c r="D182" s="38"/>
      <c r="E182" s="39" t="s">
        <v>496</v>
      </c>
      <c r="F182" s="39" t="s">
        <v>877</v>
      </c>
      <c r="G182" s="40" t="s">
        <v>498</v>
      </c>
      <c r="H182" s="163">
        <v>1</v>
      </c>
      <c r="I182" s="163">
        <v>0</v>
      </c>
      <c r="J182" s="163">
        <v>0</v>
      </c>
      <c r="K182" s="163">
        <v>1</v>
      </c>
      <c r="L182" s="163">
        <v>1</v>
      </c>
      <c r="M182" s="163">
        <v>0</v>
      </c>
      <c r="N182" s="177">
        <v>0</v>
      </c>
      <c r="O182" s="163">
        <f t="shared" si="9"/>
        <v>25</v>
      </c>
      <c r="P182" s="163">
        <v>50</v>
      </c>
      <c r="Q182" s="163" t="s">
        <v>1083</v>
      </c>
      <c r="R182" s="163" t="s">
        <v>1084</v>
      </c>
      <c r="S182" s="163" t="s">
        <v>251</v>
      </c>
      <c r="T182" s="133" t="s">
        <v>251</v>
      </c>
      <c r="U182" s="133" t="s">
        <v>251</v>
      </c>
      <c r="V182" s="250" t="s">
        <v>251</v>
      </c>
      <c r="W182" s="250" t="s">
        <v>1085</v>
      </c>
      <c r="X182" s="163" t="s">
        <v>1086</v>
      </c>
      <c r="Y182" s="250" t="s">
        <v>1087</v>
      </c>
      <c r="Z182" s="163" t="s">
        <v>1084</v>
      </c>
      <c r="AA182" s="133" t="s">
        <v>251</v>
      </c>
      <c r="AB182" s="250" t="s">
        <v>251</v>
      </c>
      <c r="AC182" s="250">
        <v>0</v>
      </c>
      <c r="AD182" s="250">
        <v>0</v>
      </c>
      <c r="AE182" s="250">
        <v>0</v>
      </c>
      <c r="AF182" s="250">
        <v>0</v>
      </c>
      <c r="AG182" s="250">
        <v>0</v>
      </c>
      <c r="AH182" s="592">
        <v>0</v>
      </c>
      <c r="AI182" s="275">
        <v>2.5</v>
      </c>
      <c r="AJ182" s="275">
        <v>60</v>
      </c>
    </row>
    <row r="183" s="4" customFormat="1" ht="20.4" spans="1:54">
      <c r="A183" s="120">
        <f>A181</f>
        <v>902</v>
      </c>
      <c r="B183" s="42" t="s">
        <v>489</v>
      </c>
      <c r="C183" s="44" t="s">
        <v>490</v>
      </c>
      <c r="D183" s="117" t="s">
        <v>190</v>
      </c>
      <c r="E183" s="164" t="s">
        <v>496</v>
      </c>
      <c r="F183" s="44" t="s">
        <v>503</v>
      </c>
      <c r="G183" s="165"/>
      <c r="H183" s="166">
        <v>1</v>
      </c>
      <c r="I183" s="166">
        <v>0</v>
      </c>
      <c r="J183" s="166">
        <v>0</v>
      </c>
      <c r="K183" s="166">
        <v>1</v>
      </c>
      <c r="L183" s="166">
        <v>1</v>
      </c>
      <c r="M183" s="166">
        <v>0</v>
      </c>
      <c r="N183" s="178">
        <v>0</v>
      </c>
      <c r="O183" s="166">
        <f t="shared" si="9"/>
        <v>25</v>
      </c>
      <c r="P183" s="166">
        <v>50</v>
      </c>
      <c r="Q183" s="166">
        <v>50.52</v>
      </c>
      <c r="R183" s="140">
        <v>140</v>
      </c>
      <c r="S183" s="140">
        <v>52</v>
      </c>
      <c r="T183" s="140">
        <v>60</v>
      </c>
      <c r="U183" s="268">
        <v>70</v>
      </c>
      <c r="V183" s="268">
        <v>10</v>
      </c>
      <c r="W183" s="140">
        <v>49.48</v>
      </c>
      <c r="X183" s="166">
        <v>590000</v>
      </c>
      <c r="Y183" s="140">
        <v>47.4</v>
      </c>
      <c r="Z183" s="27">
        <v>140</v>
      </c>
      <c r="AA183" s="268">
        <v>40</v>
      </c>
      <c r="AB183" s="268">
        <v>10</v>
      </c>
      <c r="AC183" s="140">
        <v>0</v>
      </c>
      <c r="AD183" s="140">
        <v>0</v>
      </c>
      <c r="AE183" s="140">
        <v>0</v>
      </c>
      <c r="AF183" s="140">
        <v>0</v>
      </c>
      <c r="AG183" s="140">
        <v>0</v>
      </c>
      <c r="AH183" s="583">
        <v>0</v>
      </c>
      <c r="AI183" s="289">
        <v>2.5</v>
      </c>
      <c r="AJ183" s="289">
        <v>60</v>
      </c>
      <c r="AK183" s="192"/>
      <c r="AL183" s="140"/>
      <c r="AM183" s="140"/>
      <c r="AN183" s="186"/>
      <c r="AO183" s="140"/>
      <c r="AP183" s="186"/>
      <c r="AQ183" s="186"/>
      <c r="AR183" s="140"/>
      <c r="AS183" s="140"/>
      <c r="AT183" s="140"/>
      <c r="AU183" s="140"/>
      <c r="AV183" s="140"/>
      <c r="AW183" s="140"/>
      <c r="AX183" s="140"/>
      <c r="AY183" s="186"/>
      <c r="AZ183" s="140"/>
      <c r="BA183" s="193"/>
      <c r="BB183" s="193"/>
    </row>
    <row r="184" s="2" customFormat="1" ht="20.4" spans="1:37">
      <c r="A184" s="119"/>
      <c r="B184" s="37"/>
      <c r="C184" s="52"/>
      <c r="D184" s="38"/>
      <c r="E184" s="39" t="s">
        <v>504</v>
      </c>
      <c r="F184" s="39" t="s">
        <v>505</v>
      </c>
      <c r="G184" s="167" t="s">
        <v>506</v>
      </c>
      <c r="H184" s="52">
        <v>1</v>
      </c>
      <c r="I184" s="52">
        <v>0</v>
      </c>
      <c r="J184" s="52">
        <v>0</v>
      </c>
      <c r="K184" s="52">
        <v>1</v>
      </c>
      <c r="L184" s="52">
        <v>0</v>
      </c>
      <c r="M184" s="52">
        <v>0</v>
      </c>
      <c r="N184" s="41">
        <v>0</v>
      </c>
      <c r="O184" s="52">
        <f t="shared" si="9"/>
        <v>9</v>
      </c>
      <c r="P184" s="250">
        <v>50</v>
      </c>
      <c r="Q184" s="275" t="s">
        <v>445</v>
      </c>
      <c r="R184" s="275" t="s">
        <v>831</v>
      </c>
      <c r="S184" s="275" t="s">
        <v>251</v>
      </c>
      <c r="T184" s="275" t="s">
        <v>251</v>
      </c>
      <c r="U184" s="275" t="s">
        <v>251</v>
      </c>
      <c r="V184" s="275" t="s">
        <v>251</v>
      </c>
      <c r="W184" s="275" t="s">
        <v>446</v>
      </c>
      <c r="X184" s="250" t="s">
        <v>831</v>
      </c>
      <c r="Y184" s="275" t="s">
        <v>251</v>
      </c>
      <c r="Z184" s="540" t="s">
        <v>251</v>
      </c>
      <c r="AA184" s="540" t="s">
        <v>251</v>
      </c>
      <c r="AB184" s="540" t="s">
        <v>251</v>
      </c>
      <c r="AC184" s="275">
        <v>0</v>
      </c>
      <c r="AD184" s="275">
        <v>0</v>
      </c>
      <c r="AE184" s="275">
        <v>0</v>
      </c>
      <c r="AF184" s="275">
        <v>0</v>
      </c>
      <c r="AG184" s="275">
        <v>0</v>
      </c>
      <c r="AH184" s="595">
        <v>0</v>
      </c>
      <c r="AI184" s="275">
        <v>2.5</v>
      </c>
      <c r="AJ184" s="275">
        <v>60</v>
      </c>
      <c r="AK184" s="106"/>
    </row>
    <row r="185" s="4" customFormat="1" ht="20.4" spans="1:52">
      <c r="A185" s="32">
        <f>A4</f>
        <v>902</v>
      </c>
      <c r="B185" s="42" t="s">
        <v>489</v>
      </c>
      <c r="C185" s="19" t="s">
        <v>490</v>
      </c>
      <c r="D185" s="43" t="s">
        <v>193</v>
      </c>
      <c r="E185" s="44" t="s">
        <v>507</v>
      </c>
      <c r="F185" s="44" t="s">
        <v>508</v>
      </c>
      <c r="G185" s="47"/>
      <c r="H185" s="606">
        <v>1</v>
      </c>
      <c r="I185" s="606">
        <v>0</v>
      </c>
      <c r="J185" s="606">
        <v>0</v>
      </c>
      <c r="K185" s="606">
        <v>1</v>
      </c>
      <c r="L185" s="606">
        <v>0</v>
      </c>
      <c r="M185" s="606">
        <v>0</v>
      </c>
      <c r="N185" s="608">
        <v>0</v>
      </c>
      <c r="O185" s="606">
        <f t="shared" si="9"/>
        <v>9</v>
      </c>
      <c r="P185" s="606">
        <v>50</v>
      </c>
      <c r="Q185" s="140">
        <v>51</v>
      </c>
      <c r="R185" s="289">
        <v>140</v>
      </c>
      <c r="S185" s="140">
        <v>52</v>
      </c>
      <c r="T185" s="140">
        <v>60</v>
      </c>
      <c r="U185" s="268">
        <v>70</v>
      </c>
      <c r="V185" s="268">
        <v>10</v>
      </c>
      <c r="W185" s="140">
        <v>49</v>
      </c>
      <c r="X185" s="608">
        <v>140</v>
      </c>
      <c r="Y185" s="140">
        <v>45</v>
      </c>
      <c r="Z185" s="27">
        <v>60</v>
      </c>
      <c r="AA185" s="268">
        <v>40</v>
      </c>
      <c r="AB185" s="268">
        <v>10</v>
      </c>
      <c r="AC185" s="140">
        <v>0</v>
      </c>
      <c r="AD185" s="140">
        <v>0</v>
      </c>
      <c r="AE185" s="140">
        <v>0</v>
      </c>
      <c r="AF185" s="140">
        <v>0</v>
      </c>
      <c r="AG185" s="140">
        <v>0</v>
      </c>
      <c r="AH185" s="583">
        <v>0</v>
      </c>
      <c r="AI185" s="289">
        <v>2.5</v>
      </c>
      <c r="AJ185" s="289">
        <v>60</v>
      </c>
      <c r="AK185" s="28"/>
      <c r="AL185" s="27"/>
      <c r="AM185" s="27"/>
      <c r="AN185" s="27"/>
      <c r="AO185" s="27"/>
      <c r="AP185" s="27"/>
      <c r="AQ185" s="27"/>
      <c r="AR185" s="27"/>
      <c r="AS185" s="27"/>
      <c r="AT185" s="27"/>
      <c r="AU185" s="27"/>
      <c r="AV185" s="27"/>
      <c r="AW185" s="27"/>
      <c r="AX185" s="27"/>
      <c r="AY185" s="27"/>
      <c r="AZ185" s="27"/>
    </row>
    <row r="186" s="3" customFormat="1" ht="31.2" spans="1:52">
      <c r="A186" s="169"/>
      <c r="B186" s="37"/>
      <c r="C186" s="52"/>
      <c r="D186" s="38"/>
      <c r="E186" s="39"/>
      <c r="F186" s="39"/>
      <c r="G186" s="40" t="s">
        <v>509</v>
      </c>
      <c r="H186" s="419">
        <v>1</v>
      </c>
      <c r="I186" s="419">
        <v>0</v>
      </c>
      <c r="J186" s="419">
        <v>0</v>
      </c>
      <c r="K186" s="419">
        <v>1</v>
      </c>
      <c r="L186" s="419">
        <v>0</v>
      </c>
      <c r="M186" s="419">
        <v>0</v>
      </c>
      <c r="N186" s="430">
        <v>0</v>
      </c>
      <c r="O186" s="419">
        <f t="shared" si="9"/>
        <v>9</v>
      </c>
      <c r="P186" s="419">
        <v>50</v>
      </c>
      <c r="Q186" s="250" t="s">
        <v>355</v>
      </c>
      <c r="R186" s="250" t="s">
        <v>831</v>
      </c>
      <c r="S186" s="250" t="s">
        <v>251</v>
      </c>
      <c r="T186" s="250" t="s">
        <v>251</v>
      </c>
      <c r="U186" s="250" t="s">
        <v>251</v>
      </c>
      <c r="V186" s="250" t="s">
        <v>251</v>
      </c>
      <c r="W186" s="250" t="s">
        <v>413</v>
      </c>
      <c r="X186" s="419" t="s">
        <v>831</v>
      </c>
      <c r="Y186" s="250" t="s">
        <v>251</v>
      </c>
      <c r="Z186" s="2" t="s">
        <v>251</v>
      </c>
      <c r="AA186" s="2" t="s">
        <v>251</v>
      </c>
      <c r="AB186" s="2" t="s">
        <v>251</v>
      </c>
      <c r="AC186" s="250">
        <v>0</v>
      </c>
      <c r="AD186" s="250">
        <v>0</v>
      </c>
      <c r="AE186" s="250">
        <v>0</v>
      </c>
      <c r="AF186" s="250">
        <v>0</v>
      </c>
      <c r="AG186" s="250">
        <v>0</v>
      </c>
      <c r="AH186" s="592">
        <v>0</v>
      </c>
      <c r="AI186" s="275">
        <v>2.5</v>
      </c>
      <c r="AJ186" s="275">
        <v>60</v>
      </c>
      <c r="AK186" s="106"/>
      <c r="AL186" s="2"/>
      <c r="AM186" s="2"/>
      <c r="AN186" s="2"/>
      <c r="AO186" s="2"/>
      <c r="AP186" s="2"/>
      <c r="AQ186" s="2"/>
      <c r="AR186" s="2"/>
      <c r="AS186" s="2"/>
      <c r="AT186" s="2"/>
      <c r="AU186" s="2"/>
      <c r="AV186" s="2"/>
      <c r="AW186" s="2"/>
      <c r="AX186" s="2"/>
      <c r="AY186" s="2"/>
      <c r="AZ186" s="2"/>
    </row>
    <row r="187" customFormat="1" ht="20.4" spans="1:52">
      <c r="A187" s="171">
        <f>A4</f>
        <v>902</v>
      </c>
      <c r="B187" s="116" t="s">
        <v>489</v>
      </c>
      <c r="C187" s="9" t="s">
        <v>490</v>
      </c>
      <c r="D187" s="117" t="s">
        <v>197</v>
      </c>
      <c r="E187" s="118" t="s">
        <v>510</v>
      </c>
      <c r="F187" s="118" t="s">
        <v>511</v>
      </c>
      <c r="G187" s="47"/>
      <c r="H187" s="607">
        <v>1</v>
      </c>
      <c r="I187" s="607">
        <v>0</v>
      </c>
      <c r="J187" s="607">
        <v>0</v>
      </c>
      <c r="K187" s="607">
        <v>1</v>
      </c>
      <c r="L187" s="607">
        <v>0</v>
      </c>
      <c r="M187" s="607">
        <v>0</v>
      </c>
      <c r="N187" s="609">
        <v>0</v>
      </c>
      <c r="O187" s="607">
        <f t="shared" si="9"/>
        <v>9</v>
      </c>
      <c r="P187" s="607">
        <v>50</v>
      </c>
      <c r="Q187" s="114">
        <v>50.5</v>
      </c>
      <c r="R187" s="114">
        <v>140</v>
      </c>
      <c r="S187" s="114">
        <v>52</v>
      </c>
      <c r="T187" s="114">
        <v>60</v>
      </c>
      <c r="U187" s="268">
        <v>70</v>
      </c>
      <c r="V187" s="268">
        <v>10</v>
      </c>
      <c r="W187" s="114">
        <v>47.5</v>
      </c>
      <c r="X187" s="607">
        <v>140</v>
      </c>
      <c r="Y187" s="114">
        <v>45</v>
      </c>
      <c r="Z187" s="12">
        <v>60</v>
      </c>
      <c r="AA187" s="268">
        <v>40</v>
      </c>
      <c r="AB187" s="268">
        <v>10</v>
      </c>
      <c r="AC187" s="114">
        <v>0</v>
      </c>
      <c r="AD187" s="114">
        <v>0</v>
      </c>
      <c r="AE187" s="114">
        <v>0</v>
      </c>
      <c r="AF187" s="114">
        <v>0</v>
      </c>
      <c r="AG187" s="114">
        <v>0</v>
      </c>
      <c r="AH187" s="590">
        <v>0</v>
      </c>
      <c r="AI187" s="591">
        <v>2.5</v>
      </c>
      <c r="AJ187" s="591">
        <v>60</v>
      </c>
      <c r="AK187" s="141"/>
      <c r="AL187" s="12"/>
      <c r="AM187" s="12"/>
      <c r="AN187" s="12"/>
      <c r="AO187" s="12"/>
      <c r="AP187" s="12"/>
      <c r="AQ187" s="12"/>
      <c r="AR187" s="12"/>
      <c r="AS187" s="12"/>
      <c r="AT187" s="12"/>
      <c r="AU187" s="12"/>
      <c r="AV187" s="12"/>
      <c r="AW187" s="12"/>
      <c r="AX187" s="12"/>
      <c r="AY187" s="12"/>
      <c r="AZ187" s="12"/>
    </row>
    <row r="188" s="2" customFormat="1" ht="20.4" spans="1:37">
      <c r="A188" s="52"/>
      <c r="B188" s="37"/>
      <c r="C188" s="41"/>
      <c r="D188" s="38"/>
      <c r="E188" s="39" t="s">
        <v>512</v>
      </c>
      <c r="F188" s="39" t="s">
        <v>513</v>
      </c>
      <c r="G188" s="123" t="s">
        <v>514</v>
      </c>
      <c r="H188" s="250">
        <v>1</v>
      </c>
      <c r="I188" s="250">
        <v>1</v>
      </c>
      <c r="J188" s="250">
        <v>0</v>
      </c>
      <c r="K188" s="250">
        <v>1</v>
      </c>
      <c r="L188" s="250">
        <v>1</v>
      </c>
      <c r="M188" s="250">
        <v>0</v>
      </c>
      <c r="N188" s="275">
        <v>0</v>
      </c>
      <c r="O188" s="250">
        <f t="shared" si="9"/>
        <v>27</v>
      </c>
      <c r="P188" s="250">
        <v>60</v>
      </c>
      <c r="Q188" s="250" t="s">
        <v>1088</v>
      </c>
      <c r="R188" s="275" t="s">
        <v>1089</v>
      </c>
      <c r="S188" s="275" t="s">
        <v>1090</v>
      </c>
      <c r="T188" s="275" t="s">
        <v>1091</v>
      </c>
      <c r="U188" s="275" t="s">
        <v>251</v>
      </c>
      <c r="V188" s="275" t="s">
        <v>251</v>
      </c>
      <c r="W188" s="250" t="s">
        <v>1092</v>
      </c>
      <c r="X188" s="275" t="s">
        <v>1089</v>
      </c>
      <c r="Y188" s="275" t="s">
        <v>1093</v>
      </c>
      <c r="Z188" s="275" t="s">
        <v>1094</v>
      </c>
      <c r="AA188" s="41" t="s">
        <v>251</v>
      </c>
      <c r="AB188" s="41" t="s">
        <v>251</v>
      </c>
      <c r="AC188" s="41">
        <v>0</v>
      </c>
      <c r="AD188" s="41">
        <v>0</v>
      </c>
      <c r="AE188" s="41">
        <v>0</v>
      </c>
      <c r="AF188" s="41">
        <v>0</v>
      </c>
      <c r="AG188" s="41">
        <v>0</v>
      </c>
      <c r="AH188" s="617">
        <v>0</v>
      </c>
      <c r="AI188" s="41">
        <v>2.5</v>
      </c>
      <c r="AJ188" s="41">
        <v>60</v>
      </c>
      <c r="AK188" s="106"/>
    </row>
    <row r="189" ht="20.4" spans="1:36">
      <c r="A189" s="33">
        <f>A177</f>
        <v>902</v>
      </c>
      <c r="B189" s="116" t="s">
        <v>515</v>
      </c>
      <c r="C189" s="33" t="s">
        <v>513</v>
      </c>
      <c r="D189" s="43" t="s">
        <v>168</v>
      </c>
      <c r="E189" s="44" t="s">
        <v>512</v>
      </c>
      <c r="F189" s="44" t="s">
        <v>513</v>
      </c>
      <c r="G189" s="173"/>
      <c r="H189" s="121">
        <v>1</v>
      </c>
      <c r="I189" s="121">
        <v>1</v>
      </c>
      <c r="J189" s="121">
        <v>0</v>
      </c>
      <c r="K189" s="121">
        <v>1</v>
      </c>
      <c r="L189" s="121">
        <v>1</v>
      </c>
      <c r="M189" s="121">
        <v>0</v>
      </c>
      <c r="N189" s="85">
        <v>0</v>
      </c>
      <c r="O189" s="121">
        <f t="shared" si="9"/>
        <v>27</v>
      </c>
      <c r="P189" s="265">
        <v>60</v>
      </c>
      <c r="Q189" s="265">
        <v>61.9</v>
      </c>
      <c r="R189" s="265">
        <v>310000</v>
      </c>
      <c r="S189" s="265">
        <v>62.3</v>
      </c>
      <c r="T189" s="265">
        <v>60</v>
      </c>
      <c r="U189" s="268">
        <v>70</v>
      </c>
      <c r="V189" s="268">
        <v>10</v>
      </c>
      <c r="W189" s="265">
        <v>57.6</v>
      </c>
      <c r="X189" s="265">
        <v>310000</v>
      </c>
      <c r="Y189" s="265">
        <v>56</v>
      </c>
      <c r="Z189" s="265">
        <v>5100</v>
      </c>
      <c r="AA189" s="268">
        <v>40</v>
      </c>
      <c r="AB189" s="268">
        <v>10</v>
      </c>
      <c r="AC189" s="114">
        <v>0</v>
      </c>
      <c r="AD189" s="114">
        <v>0</v>
      </c>
      <c r="AE189" s="114">
        <v>0</v>
      </c>
      <c r="AF189" s="114">
        <v>0</v>
      </c>
      <c r="AG189" s="114">
        <v>0</v>
      </c>
      <c r="AH189" s="590">
        <v>0</v>
      </c>
      <c r="AI189" s="591">
        <v>2.5</v>
      </c>
      <c r="AJ189" s="591">
        <v>60</v>
      </c>
    </row>
    <row r="190" s="3" customFormat="1" ht="20.4" spans="1:36">
      <c r="A190" s="119"/>
      <c r="B190" s="37"/>
      <c r="C190" s="52"/>
      <c r="D190" s="38"/>
      <c r="E190" s="39"/>
      <c r="F190" s="39"/>
      <c r="G190" s="49"/>
      <c r="H190" s="52"/>
      <c r="I190" s="52"/>
      <c r="J190" s="52"/>
      <c r="K190" s="52"/>
      <c r="L190" s="52"/>
      <c r="M190" s="52"/>
      <c r="N190" s="41"/>
      <c r="O190" s="52"/>
      <c r="P190" s="250"/>
      <c r="Q190" s="250"/>
      <c r="R190" s="250"/>
      <c r="S190" s="250"/>
      <c r="T190" s="250"/>
      <c r="U190" s="250"/>
      <c r="V190" s="250"/>
      <c r="W190" s="250"/>
      <c r="X190" s="250"/>
      <c r="Y190" s="250"/>
      <c r="Z190" s="250"/>
      <c r="AA190" s="2"/>
      <c r="AB190" s="2"/>
      <c r="AC190" s="250">
        <v>0</v>
      </c>
      <c r="AD190" s="250">
        <v>0</v>
      </c>
      <c r="AE190" s="250">
        <v>0</v>
      </c>
      <c r="AF190" s="250">
        <v>0</v>
      </c>
      <c r="AG190" s="250">
        <v>0</v>
      </c>
      <c r="AH190" s="592">
        <v>0</v>
      </c>
      <c r="AI190" s="275">
        <v>2.5</v>
      </c>
      <c r="AJ190" s="275">
        <v>60</v>
      </c>
    </row>
    <row r="191" customFormat="1" ht="20.4" spans="1:36">
      <c r="A191" s="120">
        <f>A179</f>
        <v>902</v>
      </c>
      <c r="B191" s="116"/>
      <c r="C191" s="9" t="s">
        <v>513</v>
      </c>
      <c r="D191" s="117" t="s">
        <v>180</v>
      </c>
      <c r="E191" s="118" t="s">
        <v>516</v>
      </c>
      <c r="F191" s="118" t="s">
        <v>517</v>
      </c>
      <c r="G191" s="47"/>
      <c r="H191" s="19"/>
      <c r="I191" s="19"/>
      <c r="J191" s="19"/>
      <c r="K191" s="19"/>
      <c r="L191" s="19"/>
      <c r="M191" s="19"/>
      <c r="N191" s="84"/>
      <c r="O191" s="19"/>
      <c r="P191" s="114"/>
      <c r="Q191" s="114"/>
      <c r="R191" s="114"/>
      <c r="S191" s="114"/>
      <c r="T191" s="114"/>
      <c r="U191" s="114"/>
      <c r="V191" s="114"/>
      <c r="W191" s="114"/>
      <c r="X191" s="114"/>
      <c r="Y191" s="114"/>
      <c r="Z191" s="114"/>
      <c r="AA191" s="12"/>
      <c r="AB191" s="12"/>
      <c r="AC191" s="114">
        <v>0</v>
      </c>
      <c r="AD191" s="114">
        <v>0</v>
      </c>
      <c r="AE191" s="114">
        <v>0</v>
      </c>
      <c r="AF191" s="114">
        <v>0</v>
      </c>
      <c r="AG191" s="114">
        <v>0</v>
      </c>
      <c r="AH191" s="590">
        <v>0</v>
      </c>
      <c r="AI191" s="591">
        <v>2.5</v>
      </c>
      <c r="AJ191" s="591">
        <v>60</v>
      </c>
    </row>
    <row r="192" s="3" customFormat="1" ht="20.4" spans="1:36">
      <c r="A192" s="119"/>
      <c r="B192" s="37"/>
      <c r="C192" s="52"/>
      <c r="D192" s="38"/>
      <c r="E192" s="39"/>
      <c r="F192" s="39"/>
      <c r="G192" s="49"/>
      <c r="H192" s="52">
        <v>1</v>
      </c>
      <c r="I192" s="52">
        <v>0</v>
      </c>
      <c r="J192" s="52">
        <v>0</v>
      </c>
      <c r="K192" s="52">
        <v>1</v>
      </c>
      <c r="L192" s="52">
        <v>0</v>
      </c>
      <c r="M192" s="52">
        <v>0</v>
      </c>
      <c r="N192" s="41">
        <v>0</v>
      </c>
      <c r="O192" s="52">
        <f t="shared" si="9"/>
        <v>9</v>
      </c>
      <c r="P192" s="250">
        <v>60</v>
      </c>
      <c r="Q192" s="250" t="s">
        <v>519</v>
      </c>
      <c r="R192" s="250" t="s">
        <v>780</v>
      </c>
      <c r="S192" s="250" t="s">
        <v>251</v>
      </c>
      <c r="T192" s="250" t="s">
        <v>251</v>
      </c>
      <c r="U192" s="250" t="s">
        <v>251</v>
      </c>
      <c r="V192" s="250" t="s">
        <v>251</v>
      </c>
      <c r="W192" s="250" t="s">
        <v>520</v>
      </c>
      <c r="X192" s="250" t="s">
        <v>780</v>
      </c>
      <c r="Y192" s="250" t="s">
        <v>251</v>
      </c>
      <c r="Z192" s="250" t="s">
        <v>251</v>
      </c>
      <c r="AA192" s="2" t="s">
        <v>251</v>
      </c>
      <c r="AB192" s="2" t="s">
        <v>251</v>
      </c>
      <c r="AC192" s="250">
        <v>0</v>
      </c>
      <c r="AD192" s="250">
        <v>0</v>
      </c>
      <c r="AE192" s="250">
        <v>0</v>
      </c>
      <c r="AF192" s="250">
        <v>0</v>
      </c>
      <c r="AG192" s="250">
        <v>0</v>
      </c>
      <c r="AH192" s="592">
        <v>0</v>
      </c>
      <c r="AI192" s="275">
        <v>2.5</v>
      </c>
      <c r="AJ192" s="275">
        <v>60</v>
      </c>
    </row>
    <row r="193" s="243" customFormat="1" ht="20.4" spans="1:36">
      <c r="A193" s="89">
        <f>A4</f>
        <v>902</v>
      </c>
      <c r="B193" s="59" t="s">
        <v>515</v>
      </c>
      <c r="C193" s="85" t="s">
        <v>513</v>
      </c>
      <c r="D193" s="56" t="s">
        <v>187</v>
      </c>
      <c r="E193" s="57" t="s">
        <v>521</v>
      </c>
      <c r="F193" s="57" t="s">
        <v>522</v>
      </c>
      <c r="G193" s="47"/>
      <c r="H193" s="121">
        <v>1</v>
      </c>
      <c r="I193" s="121">
        <v>0</v>
      </c>
      <c r="J193" s="121">
        <v>0</v>
      </c>
      <c r="K193" s="121">
        <v>1</v>
      </c>
      <c r="L193" s="121">
        <v>0</v>
      </c>
      <c r="M193" s="121">
        <v>0</v>
      </c>
      <c r="N193" s="85">
        <v>0</v>
      </c>
      <c r="O193" s="121">
        <f t="shared" si="9"/>
        <v>9</v>
      </c>
      <c r="P193" s="121">
        <v>60</v>
      </c>
      <c r="Q193" s="121">
        <v>61</v>
      </c>
      <c r="R193" s="121">
        <v>140</v>
      </c>
      <c r="S193" s="121">
        <v>61</v>
      </c>
      <c r="T193" s="121">
        <v>140</v>
      </c>
      <c r="U193" s="268">
        <v>70</v>
      </c>
      <c r="V193" s="268">
        <v>10</v>
      </c>
      <c r="W193" s="121">
        <v>59</v>
      </c>
      <c r="X193" s="121">
        <v>140</v>
      </c>
      <c r="Y193" s="121">
        <v>59</v>
      </c>
      <c r="Z193" s="121">
        <v>140</v>
      </c>
      <c r="AA193" s="268">
        <v>40</v>
      </c>
      <c r="AB193" s="268">
        <v>10</v>
      </c>
      <c r="AC193" s="121">
        <v>0</v>
      </c>
      <c r="AD193" s="121">
        <v>0</v>
      </c>
      <c r="AE193" s="121">
        <v>0</v>
      </c>
      <c r="AF193" s="121">
        <v>0</v>
      </c>
      <c r="AG193" s="121">
        <v>0</v>
      </c>
      <c r="AH193" s="549">
        <v>0</v>
      </c>
      <c r="AI193" s="85">
        <v>2.5</v>
      </c>
      <c r="AJ193" s="85">
        <v>60</v>
      </c>
    </row>
    <row r="194" s="4" customFormat="1" ht="20.4" spans="1:36">
      <c r="A194" s="19"/>
      <c r="B194" s="42"/>
      <c r="C194" s="84"/>
      <c r="D194" s="43"/>
      <c r="E194" s="44"/>
      <c r="F194" s="44"/>
      <c r="G194" s="49"/>
      <c r="H194" s="140"/>
      <c r="I194" s="140"/>
      <c r="J194" s="140"/>
      <c r="K194" s="140"/>
      <c r="L194" s="140"/>
      <c r="M194" s="140"/>
      <c r="N194" s="289">
        <v>0</v>
      </c>
      <c r="O194" s="140">
        <f t="shared" si="9"/>
        <v>0</v>
      </c>
      <c r="P194" s="140"/>
      <c r="Q194" s="140"/>
      <c r="R194" s="289"/>
      <c r="S194" s="289"/>
      <c r="T194" s="289"/>
      <c r="U194" s="289"/>
      <c r="V194" s="289"/>
      <c r="W194" s="140"/>
      <c r="X194" s="289"/>
      <c r="Y194" s="289"/>
      <c r="Z194" s="84"/>
      <c r="AA194" s="84"/>
      <c r="AB194" s="84"/>
      <c r="AC194" s="84"/>
      <c r="AD194" s="84"/>
      <c r="AE194" s="84"/>
      <c r="AF194" s="84"/>
      <c r="AG194" s="84"/>
      <c r="AH194" s="619"/>
      <c r="AI194" s="84">
        <v>2.5</v>
      </c>
      <c r="AJ194" s="84">
        <v>60</v>
      </c>
    </row>
    <row r="195" s="2" customFormat="1" ht="20.4" spans="1:37">
      <c r="A195" s="52"/>
      <c r="B195" s="37"/>
      <c r="C195" s="41"/>
      <c r="D195" s="38"/>
      <c r="E195" s="39" t="s">
        <v>230</v>
      </c>
      <c r="F195" s="39"/>
      <c r="G195" s="47"/>
      <c r="H195" s="250">
        <v>1</v>
      </c>
      <c r="I195" s="250">
        <v>0</v>
      </c>
      <c r="J195" s="250">
        <v>0</v>
      </c>
      <c r="K195" s="250">
        <v>1</v>
      </c>
      <c r="L195" s="250">
        <v>0</v>
      </c>
      <c r="M195" s="250">
        <v>0</v>
      </c>
      <c r="N195" s="275">
        <v>0</v>
      </c>
      <c r="O195" s="250">
        <f t="shared" si="9"/>
        <v>9</v>
      </c>
      <c r="P195" s="250">
        <v>50</v>
      </c>
      <c r="Q195" s="250">
        <v>55</v>
      </c>
      <c r="R195" s="275" t="s">
        <v>790</v>
      </c>
      <c r="S195" s="275" t="s">
        <v>251</v>
      </c>
      <c r="T195" s="275" t="s">
        <v>251</v>
      </c>
      <c r="U195" s="275" t="s">
        <v>251</v>
      </c>
      <c r="V195" s="275" t="s">
        <v>251</v>
      </c>
      <c r="W195" s="250">
        <v>45</v>
      </c>
      <c r="X195" s="275" t="s">
        <v>1095</v>
      </c>
      <c r="Y195" s="275" t="s">
        <v>251</v>
      </c>
      <c r="Z195" s="41" t="s">
        <v>251</v>
      </c>
      <c r="AA195" s="41" t="s">
        <v>251</v>
      </c>
      <c r="AB195" s="41" t="s">
        <v>251</v>
      </c>
      <c r="AC195" s="41">
        <v>0</v>
      </c>
      <c r="AD195" s="41">
        <v>0</v>
      </c>
      <c r="AE195" s="41">
        <v>0</v>
      </c>
      <c r="AF195" s="41">
        <v>0</v>
      </c>
      <c r="AG195" s="41">
        <v>0</v>
      </c>
      <c r="AH195" s="617">
        <v>0</v>
      </c>
      <c r="AI195" s="41">
        <v>2.5</v>
      </c>
      <c r="AJ195" s="41">
        <v>60</v>
      </c>
      <c r="AK195" s="106"/>
    </row>
    <row r="196" ht="20.4" spans="1:36">
      <c r="A196" s="33">
        <f>A189</f>
        <v>902</v>
      </c>
      <c r="B196" s="42" t="s">
        <v>523</v>
      </c>
      <c r="C196" s="33" t="s">
        <v>524</v>
      </c>
      <c r="D196" s="43" t="s">
        <v>168</v>
      </c>
      <c r="E196" s="44" t="s">
        <v>525</v>
      </c>
      <c r="F196" s="44" t="s">
        <v>526</v>
      </c>
      <c r="G196" s="49"/>
      <c r="H196" s="19">
        <v>1</v>
      </c>
      <c r="I196" s="19">
        <v>0</v>
      </c>
      <c r="J196" s="19">
        <v>0</v>
      </c>
      <c r="K196" s="19">
        <v>1</v>
      </c>
      <c r="L196" s="19">
        <v>0</v>
      </c>
      <c r="M196" s="19">
        <v>0</v>
      </c>
      <c r="N196" s="84">
        <v>0</v>
      </c>
      <c r="O196" s="19">
        <f t="shared" si="9"/>
        <v>9</v>
      </c>
      <c r="P196" s="114">
        <v>50</v>
      </c>
      <c r="Q196" s="114">
        <v>55</v>
      </c>
      <c r="R196" s="114">
        <v>140</v>
      </c>
      <c r="S196" s="114">
        <v>55</v>
      </c>
      <c r="T196" s="114">
        <v>60</v>
      </c>
      <c r="U196" s="268">
        <v>70</v>
      </c>
      <c r="V196" s="268">
        <v>10</v>
      </c>
      <c r="W196" s="114">
        <v>45</v>
      </c>
      <c r="X196" s="114">
        <v>1200</v>
      </c>
      <c r="Y196" s="114">
        <v>44</v>
      </c>
      <c r="Z196" s="12">
        <v>100</v>
      </c>
      <c r="AA196" s="268">
        <v>40</v>
      </c>
      <c r="AB196" s="268">
        <v>10</v>
      </c>
      <c r="AC196" s="114">
        <v>0</v>
      </c>
      <c r="AD196" s="114">
        <v>0</v>
      </c>
      <c r="AE196" s="114">
        <v>0</v>
      </c>
      <c r="AF196" s="114">
        <v>0</v>
      </c>
      <c r="AG196" s="114">
        <v>0</v>
      </c>
      <c r="AH196" s="590">
        <v>0</v>
      </c>
      <c r="AI196" s="591">
        <v>2.5</v>
      </c>
      <c r="AJ196" s="591">
        <v>60</v>
      </c>
    </row>
    <row r="197" s="3" customFormat="1" ht="20.4" spans="1:36">
      <c r="A197" s="36"/>
      <c r="B197" s="37"/>
      <c r="C197" s="36"/>
      <c r="D197" s="38"/>
      <c r="E197" s="39"/>
      <c r="F197" s="36"/>
      <c r="G197" s="47"/>
      <c r="H197" s="52"/>
      <c r="I197" s="52"/>
      <c r="J197" s="52"/>
      <c r="K197" s="52"/>
      <c r="L197" s="52"/>
      <c r="M197" s="52"/>
      <c r="N197" s="41"/>
      <c r="O197" s="52"/>
      <c r="P197" s="250"/>
      <c r="Q197" s="250"/>
      <c r="R197" s="250"/>
      <c r="S197" s="250"/>
      <c r="T197" s="250"/>
      <c r="U197" s="250"/>
      <c r="V197" s="250"/>
      <c r="W197" s="250"/>
      <c r="X197" s="250"/>
      <c r="Y197" s="250"/>
      <c r="Z197" s="2"/>
      <c r="AA197" s="2"/>
      <c r="AB197" s="2"/>
      <c r="AC197" s="250">
        <v>0</v>
      </c>
      <c r="AD197" s="250">
        <v>0</v>
      </c>
      <c r="AE197" s="250">
        <v>0</v>
      </c>
      <c r="AF197" s="250">
        <v>0</v>
      </c>
      <c r="AG197" s="250">
        <v>0</v>
      </c>
      <c r="AH197" s="592">
        <v>0</v>
      </c>
      <c r="AI197" s="275">
        <v>2.5</v>
      </c>
      <c r="AJ197" s="275">
        <v>60</v>
      </c>
    </row>
    <row r="198" customFormat="1" ht="20.4" spans="1:36">
      <c r="A198" s="51">
        <f>A191</f>
        <v>902</v>
      </c>
      <c r="B198" s="42"/>
      <c r="C198" s="33" t="s">
        <v>524</v>
      </c>
      <c r="D198" s="43" t="s">
        <v>180</v>
      </c>
      <c r="E198" s="44" t="s">
        <v>527</v>
      </c>
      <c r="F198" s="44" t="s">
        <v>528</v>
      </c>
      <c r="G198" s="49"/>
      <c r="H198" s="19"/>
      <c r="I198" s="19"/>
      <c r="J198" s="19"/>
      <c r="K198" s="19"/>
      <c r="L198" s="19"/>
      <c r="M198" s="19"/>
      <c r="N198" s="84"/>
      <c r="O198" s="19"/>
      <c r="P198" s="114"/>
      <c r="Q198" s="114"/>
      <c r="R198" s="114"/>
      <c r="S198" s="114"/>
      <c r="T198" s="114"/>
      <c r="U198" s="114"/>
      <c r="V198" s="114"/>
      <c r="W198" s="114"/>
      <c r="X198" s="114"/>
      <c r="Y198" s="114"/>
      <c r="Z198" s="12"/>
      <c r="AA198" s="12"/>
      <c r="AB198" s="12"/>
      <c r="AC198" s="114">
        <v>0</v>
      </c>
      <c r="AD198" s="114">
        <v>0</v>
      </c>
      <c r="AE198" s="114">
        <v>0</v>
      </c>
      <c r="AF198" s="114">
        <v>0</v>
      </c>
      <c r="AG198" s="114">
        <v>0</v>
      </c>
      <c r="AH198" s="590">
        <v>0</v>
      </c>
      <c r="AI198" s="591">
        <v>2.5</v>
      </c>
      <c r="AJ198" s="591">
        <v>60</v>
      </c>
    </row>
    <row r="199" s="3" customFormat="1" ht="20.4" spans="1:36">
      <c r="A199" s="36"/>
      <c r="B199" s="37"/>
      <c r="C199" s="36"/>
      <c r="D199" s="38"/>
      <c r="E199" s="39"/>
      <c r="F199" s="36"/>
      <c r="G199" s="47"/>
      <c r="H199" s="52"/>
      <c r="I199" s="52"/>
      <c r="J199" s="52"/>
      <c r="K199" s="52"/>
      <c r="L199" s="52"/>
      <c r="M199" s="52"/>
      <c r="N199" s="41"/>
      <c r="O199" s="52"/>
      <c r="P199" s="250"/>
      <c r="Q199" s="250"/>
      <c r="R199" s="250"/>
      <c r="S199" s="250"/>
      <c r="T199" s="250"/>
      <c r="U199" s="250"/>
      <c r="V199" s="250"/>
      <c r="W199" s="250"/>
      <c r="X199" s="250"/>
      <c r="Y199" s="250"/>
      <c r="Z199" s="2"/>
      <c r="AA199" s="2"/>
      <c r="AB199" s="2"/>
      <c r="AC199" s="250">
        <v>0</v>
      </c>
      <c r="AD199" s="250">
        <v>0</v>
      </c>
      <c r="AE199" s="250">
        <v>0</v>
      </c>
      <c r="AF199" s="250">
        <v>0</v>
      </c>
      <c r="AG199" s="250">
        <v>0</v>
      </c>
      <c r="AH199" s="592">
        <v>0</v>
      </c>
      <c r="AI199" s="275">
        <v>2.5</v>
      </c>
      <c r="AJ199" s="275">
        <v>60</v>
      </c>
    </row>
    <row r="200" customFormat="1" ht="20.4" spans="1:36">
      <c r="A200" s="51">
        <f t="shared" ref="A200" si="12">A196</f>
        <v>902</v>
      </c>
      <c r="B200" s="42"/>
      <c r="C200" s="33" t="s">
        <v>524</v>
      </c>
      <c r="D200" s="43" t="s">
        <v>187</v>
      </c>
      <c r="E200" s="44" t="s">
        <v>529</v>
      </c>
      <c r="F200" s="44" t="s">
        <v>530</v>
      </c>
      <c r="G200" s="123" t="s">
        <v>533</v>
      </c>
      <c r="H200" s="19"/>
      <c r="I200" s="19"/>
      <c r="J200" s="19"/>
      <c r="K200" s="19"/>
      <c r="L200" s="19"/>
      <c r="M200" s="19"/>
      <c r="N200" s="84"/>
      <c r="O200" s="19"/>
      <c r="P200" s="114"/>
      <c r="Q200" s="114"/>
      <c r="R200" s="114"/>
      <c r="S200" s="114"/>
      <c r="T200" s="114"/>
      <c r="U200" s="114"/>
      <c r="V200" s="114"/>
      <c r="W200" s="114"/>
      <c r="X200" s="114"/>
      <c r="Y200" s="114"/>
      <c r="Z200" s="12"/>
      <c r="AA200" s="12"/>
      <c r="AB200" s="12"/>
      <c r="AC200" s="114">
        <v>0</v>
      </c>
      <c r="AD200" s="114">
        <v>0</v>
      </c>
      <c r="AE200" s="114">
        <v>0</v>
      </c>
      <c r="AF200" s="114">
        <v>0</v>
      </c>
      <c r="AG200" s="114">
        <v>0</v>
      </c>
      <c r="AH200" s="590">
        <v>0</v>
      </c>
      <c r="AI200" s="591">
        <v>2.5</v>
      </c>
      <c r="AJ200" s="591">
        <v>60</v>
      </c>
    </row>
    <row r="201" s="2" customFormat="1" ht="20.4" spans="1:37">
      <c r="A201" s="36"/>
      <c r="B201" s="37"/>
      <c r="C201" s="36"/>
      <c r="D201" s="38"/>
      <c r="E201" s="39" t="s">
        <v>531</v>
      </c>
      <c r="F201" s="39" t="s">
        <v>1096</v>
      </c>
      <c r="G201" s="47"/>
      <c r="H201" s="41">
        <v>1</v>
      </c>
      <c r="I201" s="41">
        <v>1</v>
      </c>
      <c r="J201" s="41">
        <v>0</v>
      </c>
      <c r="K201" s="41">
        <v>1</v>
      </c>
      <c r="L201" s="41">
        <v>1</v>
      </c>
      <c r="M201" s="41">
        <v>0</v>
      </c>
      <c r="N201" s="41">
        <v>0</v>
      </c>
      <c r="O201" s="41">
        <f t="shared" si="9"/>
        <v>27</v>
      </c>
      <c r="P201" s="250">
        <v>60</v>
      </c>
      <c r="Q201" s="52" t="s">
        <v>1097</v>
      </c>
      <c r="R201" s="52" t="s">
        <v>1098</v>
      </c>
      <c r="S201" s="52" t="s">
        <v>1099</v>
      </c>
      <c r="T201" s="52">
        <v>0.1</v>
      </c>
      <c r="U201" s="52" t="s">
        <v>251</v>
      </c>
      <c r="V201" s="52" t="s">
        <v>251</v>
      </c>
      <c r="W201" s="52" t="s">
        <v>1100</v>
      </c>
      <c r="X201" s="52" t="s">
        <v>1101</v>
      </c>
      <c r="Y201" s="52" t="s">
        <v>1102</v>
      </c>
      <c r="Z201" s="52" t="s">
        <v>1103</v>
      </c>
      <c r="AA201" s="250" t="s">
        <v>251</v>
      </c>
      <c r="AB201" s="250" t="s">
        <v>251</v>
      </c>
      <c r="AC201" s="250">
        <v>0</v>
      </c>
      <c r="AD201" s="250">
        <v>0</v>
      </c>
      <c r="AE201" s="250">
        <v>0</v>
      </c>
      <c r="AF201" s="250">
        <v>0</v>
      </c>
      <c r="AG201" s="250">
        <v>0</v>
      </c>
      <c r="AH201" s="592">
        <v>0</v>
      </c>
      <c r="AI201" s="275">
        <v>2.5</v>
      </c>
      <c r="AJ201" s="275">
        <v>60</v>
      </c>
      <c r="AK201" s="106"/>
    </row>
    <row r="202" ht="20.4" spans="1:36">
      <c r="A202" s="33">
        <f>A196</f>
        <v>902</v>
      </c>
      <c r="B202" s="42" t="s">
        <v>541</v>
      </c>
      <c r="C202" s="33" t="s">
        <v>542</v>
      </c>
      <c r="D202" s="43" t="s">
        <v>168</v>
      </c>
      <c r="E202" s="44" t="s">
        <v>531</v>
      </c>
      <c r="F202" s="44" t="s">
        <v>543</v>
      </c>
      <c r="G202" s="66"/>
      <c r="H202" s="19">
        <v>1</v>
      </c>
      <c r="I202" s="19">
        <v>1</v>
      </c>
      <c r="J202" s="19">
        <v>0</v>
      </c>
      <c r="K202" s="19">
        <v>1</v>
      </c>
      <c r="L202" s="19">
        <v>1</v>
      </c>
      <c r="M202" s="19">
        <v>0</v>
      </c>
      <c r="N202" s="84">
        <v>0</v>
      </c>
      <c r="O202" s="19">
        <f t="shared" si="9"/>
        <v>27</v>
      </c>
      <c r="P202" s="114">
        <v>60</v>
      </c>
      <c r="Q202" s="121">
        <v>62.6</v>
      </c>
      <c r="R202" s="121">
        <v>10000</v>
      </c>
      <c r="S202" s="121">
        <v>63.1</v>
      </c>
      <c r="T202" s="121">
        <v>100</v>
      </c>
      <c r="U202" s="268">
        <v>70</v>
      </c>
      <c r="V202" s="268">
        <v>10</v>
      </c>
      <c r="W202" s="121">
        <v>57.4</v>
      </c>
      <c r="X202" s="121">
        <v>5000</v>
      </c>
      <c r="Y202" s="121">
        <v>56.9</v>
      </c>
      <c r="Z202" s="121">
        <v>100</v>
      </c>
      <c r="AA202" s="268">
        <v>40</v>
      </c>
      <c r="AB202" s="268">
        <v>10</v>
      </c>
      <c r="AC202" s="114">
        <v>0</v>
      </c>
      <c r="AD202" s="114">
        <v>0</v>
      </c>
      <c r="AE202" s="114">
        <v>0</v>
      </c>
      <c r="AF202" s="114">
        <v>0</v>
      </c>
      <c r="AG202" s="114">
        <v>0</v>
      </c>
      <c r="AH202" s="590">
        <v>0</v>
      </c>
      <c r="AI202" s="591">
        <v>2.5</v>
      </c>
      <c r="AJ202" s="591">
        <v>60</v>
      </c>
    </row>
    <row r="203" s="6" customFormat="1" ht="20.4" spans="1:37">
      <c r="A203" s="8"/>
      <c r="B203" s="61"/>
      <c r="C203" s="8"/>
      <c r="D203" s="62"/>
      <c r="E203" s="63" t="s">
        <v>531</v>
      </c>
      <c r="F203" s="63" t="s">
        <v>544</v>
      </c>
      <c r="G203" s="47"/>
      <c r="H203" s="8">
        <v>1</v>
      </c>
      <c r="I203" s="8">
        <v>1</v>
      </c>
      <c r="J203" s="8">
        <v>0</v>
      </c>
      <c r="K203" s="8">
        <v>1</v>
      </c>
      <c r="L203" s="8">
        <v>1</v>
      </c>
      <c r="M203" s="8">
        <v>0</v>
      </c>
      <c r="N203" s="86">
        <v>0</v>
      </c>
      <c r="O203" s="8">
        <f t="shared" si="9"/>
        <v>27</v>
      </c>
      <c r="P203" s="267">
        <v>60</v>
      </c>
      <c r="Q203" s="8" t="s">
        <v>1097</v>
      </c>
      <c r="R203" s="8" t="s">
        <v>1098</v>
      </c>
      <c r="S203" s="8" t="s">
        <v>1099</v>
      </c>
      <c r="T203" s="267" t="s">
        <v>775</v>
      </c>
      <c r="U203" s="267" t="s">
        <v>251</v>
      </c>
      <c r="V203" s="267" t="s">
        <v>251</v>
      </c>
      <c r="W203" s="8" t="s">
        <v>1100</v>
      </c>
      <c r="X203" s="8" t="s">
        <v>1101</v>
      </c>
      <c r="Y203" s="8" t="s">
        <v>1102</v>
      </c>
      <c r="Z203" s="8" t="s">
        <v>1103</v>
      </c>
      <c r="AA203" s="267" t="s">
        <v>251</v>
      </c>
      <c r="AB203" s="267" t="s">
        <v>251</v>
      </c>
      <c r="AC203" s="267">
        <v>0</v>
      </c>
      <c r="AD203" s="267">
        <v>0</v>
      </c>
      <c r="AE203" s="267">
        <v>0</v>
      </c>
      <c r="AF203" s="267">
        <v>0</v>
      </c>
      <c r="AG203" s="267">
        <v>0</v>
      </c>
      <c r="AH203" s="597">
        <v>0</v>
      </c>
      <c r="AI203" s="266">
        <v>2.5</v>
      </c>
      <c r="AJ203" s="266">
        <v>60</v>
      </c>
      <c r="AK203" s="107"/>
    </row>
    <row r="204" ht="20.4" spans="1:36">
      <c r="A204" s="33">
        <f>A202</f>
        <v>902</v>
      </c>
      <c r="B204" s="42" t="s">
        <v>541</v>
      </c>
      <c r="C204" s="33" t="s">
        <v>542</v>
      </c>
      <c r="D204" s="43" t="s">
        <v>180</v>
      </c>
      <c r="E204" s="44" t="s">
        <v>545</v>
      </c>
      <c r="F204" s="44" t="s">
        <v>546</v>
      </c>
      <c r="G204" s="49"/>
      <c r="H204" s="19">
        <v>1</v>
      </c>
      <c r="I204" s="19">
        <v>1</v>
      </c>
      <c r="J204" s="19">
        <v>0</v>
      </c>
      <c r="K204" s="19">
        <v>1</v>
      </c>
      <c r="L204" s="19">
        <v>1</v>
      </c>
      <c r="M204" s="19">
        <v>0</v>
      </c>
      <c r="N204" s="84">
        <v>0</v>
      </c>
      <c r="O204" s="19">
        <f t="shared" si="9"/>
        <v>27</v>
      </c>
      <c r="P204" s="140">
        <v>60</v>
      </c>
      <c r="Q204" s="140">
        <v>62.6</v>
      </c>
      <c r="R204" s="140">
        <v>10000</v>
      </c>
      <c r="S204" s="140">
        <v>63.1</v>
      </c>
      <c r="T204" s="140">
        <v>100</v>
      </c>
      <c r="U204" s="268">
        <v>70</v>
      </c>
      <c r="V204" s="268">
        <v>10</v>
      </c>
      <c r="W204" s="140">
        <v>57.4</v>
      </c>
      <c r="X204" s="140">
        <v>5000</v>
      </c>
      <c r="Y204" s="140">
        <v>56.9</v>
      </c>
      <c r="Z204" s="140">
        <v>100</v>
      </c>
      <c r="AA204" s="268">
        <v>40</v>
      </c>
      <c r="AB204" s="268">
        <v>10</v>
      </c>
      <c r="AC204" s="140">
        <v>0</v>
      </c>
      <c r="AD204" s="140">
        <v>0</v>
      </c>
      <c r="AE204" s="140">
        <v>0</v>
      </c>
      <c r="AF204" s="140">
        <v>0</v>
      </c>
      <c r="AG204" s="140">
        <v>0</v>
      </c>
      <c r="AH204" s="583">
        <v>0</v>
      </c>
      <c r="AI204" s="289">
        <v>2.5</v>
      </c>
      <c r="AJ204" s="289">
        <v>60</v>
      </c>
    </row>
    <row r="205" s="2" customFormat="1" ht="20.4" spans="1:37">
      <c r="A205" s="52"/>
      <c r="B205" s="37"/>
      <c r="C205" s="52"/>
      <c r="D205" s="38"/>
      <c r="E205" s="39" t="s">
        <v>531</v>
      </c>
      <c r="F205" s="39" t="s">
        <v>547</v>
      </c>
      <c r="G205" s="47"/>
      <c r="H205" s="52">
        <v>1</v>
      </c>
      <c r="I205" s="548">
        <v>1</v>
      </c>
      <c r="J205" s="548">
        <v>0</v>
      </c>
      <c r="K205" s="52">
        <v>1</v>
      </c>
      <c r="L205" s="548">
        <v>1</v>
      </c>
      <c r="M205" s="548">
        <v>0</v>
      </c>
      <c r="N205" s="41">
        <v>0</v>
      </c>
      <c r="O205" s="548">
        <f t="shared" si="9"/>
        <v>27</v>
      </c>
      <c r="P205" s="250">
        <v>60</v>
      </c>
      <c r="Q205" s="52" t="s">
        <v>1097</v>
      </c>
      <c r="R205" s="52" t="s">
        <v>1098</v>
      </c>
      <c r="S205" s="52" t="s">
        <v>1099</v>
      </c>
      <c r="T205" s="52">
        <v>0.1</v>
      </c>
      <c r="U205" s="52" t="s">
        <v>251</v>
      </c>
      <c r="V205" s="52" t="s">
        <v>251</v>
      </c>
      <c r="W205" s="52" t="s">
        <v>1100</v>
      </c>
      <c r="X205" s="52" t="s">
        <v>1101</v>
      </c>
      <c r="Y205" s="52" t="s">
        <v>1102</v>
      </c>
      <c r="Z205" s="52" t="s">
        <v>1103</v>
      </c>
      <c r="AA205" s="2" t="s">
        <v>251</v>
      </c>
      <c r="AB205" s="2" t="s">
        <v>251</v>
      </c>
      <c r="AC205" s="250">
        <v>0</v>
      </c>
      <c r="AD205" s="250">
        <v>0</v>
      </c>
      <c r="AE205" s="250">
        <v>0</v>
      </c>
      <c r="AF205" s="250">
        <v>0</v>
      </c>
      <c r="AG205" s="250">
        <v>0</v>
      </c>
      <c r="AH205" s="592">
        <v>0</v>
      </c>
      <c r="AI205" s="275">
        <v>2.5</v>
      </c>
      <c r="AJ205" s="275">
        <v>60</v>
      </c>
      <c r="AK205" s="106"/>
    </row>
    <row r="206" ht="20.4" spans="1:36">
      <c r="A206" s="33">
        <f t="shared" ref="A206:A210" si="13">A204</f>
        <v>902</v>
      </c>
      <c r="B206" s="42" t="s">
        <v>541</v>
      </c>
      <c r="C206" s="33" t="s">
        <v>542</v>
      </c>
      <c r="D206" s="43" t="s">
        <v>187</v>
      </c>
      <c r="E206" s="44" t="s">
        <v>548</v>
      </c>
      <c r="F206" s="44" t="s">
        <v>549</v>
      </c>
      <c r="G206" s="49"/>
      <c r="H206" s="19">
        <v>1</v>
      </c>
      <c r="I206" s="19">
        <v>1</v>
      </c>
      <c r="J206" s="19">
        <v>0</v>
      </c>
      <c r="K206" s="19">
        <v>1</v>
      </c>
      <c r="L206" s="19">
        <v>1</v>
      </c>
      <c r="M206" s="19">
        <v>0</v>
      </c>
      <c r="N206" s="84">
        <v>0</v>
      </c>
      <c r="O206" s="19">
        <f t="shared" si="9"/>
        <v>27</v>
      </c>
      <c r="P206" s="140">
        <v>60</v>
      </c>
      <c r="Q206" s="140">
        <v>62.6</v>
      </c>
      <c r="R206" s="140">
        <v>10000</v>
      </c>
      <c r="S206" s="140">
        <v>63.1</v>
      </c>
      <c r="T206" s="140">
        <v>100</v>
      </c>
      <c r="U206" s="268">
        <v>70</v>
      </c>
      <c r="V206" s="268">
        <v>10</v>
      </c>
      <c r="W206" s="140">
        <v>57.4</v>
      </c>
      <c r="X206" s="140">
        <v>5000</v>
      </c>
      <c r="Y206" s="140">
        <v>56.9</v>
      </c>
      <c r="Z206" s="140">
        <v>100</v>
      </c>
      <c r="AA206" s="268">
        <v>40</v>
      </c>
      <c r="AB206" s="268">
        <v>10</v>
      </c>
      <c r="AC206" s="140">
        <v>0</v>
      </c>
      <c r="AD206" s="140">
        <v>0</v>
      </c>
      <c r="AE206" s="140">
        <v>0</v>
      </c>
      <c r="AF206" s="140">
        <v>0</v>
      </c>
      <c r="AG206" s="140">
        <v>0</v>
      </c>
      <c r="AH206" s="583">
        <v>0</v>
      </c>
      <c r="AI206" s="289">
        <v>2.5</v>
      </c>
      <c r="AJ206" s="289">
        <v>60</v>
      </c>
    </row>
    <row r="207" s="2" customFormat="1" ht="20.4" spans="1:37">
      <c r="A207" s="52"/>
      <c r="B207" s="37"/>
      <c r="C207" s="52"/>
      <c r="D207" s="38"/>
      <c r="E207" s="39" t="s">
        <v>531</v>
      </c>
      <c r="F207" s="39" t="s">
        <v>550</v>
      </c>
      <c r="G207" s="47"/>
      <c r="H207" s="52">
        <v>1</v>
      </c>
      <c r="I207" s="548">
        <v>1</v>
      </c>
      <c r="J207" s="548">
        <v>0</v>
      </c>
      <c r="K207" s="52">
        <v>1</v>
      </c>
      <c r="L207" s="548">
        <v>1</v>
      </c>
      <c r="M207" s="548">
        <v>0</v>
      </c>
      <c r="N207" s="41">
        <v>0</v>
      </c>
      <c r="O207" s="548">
        <f t="shared" si="9"/>
        <v>27</v>
      </c>
      <c r="P207" s="250">
        <v>60</v>
      </c>
      <c r="Q207" s="52" t="s">
        <v>1097</v>
      </c>
      <c r="R207" s="52" t="s">
        <v>1098</v>
      </c>
      <c r="S207" s="52" t="s">
        <v>1099</v>
      </c>
      <c r="T207" s="52">
        <v>0.1</v>
      </c>
      <c r="U207" s="52" t="s">
        <v>251</v>
      </c>
      <c r="V207" s="52" t="s">
        <v>251</v>
      </c>
      <c r="W207" s="52" t="s">
        <v>1100</v>
      </c>
      <c r="X207" s="52" t="s">
        <v>1101</v>
      </c>
      <c r="Y207" s="52" t="s">
        <v>1102</v>
      </c>
      <c r="Z207" s="52" t="s">
        <v>1103</v>
      </c>
      <c r="AA207" s="250" t="s">
        <v>251</v>
      </c>
      <c r="AB207" s="250" t="s">
        <v>251</v>
      </c>
      <c r="AC207" s="250">
        <v>0</v>
      </c>
      <c r="AD207" s="250">
        <v>0</v>
      </c>
      <c r="AE207" s="250">
        <v>0</v>
      </c>
      <c r="AF207" s="250">
        <v>0</v>
      </c>
      <c r="AG207" s="250">
        <v>0</v>
      </c>
      <c r="AH207" s="592">
        <v>0</v>
      </c>
      <c r="AI207" s="275">
        <v>2.5</v>
      </c>
      <c r="AJ207" s="275">
        <v>60</v>
      </c>
      <c r="AK207" s="106"/>
    </row>
    <row r="208" ht="20.4" spans="1:36">
      <c r="A208" s="33">
        <f t="shared" si="13"/>
        <v>902</v>
      </c>
      <c r="B208" s="42" t="s">
        <v>541</v>
      </c>
      <c r="C208" s="33" t="s">
        <v>542</v>
      </c>
      <c r="D208" s="43" t="s">
        <v>190</v>
      </c>
      <c r="E208" s="44" t="s">
        <v>551</v>
      </c>
      <c r="F208" s="44" t="s">
        <v>552</v>
      </c>
      <c r="G208" s="49"/>
      <c r="H208" s="19">
        <v>1</v>
      </c>
      <c r="I208" s="19">
        <v>1</v>
      </c>
      <c r="J208" s="19">
        <v>0</v>
      </c>
      <c r="K208" s="19">
        <v>1</v>
      </c>
      <c r="L208" s="19">
        <v>1</v>
      </c>
      <c r="M208" s="19">
        <v>0</v>
      </c>
      <c r="N208" s="84">
        <v>0</v>
      </c>
      <c r="O208" s="19">
        <f t="shared" si="9"/>
        <v>27</v>
      </c>
      <c r="P208" s="140">
        <v>60</v>
      </c>
      <c r="Q208" s="140">
        <v>62.6</v>
      </c>
      <c r="R208" s="140">
        <v>10000</v>
      </c>
      <c r="S208" s="140">
        <v>63.1</v>
      </c>
      <c r="T208" s="140">
        <v>100</v>
      </c>
      <c r="U208" s="268">
        <v>70</v>
      </c>
      <c r="V208" s="268">
        <v>10</v>
      </c>
      <c r="W208" s="140">
        <v>57.4</v>
      </c>
      <c r="X208" s="140">
        <v>5000</v>
      </c>
      <c r="Y208" s="140">
        <v>56.9</v>
      </c>
      <c r="Z208" s="140">
        <v>100</v>
      </c>
      <c r="AA208" s="268">
        <v>40</v>
      </c>
      <c r="AB208" s="268">
        <v>10</v>
      </c>
      <c r="AC208" s="140">
        <v>0</v>
      </c>
      <c r="AD208" s="140">
        <v>0</v>
      </c>
      <c r="AE208" s="140">
        <v>0</v>
      </c>
      <c r="AF208" s="140">
        <v>0</v>
      </c>
      <c r="AG208" s="140">
        <v>0</v>
      </c>
      <c r="AH208" s="583">
        <v>0</v>
      </c>
      <c r="AI208" s="289">
        <v>2.5</v>
      </c>
      <c r="AJ208" s="289">
        <v>60</v>
      </c>
    </row>
    <row r="209" s="3" customFormat="1" ht="20.4" spans="1:36">
      <c r="A209" s="48"/>
      <c r="B209" s="37"/>
      <c r="C209" s="36"/>
      <c r="D209" s="38"/>
      <c r="E209" s="39"/>
      <c r="F209" s="39"/>
      <c r="G209" s="47"/>
      <c r="H209" s="52"/>
      <c r="I209" s="52"/>
      <c r="J209" s="52"/>
      <c r="K209" s="52"/>
      <c r="L209" s="52"/>
      <c r="M209" s="52"/>
      <c r="N209" s="41"/>
      <c r="O209" s="52"/>
      <c r="P209" s="250"/>
      <c r="Q209" s="250"/>
      <c r="R209" s="250"/>
      <c r="S209" s="250"/>
      <c r="T209" s="250"/>
      <c r="U209" s="250"/>
      <c r="V209" s="250"/>
      <c r="W209" s="250"/>
      <c r="X209" s="250"/>
      <c r="Y209" s="250"/>
      <c r="Z209" s="2"/>
      <c r="AA209" s="2"/>
      <c r="AB209" s="2"/>
      <c r="AC209" s="250">
        <v>0</v>
      </c>
      <c r="AD209" s="250">
        <v>0</v>
      </c>
      <c r="AE209" s="250">
        <v>0</v>
      </c>
      <c r="AF209" s="250">
        <v>0</v>
      </c>
      <c r="AG209" s="250">
        <v>0</v>
      </c>
      <c r="AH209" s="592">
        <v>0</v>
      </c>
      <c r="AI209" s="275">
        <v>2.5</v>
      </c>
      <c r="AJ209" s="275">
        <v>60</v>
      </c>
    </row>
    <row r="210" customFormat="1" ht="20.4" spans="1:36">
      <c r="A210" s="51">
        <f t="shared" si="13"/>
        <v>902</v>
      </c>
      <c r="B210" s="42"/>
      <c r="C210" s="33" t="s">
        <v>542</v>
      </c>
      <c r="D210" s="43" t="s">
        <v>193</v>
      </c>
      <c r="E210" s="44" t="s">
        <v>553</v>
      </c>
      <c r="F210" s="44" t="s">
        <v>554</v>
      </c>
      <c r="G210" s="66"/>
      <c r="H210" s="19"/>
      <c r="I210" s="19"/>
      <c r="J210" s="19"/>
      <c r="K210" s="19"/>
      <c r="L210" s="19"/>
      <c r="M210" s="19"/>
      <c r="N210" s="84"/>
      <c r="O210" s="19"/>
      <c r="P210" s="114"/>
      <c r="Q210" s="114"/>
      <c r="R210" s="114"/>
      <c r="S210" s="114"/>
      <c r="T210" s="114"/>
      <c r="U210" s="114"/>
      <c r="V210" s="114"/>
      <c r="W210" s="114"/>
      <c r="X210" s="114"/>
      <c r="Y210" s="114"/>
      <c r="Z210" s="12"/>
      <c r="AA210" s="12"/>
      <c r="AB210" s="12"/>
      <c r="AC210" s="114">
        <v>0</v>
      </c>
      <c r="AD210" s="114">
        <v>0</v>
      </c>
      <c r="AE210" s="114">
        <v>0</v>
      </c>
      <c r="AF210" s="114">
        <v>0</v>
      </c>
      <c r="AG210" s="114">
        <v>0</v>
      </c>
      <c r="AH210" s="590">
        <v>0</v>
      </c>
      <c r="AI210" s="591">
        <v>2.5</v>
      </c>
      <c r="AJ210" s="591">
        <v>60</v>
      </c>
    </row>
    <row r="211" s="6" customFormat="1" ht="20.4" spans="1:37">
      <c r="A211" s="60"/>
      <c r="B211" s="61"/>
      <c r="C211" s="60"/>
      <c r="D211" s="62"/>
      <c r="E211" s="63"/>
      <c r="F211" s="63" t="s">
        <v>893</v>
      </c>
      <c r="G211" s="47"/>
      <c r="H211" s="8">
        <v>1</v>
      </c>
      <c r="I211" s="8">
        <v>1</v>
      </c>
      <c r="J211" s="8">
        <v>0</v>
      </c>
      <c r="K211" s="8">
        <v>1</v>
      </c>
      <c r="L211" s="8">
        <v>1</v>
      </c>
      <c r="M211" s="8">
        <v>0</v>
      </c>
      <c r="N211" s="86">
        <v>0</v>
      </c>
      <c r="O211" s="8">
        <f t="shared" si="9"/>
        <v>27</v>
      </c>
      <c r="P211" s="267">
        <v>50</v>
      </c>
      <c r="Q211" s="267" t="s">
        <v>1104</v>
      </c>
      <c r="R211" s="267" t="s">
        <v>894</v>
      </c>
      <c r="S211" s="267" t="s">
        <v>1041</v>
      </c>
      <c r="T211" s="267" t="s">
        <v>895</v>
      </c>
      <c r="U211" s="267"/>
      <c r="V211" s="267"/>
      <c r="W211" s="267" t="s">
        <v>413</v>
      </c>
      <c r="X211" s="267" t="s">
        <v>894</v>
      </c>
      <c r="Y211" s="267" t="s">
        <v>1105</v>
      </c>
      <c r="Z211" s="6" t="s">
        <v>895</v>
      </c>
      <c r="AC211" s="267">
        <v>0</v>
      </c>
      <c r="AD211" s="267">
        <v>0</v>
      </c>
      <c r="AE211" s="267">
        <v>0</v>
      </c>
      <c r="AF211" s="267">
        <v>0</v>
      </c>
      <c r="AG211" s="267">
        <v>0</v>
      </c>
      <c r="AH211" s="597">
        <v>0</v>
      </c>
      <c r="AI211" s="266">
        <v>2.5</v>
      </c>
      <c r="AJ211" s="266">
        <v>60</v>
      </c>
      <c r="AK211" s="107"/>
    </row>
    <row r="212" ht="20.4" spans="1:36">
      <c r="A212" s="33">
        <f>A208</f>
        <v>902</v>
      </c>
      <c r="B212" s="42" t="s">
        <v>558</v>
      </c>
      <c r="C212" s="33" t="s">
        <v>559</v>
      </c>
      <c r="D212" s="43" t="s">
        <v>168</v>
      </c>
      <c r="E212" s="44" t="s">
        <v>560</v>
      </c>
      <c r="F212" s="44" t="s">
        <v>561</v>
      </c>
      <c r="G212" s="66"/>
      <c r="H212" s="19">
        <v>1</v>
      </c>
      <c r="I212" s="19">
        <v>1</v>
      </c>
      <c r="J212" s="19">
        <v>0</v>
      </c>
      <c r="K212" s="19">
        <v>1</v>
      </c>
      <c r="L212" s="19">
        <v>1</v>
      </c>
      <c r="M212" s="19">
        <v>0</v>
      </c>
      <c r="N212" s="84">
        <v>0</v>
      </c>
      <c r="O212" s="19">
        <f t="shared" ref="O212:O276" si="14">H212+I212*2+J212*4+K212*8+L212*16+M212*32+N212*64</f>
        <v>27</v>
      </c>
      <c r="P212" s="114">
        <v>50</v>
      </c>
      <c r="Q212" s="114">
        <v>51.5</v>
      </c>
      <c r="R212" s="114">
        <v>80</v>
      </c>
      <c r="S212" s="114">
        <v>52.5</v>
      </c>
      <c r="T212" s="114">
        <v>60</v>
      </c>
      <c r="U212" s="268">
        <v>70</v>
      </c>
      <c r="V212" s="268">
        <v>10</v>
      </c>
      <c r="W212" s="114">
        <v>47.5</v>
      </c>
      <c r="X212" s="114">
        <v>80</v>
      </c>
      <c r="Y212" s="114">
        <v>45</v>
      </c>
      <c r="Z212" s="12">
        <v>60</v>
      </c>
      <c r="AA212" s="268">
        <v>40</v>
      </c>
      <c r="AB212" s="268">
        <v>10</v>
      </c>
      <c r="AC212" s="114">
        <v>0</v>
      </c>
      <c r="AD212" s="114">
        <v>0</v>
      </c>
      <c r="AE212" s="114">
        <v>0</v>
      </c>
      <c r="AF212" s="114">
        <v>0</v>
      </c>
      <c r="AG212" s="114">
        <v>0</v>
      </c>
      <c r="AH212" s="590">
        <v>0</v>
      </c>
      <c r="AI212" s="591">
        <v>2.5</v>
      </c>
      <c r="AJ212" s="591">
        <v>60</v>
      </c>
    </row>
    <row r="213" s="6" customFormat="1" ht="20.4" spans="1:37">
      <c r="A213" s="60"/>
      <c r="B213" s="61"/>
      <c r="C213" s="60"/>
      <c r="D213" s="62"/>
      <c r="E213" s="63"/>
      <c r="F213" s="63" t="s">
        <v>897</v>
      </c>
      <c r="G213" s="47"/>
      <c r="H213" s="8">
        <v>1</v>
      </c>
      <c r="I213" s="8">
        <v>1</v>
      </c>
      <c r="J213" s="8">
        <v>0</v>
      </c>
      <c r="K213" s="8">
        <v>1</v>
      </c>
      <c r="L213" s="8">
        <v>1</v>
      </c>
      <c r="M213" s="8">
        <v>0</v>
      </c>
      <c r="N213" s="86">
        <v>0</v>
      </c>
      <c r="O213" s="8">
        <f t="shared" si="14"/>
        <v>27</v>
      </c>
      <c r="P213" s="267">
        <v>50</v>
      </c>
      <c r="Q213" s="267" t="s">
        <v>333</v>
      </c>
      <c r="R213" s="267" t="s">
        <v>894</v>
      </c>
      <c r="S213" s="267" t="s">
        <v>1106</v>
      </c>
      <c r="T213" s="267" t="s">
        <v>895</v>
      </c>
      <c r="U213" s="267"/>
      <c r="V213" s="267"/>
      <c r="W213" s="267" t="s">
        <v>566</v>
      </c>
      <c r="X213" s="267" t="s">
        <v>894</v>
      </c>
      <c r="Y213" s="267" t="s">
        <v>1043</v>
      </c>
      <c r="Z213" s="6" t="s">
        <v>895</v>
      </c>
      <c r="AC213" s="267">
        <v>0</v>
      </c>
      <c r="AD213" s="267">
        <v>0</v>
      </c>
      <c r="AE213" s="267">
        <v>0</v>
      </c>
      <c r="AF213" s="267">
        <v>0</v>
      </c>
      <c r="AG213" s="267">
        <v>0</v>
      </c>
      <c r="AH213" s="597">
        <v>0</v>
      </c>
      <c r="AI213" s="266">
        <v>2.5</v>
      </c>
      <c r="AJ213" s="266">
        <v>60</v>
      </c>
      <c r="AK213" s="107"/>
    </row>
    <row r="214" ht="20.4" spans="1:36">
      <c r="A214" s="33">
        <f>A212</f>
        <v>902</v>
      </c>
      <c r="B214" s="42" t="s">
        <v>558</v>
      </c>
      <c r="C214" s="33" t="s">
        <v>567</v>
      </c>
      <c r="D214" s="43" t="s">
        <v>180</v>
      </c>
      <c r="E214" s="44" t="s">
        <v>568</v>
      </c>
      <c r="F214" s="44" t="s">
        <v>569</v>
      </c>
      <c r="G214" s="66"/>
      <c r="H214" s="19">
        <v>1</v>
      </c>
      <c r="I214" s="19">
        <v>1</v>
      </c>
      <c r="J214" s="19">
        <v>0</v>
      </c>
      <c r="K214" s="19">
        <v>1</v>
      </c>
      <c r="L214" s="19">
        <v>1</v>
      </c>
      <c r="M214" s="19">
        <v>0</v>
      </c>
      <c r="N214" s="84">
        <v>0</v>
      </c>
      <c r="O214" s="19">
        <f t="shared" si="14"/>
        <v>27</v>
      </c>
      <c r="P214" s="114">
        <v>50</v>
      </c>
      <c r="Q214" s="114">
        <v>50.2</v>
      </c>
      <c r="R214" s="114">
        <v>80</v>
      </c>
      <c r="S214" s="114">
        <v>52.5</v>
      </c>
      <c r="T214" s="114">
        <v>60</v>
      </c>
      <c r="U214" s="268">
        <v>70</v>
      </c>
      <c r="V214" s="268">
        <v>10</v>
      </c>
      <c r="W214" s="114">
        <v>49.8</v>
      </c>
      <c r="X214" s="114">
        <v>80</v>
      </c>
      <c r="Y214" s="114">
        <v>45</v>
      </c>
      <c r="Z214" s="12">
        <v>60</v>
      </c>
      <c r="AA214" s="268">
        <v>40</v>
      </c>
      <c r="AB214" s="268">
        <v>10</v>
      </c>
      <c r="AC214" s="114">
        <v>0</v>
      </c>
      <c r="AD214" s="114">
        <v>0</v>
      </c>
      <c r="AE214" s="114">
        <v>0</v>
      </c>
      <c r="AF214" s="114">
        <v>0</v>
      </c>
      <c r="AG214" s="114">
        <v>0</v>
      </c>
      <c r="AH214" s="590">
        <v>0</v>
      </c>
      <c r="AI214" s="591">
        <v>2.5</v>
      </c>
      <c r="AJ214" s="591">
        <v>60</v>
      </c>
    </row>
    <row r="215" s="6" customFormat="1" ht="20.4" spans="1:37">
      <c r="A215" s="60"/>
      <c r="B215" s="61"/>
      <c r="C215" s="60"/>
      <c r="D215" s="62"/>
      <c r="E215" s="63"/>
      <c r="F215" s="63" t="s">
        <v>900</v>
      </c>
      <c r="G215" s="47"/>
      <c r="H215" s="8">
        <v>1</v>
      </c>
      <c r="I215" s="8">
        <v>1</v>
      </c>
      <c r="J215" s="8">
        <v>0</v>
      </c>
      <c r="K215" s="8">
        <v>1</v>
      </c>
      <c r="L215" s="8">
        <v>1</v>
      </c>
      <c r="M215" s="8">
        <v>0</v>
      </c>
      <c r="N215" s="86">
        <v>0</v>
      </c>
      <c r="O215" s="8">
        <f t="shared" si="14"/>
        <v>27</v>
      </c>
      <c r="P215" s="267">
        <v>50</v>
      </c>
      <c r="Q215" s="267" t="s">
        <v>355</v>
      </c>
      <c r="R215" s="267" t="s">
        <v>901</v>
      </c>
      <c r="S215" s="267" t="s">
        <v>1106</v>
      </c>
      <c r="T215" s="267" t="s">
        <v>775</v>
      </c>
      <c r="U215" s="267"/>
      <c r="V215" s="267"/>
      <c r="W215" s="267" t="s">
        <v>572</v>
      </c>
      <c r="X215" s="267" t="s">
        <v>901</v>
      </c>
      <c r="Y215" s="267" t="s">
        <v>1043</v>
      </c>
      <c r="Z215" s="6" t="s">
        <v>895</v>
      </c>
      <c r="AC215" s="267">
        <v>0</v>
      </c>
      <c r="AD215" s="267">
        <v>0</v>
      </c>
      <c r="AE215" s="267">
        <v>0</v>
      </c>
      <c r="AF215" s="267">
        <v>0</v>
      </c>
      <c r="AG215" s="267">
        <v>0</v>
      </c>
      <c r="AH215" s="597">
        <v>0</v>
      </c>
      <c r="AI215" s="266">
        <v>2.5</v>
      </c>
      <c r="AJ215" s="266">
        <v>60</v>
      </c>
      <c r="AK215" s="107"/>
    </row>
    <row r="216" ht="20.4" spans="1:36">
      <c r="A216" s="33">
        <f>A214</f>
        <v>902</v>
      </c>
      <c r="B216" s="42" t="s">
        <v>558</v>
      </c>
      <c r="C216" s="33" t="s">
        <v>573</v>
      </c>
      <c r="D216" s="43" t="s">
        <v>187</v>
      </c>
      <c r="E216" s="44" t="s">
        <v>574</v>
      </c>
      <c r="F216" s="44" t="s">
        <v>575</v>
      </c>
      <c r="G216" s="73"/>
      <c r="H216" s="19">
        <v>1</v>
      </c>
      <c r="I216" s="19">
        <v>1</v>
      </c>
      <c r="J216" s="19">
        <v>0</v>
      </c>
      <c r="K216" s="19">
        <v>1</v>
      </c>
      <c r="L216" s="19">
        <v>1</v>
      </c>
      <c r="M216" s="19">
        <v>0</v>
      </c>
      <c r="N216" s="84">
        <v>0</v>
      </c>
      <c r="O216" s="19">
        <f t="shared" si="14"/>
        <v>27</v>
      </c>
      <c r="P216" s="114">
        <v>50</v>
      </c>
      <c r="Q216" s="114">
        <v>50.5</v>
      </c>
      <c r="R216" s="114">
        <v>180</v>
      </c>
      <c r="S216" s="114">
        <v>52.5</v>
      </c>
      <c r="T216" s="114">
        <v>100</v>
      </c>
      <c r="U216" s="268">
        <v>70</v>
      </c>
      <c r="V216" s="268">
        <v>10</v>
      </c>
      <c r="W216" s="114">
        <v>49.5</v>
      </c>
      <c r="X216" s="114">
        <v>180</v>
      </c>
      <c r="Y216" s="114">
        <v>45</v>
      </c>
      <c r="Z216" s="12">
        <v>60</v>
      </c>
      <c r="AA216" s="268">
        <v>40</v>
      </c>
      <c r="AB216" s="268">
        <v>10</v>
      </c>
      <c r="AC216" s="114">
        <v>0</v>
      </c>
      <c r="AD216" s="114">
        <v>0</v>
      </c>
      <c r="AE216" s="114">
        <v>0</v>
      </c>
      <c r="AF216" s="114">
        <v>0</v>
      </c>
      <c r="AG216" s="114">
        <v>0</v>
      </c>
      <c r="AH216" s="590">
        <v>0</v>
      </c>
      <c r="AI216" s="591">
        <v>2.5</v>
      </c>
      <c r="AJ216" s="591">
        <v>60</v>
      </c>
    </row>
    <row r="217" s="10" customFormat="1" ht="20.4" spans="1:37">
      <c r="A217" s="69"/>
      <c r="B217" s="70"/>
      <c r="C217" s="69"/>
      <c r="D217" s="71"/>
      <c r="E217" s="72" t="s">
        <v>268</v>
      </c>
      <c r="F217" s="72"/>
      <c r="G217" s="47"/>
      <c r="H217" s="74">
        <v>1</v>
      </c>
      <c r="I217" s="74">
        <v>0</v>
      </c>
      <c r="J217" s="74">
        <v>0</v>
      </c>
      <c r="K217" s="74">
        <v>1</v>
      </c>
      <c r="L217" s="74">
        <v>0</v>
      </c>
      <c r="M217" s="74">
        <v>0</v>
      </c>
      <c r="N217" s="87">
        <v>0</v>
      </c>
      <c r="O217" s="74">
        <f t="shared" si="14"/>
        <v>9</v>
      </c>
      <c r="P217" s="113">
        <v>50</v>
      </c>
      <c r="Q217" s="113">
        <v>52</v>
      </c>
      <c r="R217" s="113" t="s">
        <v>817</v>
      </c>
      <c r="S217" s="113">
        <v>0</v>
      </c>
      <c r="T217" s="113">
        <v>0</v>
      </c>
      <c r="U217" s="113">
        <v>0</v>
      </c>
      <c r="V217" s="113">
        <v>0</v>
      </c>
      <c r="W217" s="113">
        <v>47.5</v>
      </c>
      <c r="X217" s="113" t="s">
        <v>817</v>
      </c>
      <c r="Y217" s="113">
        <v>0</v>
      </c>
      <c r="Z217" s="10">
        <v>0</v>
      </c>
      <c r="AA217" s="10">
        <v>0</v>
      </c>
      <c r="AB217" s="10">
        <v>0</v>
      </c>
      <c r="AC217" s="113">
        <v>0</v>
      </c>
      <c r="AD217" s="113">
        <v>0</v>
      </c>
      <c r="AE217" s="113">
        <v>0</v>
      </c>
      <c r="AF217" s="113">
        <v>0</v>
      </c>
      <c r="AG217" s="113">
        <v>0</v>
      </c>
      <c r="AH217" s="600">
        <v>0</v>
      </c>
      <c r="AI217" s="279">
        <v>2.5</v>
      </c>
      <c r="AJ217" s="279">
        <v>60</v>
      </c>
      <c r="AK217" s="110"/>
    </row>
    <row r="218" s="18" customFormat="1" ht="20.4" spans="1:37">
      <c r="A218" s="55">
        <f>A216</f>
        <v>902</v>
      </c>
      <c r="B218" s="59" t="s">
        <v>578</v>
      </c>
      <c r="C218" s="55" t="s">
        <v>579</v>
      </c>
      <c r="D218" s="56" t="s">
        <v>168</v>
      </c>
      <c r="E218" s="57" t="s">
        <v>580</v>
      </c>
      <c r="F218" s="55" t="s">
        <v>579</v>
      </c>
      <c r="G218" s="73"/>
      <c r="H218" s="121">
        <v>1</v>
      </c>
      <c r="I218" s="121">
        <v>0</v>
      </c>
      <c r="J218" s="121">
        <v>0</v>
      </c>
      <c r="K218" s="121">
        <v>1</v>
      </c>
      <c r="L218" s="121">
        <v>0</v>
      </c>
      <c r="M218" s="121">
        <v>0</v>
      </c>
      <c r="N218" s="85">
        <v>0</v>
      </c>
      <c r="O218" s="121">
        <f t="shared" si="14"/>
        <v>9</v>
      </c>
      <c r="P218" s="265">
        <v>50</v>
      </c>
      <c r="Q218" s="265">
        <v>52</v>
      </c>
      <c r="R218" s="265">
        <v>100</v>
      </c>
      <c r="S218" s="265">
        <v>52</v>
      </c>
      <c r="T218" s="265">
        <v>100</v>
      </c>
      <c r="U218" s="268">
        <v>70</v>
      </c>
      <c r="V218" s="268">
        <v>10</v>
      </c>
      <c r="W218" s="265">
        <v>47.5</v>
      </c>
      <c r="X218" s="265">
        <v>400</v>
      </c>
      <c r="Y218" s="265">
        <v>47</v>
      </c>
      <c r="Z218" s="18">
        <v>100</v>
      </c>
      <c r="AA218" s="268">
        <v>40</v>
      </c>
      <c r="AB218" s="268">
        <v>10</v>
      </c>
      <c r="AC218" s="265">
        <v>0</v>
      </c>
      <c r="AD218" s="265">
        <v>0</v>
      </c>
      <c r="AE218" s="265">
        <v>0</v>
      </c>
      <c r="AF218" s="265">
        <v>0</v>
      </c>
      <c r="AG218" s="265">
        <v>0</v>
      </c>
      <c r="AH218" s="593">
        <v>0</v>
      </c>
      <c r="AI218" s="276">
        <v>2.5</v>
      </c>
      <c r="AJ218" s="276">
        <v>60</v>
      </c>
      <c r="AK218" s="215"/>
    </row>
    <row r="219" s="10" customFormat="1" ht="20.4" spans="1:37">
      <c r="A219" s="111"/>
      <c r="B219" s="70"/>
      <c r="C219" s="69" t="s">
        <v>579</v>
      </c>
      <c r="D219" s="71"/>
      <c r="E219" s="72" t="s">
        <v>268</v>
      </c>
      <c r="F219" s="69" t="s">
        <v>904</v>
      </c>
      <c r="G219" s="47"/>
      <c r="H219" s="74">
        <v>1</v>
      </c>
      <c r="I219" s="74">
        <v>1</v>
      </c>
      <c r="J219" s="74">
        <v>0</v>
      </c>
      <c r="K219" s="74">
        <v>1</v>
      </c>
      <c r="L219" s="74">
        <v>1</v>
      </c>
      <c r="M219" s="74">
        <v>0</v>
      </c>
      <c r="N219" s="87">
        <v>0</v>
      </c>
      <c r="O219" s="74">
        <f t="shared" si="14"/>
        <v>27</v>
      </c>
      <c r="P219" s="113">
        <v>50</v>
      </c>
      <c r="Q219" s="113" t="s">
        <v>583</v>
      </c>
      <c r="R219" s="113" t="s">
        <v>798</v>
      </c>
      <c r="S219" s="113" t="s">
        <v>583</v>
      </c>
      <c r="T219" s="10" t="s">
        <v>800</v>
      </c>
      <c r="U219" s="113">
        <v>0</v>
      </c>
      <c r="V219" s="113">
        <v>0</v>
      </c>
      <c r="W219" s="113" t="s">
        <v>1107</v>
      </c>
      <c r="X219" s="113" t="s">
        <v>1108</v>
      </c>
      <c r="Y219" s="113">
        <v>45</v>
      </c>
      <c r="Z219" s="113" t="s">
        <v>1108</v>
      </c>
      <c r="AA219" s="10">
        <v>0</v>
      </c>
      <c r="AB219" s="10">
        <v>0</v>
      </c>
      <c r="AC219" s="113">
        <v>0</v>
      </c>
      <c r="AD219" s="113">
        <v>0</v>
      </c>
      <c r="AE219" s="113">
        <v>0</v>
      </c>
      <c r="AF219" s="113">
        <v>0</v>
      </c>
      <c r="AG219" s="113">
        <v>0</v>
      </c>
      <c r="AH219" s="600">
        <v>0</v>
      </c>
      <c r="AI219" s="279">
        <v>2.5</v>
      </c>
      <c r="AJ219" s="279">
        <v>60</v>
      </c>
      <c r="AK219" s="110"/>
    </row>
    <row r="220" ht="20.4" spans="1:36">
      <c r="A220" s="58">
        <f>A218</f>
        <v>902</v>
      </c>
      <c r="B220" s="59" t="s">
        <v>578</v>
      </c>
      <c r="C220" s="55" t="s">
        <v>579</v>
      </c>
      <c r="D220" s="56" t="s">
        <v>180</v>
      </c>
      <c r="E220" s="57" t="s">
        <v>584</v>
      </c>
      <c r="F220" s="55" t="s">
        <v>904</v>
      </c>
      <c r="G220" s="73"/>
      <c r="H220" s="121">
        <v>1</v>
      </c>
      <c r="I220" s="121">
        <v>1</v>
      </c>
      <c r="J220" s="121">
        <v>0</v>
      </c>
      <c r="K220" s="121">
        <v>1</v>
      </c>
      <c r="L220" s="121">
        <v>1</v>
      </c>
      <c r="M220" s="121">
        <v>0</v>
      </c>
      <c r="N220" s="85">
        <v>0</v>
      </c>
      <c r="O220" s="121">
        <f t="shared" si="14"/>
        <v>27</v>
      </c>
      <c r="P220" s="114">
        <v>50</v>
      </c>
      <c r="Q220" s="114">
        <v>52</v>
      </c>
      <c r="R220" s="114">
        <v>100</v>
      </c>
      <c r="S220" s="114">
        <v>52</v>
      </c>
      <c r="T220" s="114">
        <v>100</v>
      </c>
      <c r="U220" s="268">
        <v>70</v>
      </c>
      <c r="V220" s="268">
        <v>10</v>
      </c>
      <c r="W220" s="114">
        <v>47.5</v>
      </c>
      <c r="X220" s="114">
        <v>60</v>
      </c>
      <c r="Y220" s="114">
        <v>45</v>
      </c>
      <c r="Z220" s="12">
        <v>60</v>
      </c>
      <c r="AA220" s="268">
        <v>40</v>
      </c>
      <c r="AB220" s="268">
        <v>10</v>
      </c>
      <c r="AC220" s="114">
        <v>0</v>
      </c>
      <c r="AD220" s="114">
        <v>0</v>
      </c>
      <c r="AE220" s="114">
        <v>0</v>
      </c>
      <c r="AF220" s="114">
        <v>0</v>
      </c>
      <c r="AG220" s="114">
        <v>0</v>
      </c>
      <c r="AH220" s="590">
        <v>0</v>
      </c>
      <c r="AI220" s="591">
        <v>2.5</v>
      </c>
      <c r="AJ220" s="591">
        <v>60</v>
      </c>
    </row>
    <row r="221" s="10" customFormat="1" ht="20.4" spans="1:37">
      <c r="A221" s="111"/>
      <c r="B221" s="70"/>
      <c r="C221" s="69"/>
      <c r="D221" s="71"/>
      <c r="E221" s="72" t="s">
        <v>580</v>
      </c>
      <c r="F221" s="69" t="s">
        <v>585</v>
      </c>
      <c r="G221" s="68"/>
      <c r="H221" s="74">
        <v>1</v>
      </c>
      <c r="I221" s="74">
        <v>0</v>
      </c>
      <c r="J221" s="74">
        <v>0</v>
      </c>
      <c r="K221" s="74">
        <v>1</v>
      </c>
      <c r="L221" s="74">
        <v>0</v>
      </c>
      <c r="M221" s="74">
        <v>0</v>
      </c>
      <c r="N221" s="87">
        <v>0</v>
      </c>
      <c r="O221" s="74">
        <f t="shared" si="14"/>
        <v>9</v>
      </c>
      <c r="P221" s="113">
        <v>50</v>
      </c>
      <c r="Q221" s="113">
        <v>52</v>
      </c>
      <c r="R221" s="113" t="s">
        <v>1109</v>
      </c>
      <c r="S221" s="113">
        <v>0</v>
      </c>
      <c r="T221" s="113">
        <v>0</v>
      </c>
      <c r="U221" s="113">
        <v>0</v>
      </c>
      <c r="V221" s="113">
        <v>0</v>
      </c>
      <c r="W221" s="113">
        <v>47.5</v>
      </c>
      <c r="X221" s="113" t="s">
        <v>1109</v>
      </c>
      <c r="Y221" s="113">
        <v>0</v>
      </c>
      <c r="Z221" s="10">
        <v>0</v>
      </c>
      <c r="AA221" s="10">
        <v>0</v>
      </c>
      <c r="AB221" s="10">
        <v>0</v>
      </c>
      <c r="AC221" s="113">
        <v>0</v>
      </c>
      <c r="AD221" s="113">
        <v>0</v>
      </c>
      <c r="AE221" s="113">
        <v>0</v>
      </c>
      <c r="AF221" s="113">
        <v>0</v>
      </c>
      <c r="AG221" s="113">
        <v>0</v>
      </c>
      <c r="AH221" s="600">
        <v>0</v>
      </c>
      <c r="AI221" s="279">
        <v>2.5</v>
      </c>
      <c r="AJ221" s="279">
        <v>60</v>
      </c>
      <c r="AK221" s="110"/>
    </row>
    <row r="222" s="18" customFormat="1" ht="20.4" spans="1:37">
      <c r="A222" s="58">
        <f t="shared" ref="A222:A226" si="15">A220</f>
        <v>902</v>
      </c>
      <c r="B222" s="59" t="s">
        <v>578</v>
      </c>
      <c r="C222" s="55" t="s">
        <v>579</v>
      </c>
      <c r="D222" s="56" t="s">
        <v>187</v>
      </c>
      <c r="E222" s="57" t="s">
        <v>580</v>
      </c>
      <c r="F222" s="55" t="s">
        <v>585</v>
      </c>
      <c r="G222" s="73"/>
      <c r="H222" s="121">
        <v>1</v>
      </c>
      <c r="I222" s="121">
        <v>0</v>
      </c>
      <c r="J222" s="121">
        <v>0</v>
      </c>
      <c r="K222" s="121">
        <v>1</v>
      </c>
      <c r="L222" s="121">
        <v>0</v>
      </c>
      <c r="M222" s="121">
        <v>0</v>
      </c>
      <c r="N222" s="85">
        <v>0</v>
      </c>
      <c r="O222" s="121">
        <f t="shared" si="14"/>
        <v>9</v>
      </c>
      <c r="P222" s="265">
        <v>50</v>
      </c>
      <c r="Q222" s="265">
        <v>52</v>
      </c>
      <c r="R222" s="265">
        <v>450</v>
      </c>
      <c r="S222" s="265">
        <v>52</v>
      </c>
      <c r="T222" s="265">
        <v>500</v>
      </c>
      <c r="U222" s="268">
        <v>70</v>
      </c>
      <c r="V222" s="268">
        <v>10</v>
      </c>
      <c r="W222" s="265">
        <v>47.5</v>
      </c>
      <c r="X222" s="265">
        <v>450</v>
      </c>
      <c r="Y222" s="265">
        <v>47.5</v>
      </c>
      <c r="Z222" s="18">
        <v>500</v>
      </c>
      <c r="AA222" s="268">
        <v>40</v>
      </c>
      <c r="AB222" s="268">
        <v>10</v>
      </c>
      <c r="AC222" s="265">
        <v>0</v>
      </c>
      <c r="AD222" s="265">
        <v>0</v>
      </c>
      <c r="AE222" s="265">
        <v>0</v>
      </c>
      <c r="AF222" s="265">
        <v>0</v>
      </c>
      <c r="AG222" s="265">
        <v>0</v>
      </c>
      <c r="AH222" s="593">
        <v>0</v>
      </c>
      <c r="AI222" s="276">
        <v>2.5</v>
      </c>
      <c r="AJ222" s="276">
        <v>60</v>
      </c>
      <c r="AK222" s="215"/>
    </row>
    <row r="223" s="10" customFormat="1" ht="20.4" spans="1:37">
      <c r="A223" s="111"/>
      <c r="B223" s="70"/>
      <c r="C223" s="69"/>
      <c r="D223" s="71"/>
      <c r="E223" s="72" t="s">
        <v>580</v>
      </c>
      <c r="F223" s="69" t="s">
        <v>586</v>
      </c>
      <c r="G223" s="47"/>
      <c r="H223" s="74">
        <v>1</v>
      </c>
      <c r="I223" s="74">
        <v>0</v>
      </c>
      <c r="J223" s="74">
        <v>0</v>
      </c>
      <c r="K223" s="74">
        <v>1</v>
      </c>
      <c r="L223" s="74">
        <v>0</v>
      </c>
      <c r="M223" s="74">
        <v>0</v>
      </c>
      <c r="N223" s="87">
        <v>0</v>
      </c>
      <c r="O223" s="74">
        <f t="shared" si="14"/>
        <v>9</v>
      </c>
      <c r="P223" s="113">
        <v>50</v>
      </c>
      <c r="Q223" s="113">
        <v>51.5</v>
      </c>
      <c r="R223" s="113" t="s">
        <v>881</v>
      </c>
      <c r="S223" s="113">
        <v>0</v>
      </c>
      <c r="T223" s="113">
        <v>0</v>
      </c>
      <c r="U223" s="113">
        <v>0</v>
      </c>
      <c r="V223" s="113">
        <v>0</v>
      </c>
      <c r="W223" s="113">
        <v>47.5</v>
      </c>
      <c r="X223" s="113" t="s">
        <v>881</v>
      </c>
      <c r="Y223" s="113">
        <v>0</v>
      </c>
      <c r="Z223" s="10">
        <v>0</v>
      </c>
      <c r="AA223" s="10">
        <v>0</v>
      </c>
      <c r="AB223" s="10">
        <v>0</v>
      </c>
      <c r="AC223" s="113">
        <v>0</v>
      </c>
      <c r="AD223" s="113">
        <v>0</v>
      </c>
      <c r="AE223" s="113">
        <v>0</v>
      </c>
      <c r="AF223" s="113">
        <v>0</v>
      </c>
      <c r="AG223" s="113">
        <v>0</v>
      </c>
      <c r="AH223" s="600">
        <v>0</v>
      </c>
      <c r="AI223" s="279">
        <v>2.5</v>
      </c>
      <c r="AJ223" s="279">
        <v>60</v>
      </c>
      <c r="AK223" s="110"/>
    </row>
    <row r="224" s="18" customFormat="1" ht="20.4" spans="1:37">
      <c r="A224" s="58">
        <f t="shared" si="15"/>
        <v>902</v>
      </c>
      <c r="B224" s="59" t="s">
        <v>578</v>
      </c>
      <c r="C224" s="55" t="s">
        <v>579</v>
      </c>
      <c r="D224" s="56" t="s">
        <v>190</v>
      </c>
      <c r="E224" s="57" t="s">
        <v>580</v>
      </c>
      <c r="F224" s="55" t="s">
        <v>586</v>
      </c>
      <c r="G224" s="311" t="s">
        <v>589</v>
      </c>
      <c r="H224" s="121">
        <v>1</v>
      </c>
      <c r="I224" s="121">
        <v>0</v>
      </c>
      <c r="J224" s="121">
        <v>0</v>
      </c>
      <c r="K224" s="121">
        <v>1</v>
      </c>
      <c r="L224" s="121">
        <v>0</v>
      </c>
      <c r="M224" s="121">
        <v>0</v>
      </c>
      <c r="N224" s="85">
        <v>0</v>
      </c>
      <c r="O224" s="121">
        <f t="shared" si="14"/>
        <v>9</v>
      </c>
      <c r="P224" s="265">
        <v>50</v>
      </c>
      <c r="Q224" s="265">
        <v>51.5</v>
      </c>
      <c r="R224" s="265">
        <v>80</v>
      </c>
      <c r="S224" s="265">
        <v>51.5</v>
      </c>
      <c r="T224" s="265">
        <v>100</v>
      </c>
      <c r="U224" s="268">
        <v>70</v>
      </c>
      <c r="V224" s="268">
        <v>10</v>
      </c>
      <c r="W224" s="265">
        <v>47.5</v>
      </c>
      <c r="X224" s="265">
        <v>80</v>
      </c>
      <c r="Y224" s="265">
        <v>47.5</v>
      </c>
      <c r="Z224" s="18">
        <v>100</v>
      </c>
      <c r="AA224" s="268">
        <v>40</v>
      </c>
      <c r="AB224" s="268">
        <v>10</v>
      </c>
      <c r="AC224" s="265">
        <v>0</v>
      </c>
      <c r="AD224" s="265">
        <v>0</v>
      </c>
      <c r="AE224" s="265">
        <v>0</v>
      </c>
      <c r="AF224" s="265">
        <v>0</v>
      </c>
      <c r="AG224" s="265">
        <v>0</v>
      </c>
      <c r="AH224" s="593">
        <v>0</v>
      </c>
      <c r="AI224" s="276">
        <v>2.5</v>
      </c>
      <c r="AJ224" s="276">
        <v>60</v>
      </c>
      <c r="AK224" s="215"/>
    </row>
    <row r="225" s="10" customFormat="1" ht="20.4" spans="1:37">
      <c r="A225" s="111"/>
      <c r="B225" s="70"/>
      <c r="C225" s="69"/>
      <c r="D225" s="71"/>
      <c r="E225" s="72" t="s">
        <v>587</v>
      </c>
      <c r="F225" s="69" t="s">
        <v>588</v>
      </c>
      <c r="G225" s="47"/>
      <c r="H225" s="74">
        <v>1</v>
      </c>
      <c r="I225" s="74">
        <v>0</v>
      </c>
      <c r="J225" s="74">
        <v>0</v>
      </c>
      <c r="K225" s="74">
        <v>1</v>
      </c>
      <c r="L225" s="74">
        <v>0</v>
      </c>
      <c r="M225" s="74">
        <v>0</v>
      </c>
      <c r="N225" s="87">
        <v>0</v>
      </c>
      <c r="O225" s="74">
        <f t="shared" si="14"/>
        <v>9</v>
      </c>
      <c r="P225" s="113">
        <v>50</v>
      </c>
      <c r="Q225" s="113" t="s">
        <v>557</v>
      </c>
      <c r="R225" s="113" t="s">
        <v>775</v>
      </c>
      <c r="S225" s="113">
        <v>0</v>
      </c>
      <c r="T225" s="113">
        <v>0</v>
      </c>
      <c r="U225" s="113">
        <v>0</v>
      </c>
      <c r="V225" s="113">
        <v>0</v>
      </c>
      <c r="W225" s="113">
        <v>47.5</v>
      </c>
      <c r="X225" s="113" t="s">
        <v>775</v>
      </c>
      <c r="Y225" s="113">
        <v>0</v>
      </c>
      <c r="Z225" s="10">
        <v>0</v>
      </c>
      <c r="AA225" s="10">
        <v>0</v>
      </c>
      <c r="AB225" s="10">
        <v>0</v>
      </c>
      <c r="AC225" s="113">
        <v>0</v>
      </c>
      <c r="AD225" s="113">
        <v>0</v>
      </c>
      <c r="AE225" s="113">
        <v>0</v>
      </c>
      <c r="AF225" s="113">
        <v>0</v>
      </c>
      <c r="AG225" s="113">
        <v>0</v>
      </c>
      <c r="AH225" s="600">
        <v>0</v>
      </c>
      <c r="AI225" s="279">
        <v>2.5</v>
      </c>
      <c r="AJ225" s="279">
        <v>60</v>
      </c>
      <c r="AK225" s="110"/>
    </row>
    <row r="226" ht="20.4" spans="1:36">
      <c r="A226" s="51">
        <f t="shared" si="15"/>
        <v>902</v>
      </c>
      <c r="B226" s="42" t="s">
        <v>578</v>
      </c>
      <c r="C226" s="33" t="s">
        <v>579</v>
      </c>
      <c r="D226" s="43" t="s">
        <v>193</v>
      </c>
      <c r="E226" s="44" t="s">
        <v>587</v>
      </c>
      <c r="F226" s="33" t="s">
        <v>588</v>
      </c>
      <c r="G226" s="49"/>
      <c r="H226" s="19">
        <v>1</v>
      </c>
      <c r="I226" s="19">
        <v>0</v>
      </c>
      <c r="J226" s="19">
        <v>0</v>
      </c>
      <c r="K226" s="19">
        <v>1</v>
      </c>
      <c r="L226" s="19">
        <v>0</v>
      </c>
      <c r="M226" s="19">
        <v>0</v>
      </c>
      <c r="N226" s="84">
        <v>0</v>
      </c>
      <c r="O226" s="19">
        <f t="shared" si="14"/>
        <v>9</v>
      </c>
      <c r="P226" s="140">
        <v>50</v>
      </c>
      <c r="Q226" s="140">
        <v>51.5</v>
      </c>
      <c r="R226" s="140">
        <v>100</v>
      </c>
      <c r="S226" s="268">
        <v>70</v>
      </c>
      <c r="T226" s="268">
        <v>10</v>
      </c>
      <c r="U226" s="268">
        <v>70</v>
      </c>
      <c r="V226" s="268">
        <v>10</v>
      </c>
      <c r="W226" s="140">
        <v>47.5</v>
      </c>
      <c r="X226" s="140">
        <v>100</v>
      </c>
      <c r="Y226" s="268">
        <v>40</v>
      </c>
      <c r="Z226" s="268">
        <v>10</v>
      </c>
      <c r="AA226" s="268">
        <v>40</v>
      </c>
      <c r="AB226" s="268">
        <v>10</v>
      </c>
      <c r="AC226" s="140">
        <v>0</v>
      </c>
      <c r="AD226" s="140">
        <v>0</v>
      </c>
      <c r="AE226" s="140">
        <v>0</v>
      </c>
      <c r="AF226" s="140">
        <v>0</v>
      </c>
      <c r="AG226" s="140">
        <v>0</v>
      </c>
      <c r="AH226" s="583">
        <v>0</v>
      </c>
      <c r="AI226" s="289">
        <v>2.5</v>
      </c>
      <c r="AJ226" s="289">
        <v>60</v>
      </c>
    </row>
    <row r="227" s="2" customFormat="1" ht="20.4" spans="1:37">
      <c r="A227" s="48"/>
      <c r="B227" s="37"/>
      <c r="C227" s="36"/>
      <c r="D227" s="38"/>
      <c r="E227" s="39"/>
      <c r="F227" s="36"/>
      <c r="G227" s="68"/>
      <c r="H227" s="52">
        <v>1</v>
      </c>
      <c r="I227" s="52">
        <v>0</v>
      </c>
      <c r="J227" s="52">
        <v>0</v>
      </c>
      <c r="K227" s="52">
        <v>1</v>
      </c>
      <c r="L227" s="52">
        <v>0</v>
      </c>
      <c r="M227" s="52">
        <v>0</v>
      </c>
      <c r="N227" s="41">
        <v>0</v>
      </c>
      <c r="O227" s="52">
        <f t="shared" si="14"/>
        <v>9</v>
      </c>
      <c r="P227" s="250">
        <v>50</v>
      </c>
      <c r="Q227" s="250" t="s">
        <v>1110</v>
      </c>
      <c r="R227" s="250" t="s">
        <v>874</v>
      </c>
      <c r="S227" s="52" t="s">
        <v>251</v>
      </c>
      <c r="T227" s="52" t="s">
        <v>251</v>
      </c>
      <c r="U227" s="52" t="s">
        <v>251</v>
      </c>
      <c r="V227" s="52" t="s">
        <v>251</v>
      </c>
      <c r="W227" s="250" t="s">
        <v>1111</v>
      </c>
      <c r="X227" s="250" t="s">
        <v>874</v>
      </c>
      <c r="Y227" s="52" t="s">
        <v>251</v>
      </c>
      <c r="Z227" s="52" t="s">
        <v>251</v>
      </c>
      <c r="AA227" s="52" t="s">
        <v>251</v>
      </c>
      <c r="AB227" s="52" t="s">
        <v>251</v>
      </c>
      <c r="AC227" s="250">
        <v>0</v>
      </c>
      <c r="AD227" s="250">
        <v>0</v>
      </c>
      <c r="AE227" s="250">
        <v>0</v>
      </c>
      <c r="AF227" s="250">
        <v>0</v>
      </c>
      <c r="AG227" s="250">
        <v>0</v>
      </c>
      <c r="AH227" s="592">
        <v>0</v>
      </c>
      <c r="AI227" s="275">
        <v>2.5</v>
      </c>
      <c r="AJ227" s="275">
        <v>60</v>
      </c>
      <c r="AK227" s="106"/>
    </row>
    <row r="228" s="121" customFormat="1" ht="20.4" spans="1:37">
      <c r="A228" s="58">
        <f>A4</f>
        <v>902</v>
      </c>
      <c r="B228" s="59" t="s">
        <v>591</v>
      </c>
      <c r="C228" s="55" t="s">
        <v>592</v>
      </c>
      <c r="D228" s="56" t="s">
        <v>168</v>
      </c>
      <c r="E228" s="57" t="s">
        <v>593</v>
      </c>
      <c r="F228" s="55" t="s">
        <v>594</v>
      </c>
      <c r="G228" s="47"/>
      <c r="H228" s="121">
        <v>1</v>
      </c>
      <c r="I228" s="121">
        <v>0</v>
      </c>
      <c r="J228" s="121">
        <v>0</v>
      </c>
      <c r="K228" s="121">
        <v>1</v>
      </c>
      <c r="L228" s="121">
        <v>0</v>
      </c>
      <c r="M228" s="121">
        <v>0</v>
      </c>
      <c r="N228" s="85">
        <v>0</v>
      </c>
      <c r="O228" s="121">
        <f t="shared" si="14"/>
        <v>9</v>
      </c>
      <c r="P228" s="121">
        <v>50</v>
      </c>
      <c r="Q228" s="121">
        <v>52</v>
      </c>
      <c r="R228" s="121">
        <v>200</v>
      </c>
      <c r="S228" s="268">
        <v>70</v>
      </c>
      <c r="T228" s="268">
        <v>10</v>
      </c>
      <c r="U228" s="268">
        <v>70</v>
      </c>
      <c r="V228" s="268">
        <v>10</v>
      </c>
      <c r="W228" s="121">
        <v>47</v>
      </c>
      <c r="X228" s="121">
        <v>200</v>
      </c>
      <c r="Y228" s="268">
        <v>40</v>
      </c>
      <c r="Z228" s="268">
        <v>10</v>
      </c>
      <c r="AA228" s="268">
        <v>40</v>
      </c>
      <c r="AB228" s="268">
        <v>10</v>
      </c>
      <c r="AC228" s="121">
        <v>0</v>
      </c>
      <c r="AD228" s="121">
        <v>0</v>
      </c>
      <c r="AE228" s="121">
        <v>0</v>
      </c>
      <c r="AF228" s="121">
        <v>0</v>
      </c>
      <c r="AG228" s="121">
        <v>0</v>
      </c>
      <c r="AH228" s="549">
        <v>0</v>
      </c>
      <c r="AI228" s="85">
        <v>2.5</v>
      </c>
      <c r="AJ228" s="85">
        <v>60</v>
      </c>
      <c r="AK228" s="620"/>
    </row>
    <row r="229" ht="20.4" spans="1:36">
      <c r="A229" s="33">
        <f>A218</f>
        <v>902</v>
      </c>
      <c r="B229" s="42" t="s">
        <v>595</v>
      </c>
      <c r="C229" s="33"/>
      <c r="D229" s="43"/>
      <c r="E229" s="44"/>
      <c r="F229" s="44"/>
      <c r="G229" s="47"/>
      <c r="H229" s="195"/>
      <c r="I229" s="195"/>
      <c r="J229" s="254"/>
      <c r="K229" s="254"/>
      <c r="L229" s="254"/>
      <c r="M229" s="254"/>
      <c r="N229" s="84"/>
      <c r="O229" s="254"/>
      <c r="P229" s="114"/>
      <c r="Q229" s="114"/>
      <c r="R229" s="114"/>
      <c r="S229" s="114"/>
      <c r="T229" s="114"/>
      <c r="U229" s="114"/>
      <c r="V229" s="114"/>
      <c r="W229" s="114"/>
      <c r="X229" s="114"/>
      <c r="Y229" s="114"/>
      <c r="Z229" s="12"/>
      <c r="AA229" s="12"/>
      <c r="AB229" s="12"/>
      <c r="AC229" s="114">
        <v>0</v>
      </c>
      <c r="AD229" s="114">
        <v>0</v>
      </c>
      <c r="AE229" s="114">
        <v>0</v>
      </c>
      <c r="AF229" s="114">
        <v>0</v>
      </c>
      <c r="AG229" s="114">
        <v>0</v>
      </c>
      <c r="AH229" s="590">
        <v>0</v>
      </c>
      <c r="AI229" s="591">
        <v>2.5</v>
      </c>
      <c r="AJ229" s="591">
        <v>60</v>
      </c>
    </row>
    <row r="230" ht="20.4" spans="1:36">
      <c r="A230" s="33">
        <f>A229</f>
        <v>902</v>
      </c>
      <c r="B230" s="42" t="s">
        <v>596</v>
      </c>
      <c r="C230" s="33" t="s">
        <v>597</v>
      </c>
      <c r="D230" s="43" t="s">
        <v>168</v>
      </c>
      <c r="E230" s="44" t="s">
        <v>598</v>
      </c>
      <c r="F230" s="44" t="s">
        <v>597</v>
      </c>
      <c r="G230" s="47"/>
      <c r="H230" s="19">
        <v>1</v>
      </c>
      <c r="I230" s="19">
        <v>1</v>
      </c>
      <c r="J230" s="19">
        <v>0</v>
      </c>
      <c r="K230" s="19">
        <v>1</v>
      </c>
      <c r="L230" s="19">
        <v>1</v>
      </c>
      <c r="M230" s="19">
        <v>0</v>
      </c>
      <c r="N230" s="84">
        <v>0</v>
      </c>
      <c r="O230" s="19">
        <f t="shared" si="14"/>
        <v>27</v>
      </c>
      <c r="P230" s="114">
        <v>50</v>
      </c>
      <c r="Q230" s="114">
        <v>54.5</v>
      </c>
      <c r="R230" s="114">
        <v>140</v>
      </c>
      <c r="S230" s="114">
        <v>55</v>
      </c>
      <c r="T230" s="114">
        <v>60</v>
      </c>
      <c r="U230" s="268">
        <v>70</v>
      </c>
      <c r="V230" s="268">
        <v>10</v>
      </c>
      <c r="W230" s="114">
        <v>45.5</v>
      </c>
      <c r="X230" s="114">
        <v>140</v>
      </c>
      <c r="Y230" s="114">
        <v>45</v>
      </c>
      <c r="Z230" s="12">
        <v>60</v>
      </c>
      <c r="AA230" s="268">
        <v>40</v>
      </c>
      <c r="AB230" s="268">
        <v>10</v>
      </c>
      <c r="AC230" s="114">
        <v>0</v>
      </c>
      <c r="AD230" s="114">
        <v>0</v>
      </c>
      <c r="AE230" s="114">
        <v>0</v>
      </c>
      <c r="AF230" s="114">
        <v>0</v>
      </c>
      <c r="AG230" s="114">
        <v>0</v>
      </c>
      <c r="AH230" s="590">
        <v>0</v>
      </c>
      <c r="AI230" s="591">
        <v>2.5</v>
      </c>
      <c r="AJ230" s="591">
        <v>60</v>
      </c>
    </row>
    <row r="231" ht="20.4" spans="1:36">
      <c r="A231" s="33">
        <f>A230</f>
        <v>902</v>
      </c>
      <c r="B231" s="42" t="s">
        <v>604</v>
      </c>
      <c r="C231" s="33"/>
      <c r="D231" s="43" t="s">
        <v>168</v>
      </c>
      <c r="E231" s="44" t="s">
        <v>600</v>
      </c>
      <c r="F231" s="44" t="s">
        <v>599</v>
      </c>
      <c r="G231" s="196" t="s">
        <v>264</v>
      </c>
      <c r="H231" s="19"/>
      <c r="I231" s="19"/>
      <c r="J231" s="19">
        <v>0</v>
      </c>
      <c r="K231" s="19"/>
      <c r="L231" s="19"/>
      <c r="M231" s="19">
        <v>0</v>
      </c>
      <c r="N231" s="84">
        <v>0</v>
      </c>
      <c r="O231" s="19">
        <f t="shared" si="14"/>
        <v>0</v>
      </c>
      <c r="P231" s="114"/>
      <c r="Q231" s="114"/>
      <c r="R231" s="114"/>
      <c r="S231" s="114"/>
      <c r="T231" s="114"/>
      <c r="U231" s="114"/>
      <c r="V231" s="114"/>
      <c r="W231" s="114"/>
      <c r="X231" s="114"/>
      <c r="Y231" s="114"/>
      <c r="Z231" s="12"/>
      <c r="AA231" s="12"/>
      <c r="AB231" s="12"/>
      <c r="AC231" s="114">
        <v>0</v>
      </c>
      <c r="AD231" s="114">
        <v>0</v>
      </c>
      <c r="AE231" s="114">
        <v>0</v>
      </c>
      <c r="AF231" s="114">
        <v>0</v>
      </c>
      <c r="AG231" s="114">
        <v>0</v>
      </c>
      <c r="AH231" s="590">
        <v>0</v>
      </c>
      <c r="AI231" s="591">
        <v>2.5</v>
      </c>
      <c r="AJ231" s="591">
        <v>60</v>
      </c>
    </row>
    <row r="232" s="6" customFormat="1" ht="20.4" spans="1:37">
      <c r="A232" s="60"/>
      <c r="B232" s="61"/>
      <c r="C232" s="60"/>
      <c r="D232" s="62"/>
      <c r="E232" s="63"/>
      <c r="F232" s="63" t="s">
        <v>920</v>
      </c>
      <c r="G232" s="47"/>
      <c r="H232" s="8">
        <v>1</v>
      </c>
      <c r="I232" s="8">
        <v>1</v>
      </c>
      <c r="J232" s="8">
        <v>0</v>
      </c>
      <c r="K232" s="8">
        <v>1</v>
      </c>
      <c r="L232" s="8">
        <v>1</v>
      </c>
      <c r="M232" s="8">
        <v>0</v>
      </c>
      <c r="N232" s="86">
        <v>0</v>
      </c>
      <c r="O232" s="8">
        <f t="shared" si="14"/>
        <v>27</v>
      </c>
      <c r="P232" s="267">
        <v>50</v>
      </c>
      <c r="Q232" s="267" t="s">
        <v>1112</v>
      </c>
      <c r="R232" s="267" t="s">
        <v>924</v>
      </c>
      <c r="S232" s="267" t="s">
        <v>1113</v>
      </c>
      <c r="T232" s="267" t="s">
        <v>895</v>
      </c>
      <c r="U232" s="267" t="s">
        <v>251</v>
      </c>
      <c r="V232" s="267" t="s">
        <v>251</v>
      </c>
      <c r="W232" s="267" t="s">
        <v>413</v>
      </c>
      <c r="X232" s="267" t="s">
        <v>924</v>
      </c>
      <c r="Y232" s="267" t="s">
        <v>1105</v>
      </c>
      <c r="Z232" s="6" t="s">
        <v>895</v>
      </c>
      <c r="AA232" s="6" t="s">
        <v>251</v>
      </c>
      <c r="AB232" s="6" t="s">
        <v>251</v>
      </c>
      <c r="AC232" s="267">
        <v>0</v>
      </c>
      <c r="AD232" s="267">
        <v>0</v>
      </c>
      <c r="AE232" s="267">
        <v>0</v>
      </c>
      <c r="AF232" s="267">
        <v>0</v>
      </c>
      <c r="AG232" s="267">
        <v>0</v>
      </c>
      <c r="AH232" s="597">
        <v>0</v>
      </c>
      <c r="AI232" s="266">
        <v>2.5</v>
      </c>
      <c r="AJ232" s="266">
        <v>60</v>
      </c>
      <c r="AK232" s="107"/>
    </row>
    <row r="233" ht="20.4" spans="1:36">
      <c r="A233" s="33">
        <f>A231</f>
        <v>902</v>
      </c>
      <c r="B233" s="42" t="s">
        <v>604</v>
      </c>
      <c r="C233" s="33" t="s">
        <v>599</v>
      </c>
      <c r="D233" s="43" t="s">
        <v>180</v>
      </c>
      <c r="E233" s="44" t="s">
        <v>605</v>
      </c>
      <c r="F233" s="44" t="s">
        <v>606</v>
      </c>
      <c r="G233" s="66"/>
      <c r="H233" s="19">
        <v>1</v>
      </c>
      <c r="I233" s="19">
        <v>1</v>
      </c>
      <c r="J233" s="19">
        <v>0</v>
      </c>
      <c r="K233" s="19">
        <v>1</v>
      </c>
      <c r="L233" s="19">
        <v>1</v>
      </c>
      <c r="M233" s="19">
        <v>0</v>
      </c>
      <c r="N233" s="84">
        <v>0</v>
      </c>
      <c r="O233" s="19">
        <f t="shared" si="14"/>
        <v>27</v>
      </c>
      <c r="P233" s="114">
        <v>50</v>
      </c>
      <c r="Q233" s="114">
        <v>51.6</v>
      </c>
      <c r="R233" s="114">
        <v>100</v>
      </c>
      <c r="S233" s="114">
        <v>52</v>
      </c>
      <c r="T233" s="114">
        <v>60</v>
      </c>
      <c r="U233" s="268">
        <v>70</v>
      </c>
      <c r="V233" s="268">
        <v>10</v>
      </c>
      <c r="W233" s="114">
        <v>47.5</v>
      </c>
      <c r="X233" s="114">
        <v>100</v>
      </c>
      <c r="Y233" s="114">
        <v>45</v>
      </c>
      <c r="Z233" s="12">
        <v>60</v>
      </c>
      <c r="AA233" s="268">
        <v>40</v>
      </c>
      <c r="AB233" s="268">
        <v>10</v>
      </c>
      <c r="AC233" s="114">
        <v>0</v>
      </c>
      <c r="AD233" s="114">
        <v>0</v>
      </c>
      <c r="AE233" s="114">
        <v>0</v>
      </c>
      <c r="AF233" s="114">
        <v>0</v>
      </c>
      <c r="AG233" s="114">
        <v>0</v>
      </c>
      <c r="AH233" s="590">
        <v>0</v>
      </c>
      <c r="AI233" s="591">
        <v>2.5</v>
      </c>
      <c r="AJ233" s="591">
        <v>60</v>
      </c>
    </row>
    <row r="234" s="6" customFormat="1" ht="20.4" spans="1:37">
      <c r="A234" s="60"/>
      <c r="B234" s="61"/>
      <c r="C234" s="60"/>
      <c r="D234" s="62"/>
      <c r="E234" s="63"/>
      <c r="F234" s="63" t="s">
        <v>607</v>
      </c>
      <c r="G234" s="47"/>
      <c r="H234" s="8">
        <v>1</v>
      </c>
      <c r="I234" s="8">
        <v>1</v>
      </c>
      <c r="J234" s="8">
        <v>0</v>
      </c>
      <c r="K234" s="8">
        <v>1</v>
      </c>
      <c r="L234" s="8">
        <v>1</v>
      </c>
      <c r="M234" s="8">
        <v>0</v>
      </c>
      <c r="N234" s="86">
        <v>0</v>
      </c>
      <c r="O234" s="8">
        <f t="shared" si="14"/>
        <v>27</v>
      </c>
      <c r="P234" s="267">
        <v>60</v>
      </c>
      <c r="Q234" s="267" t="s">
        <v>1114</v>
      </c>
      <c r="R234" s="267" t="s">
        <v>874</v>
      </c>
      <c r="S234" s="267" t="s">
        <v>1115</v>
      </c>
      <c r="T234" s="267" t="s">
        <v>895</v>
      </c>
      <c r="U234" s="267" t="s">
        <v>251</v>
      </c>
      <c r="V234" s="267" t="s">
        <v>251</v>
      </c>
      <c r="W234" s="267" t="s">
        <v>1116</v>
      </c>
      <c r="X234" s="267" t="s">
        <v>919</v>
      </c>
      <c r="Y234" s="267" t="s">
        <v>1117</v>
      </c>
      <c r="Z234" s="6" t="s">
        <v>895</v>
      </c>
      <c r="AA234" s="6" t="s">
        <v>251</v>
      </c>
      <c r="AB234" s="6" t="s">
        <v>251</v>
      </c>
      <c r="AC234" s="267">
        <v>0</v>
      </c>
      <c r="AD234" s="267">
        <v>0</v>
      </c>
      <c r="AE234" s="267">
        <v>0</v>
      </c>
      <c r="AF234" s="267">
        <v>0</v>
      </c>
      <c r="AG234" s="267">
        <v>0</v>
      </c>
      <c r="AH234" s="597">
        <v>0</v>
      </c>
      <c r="AI234" s="266">
        <v>2.5</v>
      </c>
      <c r="AJ234" s="266">
        <v>60</v>
      </c>
      <c r="AK234" s="107"/>
    </row>
    <row r="235" ht="20.4" spans="1:36">
      <c r="A235" s="33">
        <f>A233</f>
        <v>902</v>
      </c>
      <c r="B235" s="42" t="s">
        <v>610</v>
      </c>
      <c r="C235" s="33" t="s">
        <v>611</v>
      </c>
      <c r="D235" s="43" t="s">
        <v>168</v>
      </c>
      <c r="E235" s="44" t="s">
        <v>612</v>
      </c>
      <c r="F235" s="44" t="s">
        <v>611</v>
      </c>
      <c r="G235" s="47"/>
      <c r="H235" s="19">
        <v>1</v>
      </c>
      <c r="I235" s="19">
        <v>1</v>
      </c>
      <c r="J235" s="19">
        <v>0</v>
      </c>
      <c r="K235" s="19">
        <v>1</v>
      </c>
      <c r="L235" s="19">
        <v>1</v>
      </c>
      <c r="M235" s="19">
        <v>0</v>
      </c>
      <c r="N235" s="84">
        <v>0</v>
      </c>
      <c r="O235" s="19">
        <f t="shared" si="14"/>
        <v>27</v>
      </c>
      <c r="P235" s="114">
        <v>60</v>
      </c>
      <c r="Q235" s="114">
        <v>62</v>
      </c>
      <c r="R235" s="114">
        <v>200</v>
      </c>
      <c r="S235" s="114">
        <v>65</v>
      </c>
      <c r="T235" s="114">
        <v>60</v>
      </c>
      <c r="U235" s="268">
        <v>70</v>
      </c>
      <c r="V235" s="268">
        <v>10</v>
      </c>
      <c r="W235" s="114">
        <v>57.5</v>
      </c>
      <c r="X235" s="114">
        <v>2000</v>
      </c>
      <c r="Y235" s="114">
        <v>54</v>
      </c>
      <c r="Z235" s="12">
        <v>60</v>
      </c>
      <c r="AA235" s="268">
        <v>40</v>
      </c>
      <c r="AB235" s="268">
        <v>10</v>
      </c>
      <c r="AC235" s="114">
        <v>0</v>
      </c>
      <c r="AD235" s="114">
        <v>0</v>
      </c>
      <c r="AE235" s="114">
        <v>0</v>
      </c>
      <c r="AF235" s="114">
        <v>0</v>
      </c>
      <c r="AG235" s="114">
        <v>0</v>
      </c>
      <c r="AH235" s="590">
        <v>0</v>
      </c>
      <c r="AI235" s="591">
        <v>2.5</v>
      </c>
      <c r="AJ235" s="591">
        <v>60</v>
      </c>
    </row>
    <row r="236" ht="20.4" spans="1:36">
      <c r="A236" s="33">
        <f>A235</f>
        <v>902</v>
      </c>
      <c r="B236" s="42" t="s">
        <v>613</v>
      </c>
      <c r="C236" s="33"/>
      <c r="D236" s="43"/>
      <c r="E236" s="44"/>
      <c r="F236" s="44"/>
      <c r="G236" s="47"/>
      <c r="H236" s="195"/>
      <c r="I236" s="195"/>
      <c r="J236" s="254"/>
      <c r="K236" s="254"/>
      <c r="L236" s="254"/>
      <c r="M236" s="254"/>
      <c r="N236" s="84"/>
      <c r="O236" s="254"/>
      <c r="P236" s="114"/>
      <c r="Q236" s="114"/>
      <c r="R236" s="114"/>
      <c r="S236" s="114"/>
      <c r="T236" s="114"/>
      <c r="U236" s="268">
        <v>70</v>
      </c>
      <c r="V236" s="268">
        <v>10</v>
      </c>
      <c r="W236" s="114"/>
      <c r="X236" s="114"/>
      <c r="Y236" s="114"/>
      <c r="Z236" s="12"/>
      <c r="AA236" s="12"/>
      <c r="AB236" s="12"/>
      <c r="AC236" s="114">
        <v>0</v>
      </c>
      <c r="AD236" s="114">
        <v>0</v>
      </c>
      <c r="AE236" s="114">
        <v>0</v>
      </c>
      <c r="AF236" s="114">
        <v>0</v>
      </c>
      <c r="AG236" s="114">
        <v>0</v>
      </c>
      <c r="AH236" s="590">
        <v>0</v>
      </c>
      <c r="AI236" s="591">
        <v>2.5</v>
      </c>
      <c r="AJ236" s="591">
        <v>60</v>
      </c>
    </row>
    <row r="237" ht="20.4" spans="1:36">
      <c r="A237" s="33">
        <f>A236</f>
        <v>902</v>
      </c>
      <c r="B237" s="42" t="s">
        <v>614</v>
      </c>
      <c r="C237" s="33" t="s">
        <v>615</v>
      </c>
      <c r="D237" s="43" t="s">
        <v>168</v>
      </c>
      <c r="E237" s="44" t="s">
        <v>616</v>
      </c>
      <c r="F237" s="44" t="s">
        <v>617</v>
      </c>
      <c r="G237" s="197" t="s">
        <v>618</v>
      </c>
      <c r="H237" s="19">
        <v>1</v>
      </c>
      <c r="I237" s="19">
        <v>1</v>
      </c>
      <c r="J237" s="19">
        <v>0</v>
      </c>
      <c r="K237" s="19">
        <v>1</v>
      </c>
      <c r="L237" s="19">
        <v>1</v>
      </c>
      <c r="M237" s="19">
        <v>0</v>
      </c>
      <c r="N237" s="84">
        <v>0</v>
      </c>
      <c r="O237" s="19">
        <f t="shared" si="14"/>
        <v>27</v>
      </c>
      <c r="P237" s="114">
        <v>60</v>
      </c>
      <c r="Q237" s="114">
        <v>64.5</v>
      </c>
      <c r="R237" s="114">
        <v>140</v>
      </c>
      <c r="S237" s="114">
        <v>65</v>
      </c>
      <c r="T237" s="114">
        <v>60</v>
      </c>
      <c r="U237" s="268">
        <v>70</v>
      </c>
      <c r="V237" s="268">
        <v>10</v>
      </c>
      <c r="W237" s="114">
        <v>55.5</v>
      </c>
      <c r="X237" s="114">
        <v>140</v>
      </c>
      <c r="Y237" s="114">
        <v>55</v>
      </c>
      <c r="Z237" s="12">
        <v>60</v>
      </c>
      <c r="AA237" s="268">
        <v>40</v>
      </c>
      <c r="AB237" s="268">
        <v>10</v>
      </c>
      <c r="AC237" s="114">
        <v>0</v>
      </c>
      <c r="AD237" s="114">
        <v>0</v>
      </c>
      <c r="AE237" s="114">
        <v>0</v>
      </c>
      <c r="AF237" s="114">
        <v>0</v>
      </c>
      <c r="AG237" s="114">
        <v>0</v>
      </c>
      <c r="AH237" s="590">
        <v>0</v>
      </c>
      <c r="AI237" s="591">
        <v>2.5</v>
      </c>
      <c r="AJ237" s="591">
        <v>60</v>
      </c>
    </row>
    <row r="238" ht="20.4" spans="1:36">
      <c r="A238" s="69"/>
      <c r="B238" s="70"/>
      <c r="C238" s="69"/>
      <c r="D238" s="71"/>
      <c r="E238" s="72"/>
      <c r="F238" s="72"/>
      <c r="G238" s="198"/>
      <c r="H238" s="74">
        <v>1</v>
      </c>
      <c r="I238" s="74">
        <v>1</v>
      </c>
      <c r="J238" s="74">
        <v>0</v>
      </c>
      <c r="K238" s="74">
        <v>1</v>
      </c>
      <c r="L238" s="74">
        <v>1</v>
      </c>
      <c r="M238" s="74">
        <v>0</v>
      </c>
      <c r="N238" s="87">
        <v>0</v>
      </c>
      <c r="O238" s="74">
        <f t="shared" si="14"/>
        <v>27</v>
      </c>
      <c r="P238" s="113">
        <v>50</v>
      </c>
      <c r="Q238" s="113">
        <v>52</v>
      </c>
      <c r="R238" s="113" t="s">
        <v>1118</v>
      </c>
      <c r="S238" s="279">
        <v>52.5</v>
      </c>
      <c r="T238" s="113" t="s">
        <v>1119</v>
      </c>
      <c r="U238" s="279" t="s">
        <v>251</v>
      </c>
      <c r="V238" s="279" t="s">
        <v>251</v>
      </c>
      <c r="W238" s="113">
        <v>47.5</v>
      </c>
      <c r="X238" s="113" t="s">
        <v>1118</v>
      </c>
      <c r="Y238" s="113">
        <v>47</v>
      </c>
      <c r="Z238" s="113" t="s">
        <v>1119</v>
      </c>
      <c r="AA238" s="603" t="s">
        <v>251</v>
      </c>
      <c r="AB238" s="603" t="s">
        <v>251</v>
      </c>
      <c r="AC238" s="279">
        <v>0</v>
      </c>
      <c r="AD238" s="279">
        <v>0</v>
      </c>
      <c r="AE238" s="279">
        <v>0</v>
      </c>
      <c r="AF238" s="279">
        <v>0</v>
      </c>
      <c r="AG238" s="279">
        <v>0</v>
      </c>
      <c r="AH238" s="604">
        <v>0</v>
      </c>
      <c r="AI238" s="279">
        <v>2.5</v>
      </c>
      <c r="AJ238" s="279">
        <v>60</v>
      </c>
    </row>
    <row r="239" ht="20.4" spans="1:36">
      <c r="A239" s="33">
        <f>A4</f>
        <v>902</v>
      </c>
      <c r="B239" s="42" t="s">
        <v>619</v>
      </c>
      <c r="C239" s="33" t="s">
        <v>620</v>
      </c>
      <c r="D239" s="43" t="s">
        <v>168</v>
      </c>
      <c r="E239" s="44" t="s">
        <v>621</v>
      </c>
      <c r="F239" s="46" t="s">
        <v>620</v>
      </c>
      <c r="G239" s="197" t="s">
        <v>622</v>
      </c>
      <c r="H239" s="19">
        <v>1</v>
      </c>
      <c r="I239" s="19">
        <v>1</v>
      </c>
      <c r="J239" s="19">
        <v>0</v>
      </c>
      <c r="K239" s="19">
        <v>1</v>
      </c>
      <c r="L239" s="19">
        <v>1</v>
      </c>
      <c r="M239" s="19">
        <v>0</v>
      </c>
      <c r="N239" s="84">
        <v>0</v>
      </c>
      <c r="O239" s="19">
        <f t="shared" si="14"/>
        <v>27</v>
      </c>
      <c r="P239" s="114">
        <v>50</v>
      </c>
      <c r="Q239" s="114">
        <v>52</v>
      </c>
      <c r="R239" s="114">
        <v>18000</v>
      </c>
      <c r="S239" s="114">
        <v>52.5</v>
      </c>
      <c r="T239" s="114">
        <v>450</v>
      </c>
      <c r="U239" s="268">
        <v>70</v>
      </c>
      <c r="V239" s="268">
        <v>10</v>
      </c>
      <c r="W239" s="114">
        <v>47.5</v>
      </c>
      <c r="X239" s="114">
        <v>18000</v>
      </c>
      <c r="Y239" s="114">
        <v>47</v>
      </c>
      <c r="Z239" s="12">
        <v>450</v>
      </c>
      <c r="AA239" s="268">
        <v>40</v>
      </c>
      <c r="AB239" s="268">
        <v>10</v>
      </c>
      <c r="AC239" s="114">
        <v>0</v>
      </c>
      <c r="AD239" s="114">
        <v>0</v>
      </c>
      <c r="AE239" s="114">
        <v>0</v>
      </c>
      <c r="AF239" s="114">
        <v>0</v>
      </c>
      <c r="AG239" s="114">
        <v>0</v>
      </c>
      <c r="AH239" s="590">
        <v>0</v>
      </c>
      <c r="AI239" s="591">
        <v>2.5</v>
      </c>
      <c r="AJ239" s="591">
        <v>60</v>
      </c>
    </row>
    <row r="240" s="10" customFormat="1" ht="20.4" spans="1:37">
      <c r="A240" s="69"/>
      <c r="B240" s="70"/>
      <c r="C240" s="69"/>
      <c r="D240" s="71"/>
      <c r="E240" s="72" t="s">
        <v>455</v>
      </c>
      <c r="F240" s="72" t="s">
        <v>620</v>
      </c>
      <c r="G240" s="47"/>
      <c r="H240" s="74">
        <v>1</v>
      </c>
      <c r="I240" s="74">
        <v>0</v>
      </c>
      <c r="J240" s="74">
        <v>0</v>
      </c>
      <c r="K240" s="74">
        <v>1</v>
      </c>
      <c r="L240" s="74">
        <v>0</v>
      </c>
      <c r="M240" s="74">
        <v>0</v>
      </c>
      <c r="N240" s="87">
        <v>0</v>
      </c>
      <c r="O240" s="74">
        <f t="shared" si="14"/>
        <v>9</v>
      </c>
      <c r="P240" s="113">
        <v>50</v>
      </c>
      <c r="Q240" s="113">
        <v>52</v>
      </c>
      <c r="R240" s="113" t="s">
        <v>1119</v>
      </c>
      <c r="S240" s="279" t="s">
        <v>251</v>
      </c>
      <c r="T240" s="279" t="s">
        <v>251</v>
      </c>
      <c r="U240" s="279" t="s">
        <v>251</v>
      </c>
      <c r="V240" s="279" t="s">
        <v>251</v>
      </c>
      <c r="W240" s="279">
        <v>47</v>
      </c>
      <c r="X240" s="279" t="s">
        <v>1119</v>
      </c>
      <c r="Y240" s="279" t="s">
        <v>251</v>
      </c>
      <c r="Z240" s="603" t="s">
        <v>251</v>
      </c>
      <c r="AA240" s="603" t="s">
        <v>251</v>
      </c>
      <c r="AB240" s="603" t="s">
        <v>251</v>
      </c>
      <c r="AC240" s="279">
        <v>0</v>
      </c>
      <c r="AD240" s="279">
        <v>0</v>
      </c>
      <c r="AE240" s="279">
        <v>0</v>
      </c>
      <c r="AF240" s="279">
        <v>0</v>
      </c>
      <c r="AG240" s="279">
        <v>0</v>
      </c>
      <c r="AH240" s="604">
        <v>0</v>
      </c>
      <c r="AI240" s="279">
        <v>2.5</v>
      </c>
      <c r="AJ240" s="279">
        <v>60</v>
      </c>
      <c r="AK240" s="110"/>
    </row>
    <row r="241" ht="20.4" spans="1:36">
      <c r="A241" s="33">
        <f>A239</f>
        <v>902</v>
      </c>
      <c r="B241" s="42" t="s">
        <v>619</v>
      </c>
      <c r="C241" s="33" t="s">
        <v>620</v>
      </c>
      <c r="D241" s="43" t="s">
        <v>180</v>
      </c>
      <c r="E241" s="44" t="s">
        <v>621</v>
      </c>
      <c r="F241" s="46" t="s">
        <v>620</v>
      </c>
      <c r="G241" s="203"/>
      <c r="H241" s="19">
        <v>1</v>
      </c>
      <c r="I241" s="19">
        <v>0</v>
      </c>
      <c r="J241" s="19">
        <v>0</v>
      </c>
      <c r="K241" s="19">
        <v>1</v>
      </c>
      <c r="L241" s="19">
        <v>0</v>
      </c>
      <c r="M241" s="19">
        <v>0</v>
      </c>
      <c r="N241" s="84">
        <v>0</v>
      </c>
      <c r="O241" s="19">
        <f t="shared" si="14"/>
        <v>9</v>
      </c>
      <c r="P241" s="114">
        <v>50</v>
      </c>
      <c r="Q241" s="114">
        <v>52</v>
      </c>
      <c r="R241" s="114">
        <v>460</v>
      </c>
      <c r="S241" s="114">
        <v>52.5</v>
      </c>
      <c r="T241" s="114">
        <v>450</v>
      </c>
      <c r="U241" s="268">
        <v>70</v>
      </c>
      <c r="V241" s="268">
        <v>10</v>
      </c>
      <c r="W241" s="114">
        <v>47</v>
      </c>
      <c r="X241" s="114">
        <v>420</v>
      </c>
      <c r="Y241" s="114">
        <v>45</v>
      </c>
      <c r="Z241" s="12">
        <v>450</v>
      </c>
      <c r="AA241" s="268">
        <v>40</v>
      </c>
      <c r="AB241" s="268">
        <v>10</v>
      </c>
      <c r="AC241" s="114">
        <v>0</v>
      </c>
      <c r="AD241" s="114">
        <v>0</v>
      </c>
      <c r="AE241" s="114">
        <v>0</v>
      </c>
      <c r="AF241" s="114">
        <v>0</v>
      </c>
      <c r="AG241" s="114">
        <v>0</v>
      </c>
      <c r="AH241" s="590">
        <v>0</v>
      </c>
      <c r="AI241" s="591">
        <v>2.5</v>
      </c>
      <c r="AJ241" s="591">
        <v>60</v>
      </c>
    </row>
    <row r="242" s="20" customFormat="1" ht="20.4" spans="1:37">
      <c r="A242" s="199"/>
      <c r="B242" s="200"/>
      <c r="C242" s="199"/>
      <c r="D242" s="201"/>
      <c r="E242" s="202"/>
      <c r="F242" s="202"/>
      <c r="G242" s="47"/>
      <c r="H242" s="204">
        <v>1</v>
      </c>
      <c r="I242" s="204">
        <v>0</v>
      </c>
      <c r="J242" s="204">
        <v>0</v>
      </c>
      <c r="K242" s="204">
        <v>1</v>
      </c>
      <c r="L242" s="204">
        <v>0</v>
      </c>
      <c r="M242" s="204">
        <v>0</v>
      </c>
      <c r="N242" s="210">
        <v>0</v>
      </c>
      <c r="O242" s="204">
        <f t="shared" si="14"/>
        <v>9</v>
      </c>
      <c r="P242" s="323">
        <v>50</v>
      </c>
      <c r="Q242" s="323">
        <v>52</v>
      </c>
      <c r="R242" s="323">
        <v>1000</v>
      </c>
      <c r="S242" s="323" t="s">
        <v>251</v>
      </c>
      <c r="T242" s="323" t="s">
        <v>251</v>
      </c>
      <c r="U242" s="323" t="s">
        <v>251</v>
      </c>
      <c r="V242" s="323" t="s">
        <v>251</v>
      </c>
      <c r="W242" s="323">
        <v>48</v>
      </c>
      <c r="X242" s="323">
        <v>500</v>
      </c>
      <c r="Y242" s="323" t="s">
        <v>251</v>
      </c>
      <c r="Z242" s="20" t="s">
        <v>251</v>
      </c>
      <c r="AA242" s="20" t="s">
        <v>251</v>
      </c>
      <c r="AB242" s="20" t="s">
        <v>251</v>
      </c>
      <c r="AC242" s="323">
        <v>0</v>
      </c>
      <c r="AD242" s="323">
        <v>0</v>
      </c>
      <c r="AE242" s="323">
        <v>0</v>
      </c>
      <c r="AF242" s="323">
        <v>0</v>
      </c>
      <c r="AG242" s="323">
        <v>0</v>
      </c>
      <c r="AH242" s="621">
        <v>0</v>
      </c>
      <c r="AI242" s="324">
        <v>2.5</v>
      </c>
      <c r="AJ242" s="324">
        <v>60</v>
      </c>
      <c r="AK242" s="217"/>
    </row>
    <row r="243" ht="20.4" spans="1:36">
      <c r="A243" s="33">
        <f>A241</f>
        <v>902</v>
      </c>
      <c r="B243" s="42" t="s">
        <v>619</v>
      </c>
      <c r="C243" s="33" t="s">
        <v>624</v>
      </c>
      <c r="D243" s="43" t="s">
        <v>187</v>
      </c>
      <c r="E243" s="44" t="s">
        <v>625</v>
      </c>
      <c r="F243" s="44" t="s">
        <v>1120</v>
      </c>
      <c r="G243" s="203"/>
      <c r="H243" s="19">
        <v>1</v>
      </c>
      <c r="I243" s="19">
        <v>0</v>
      </c>
      <c r="J243" s="19">
        <v>0</v>
      </c>
      <c r="K243" s="19">
        <v>1</v>
      </c>
      <c r="L243" s="19">
        <v>0</v>
      </c>
      <c r="M243" s="19">
        <v>0</v>
      </c>
      <c r="N243" s="84">
        <v>0</v>
      </c>
      <c r="O243" s="19">
        <f t="shared" si="14"/>
        <v>9</v>
      </c>
      <c r="P243" s="114">
        <v>50</v>
      </c>
      <c r="Q243" s="114">
        <v>52</v>
      </c>
      <c r="R243" s="114">
        <v>1000</v>
      </c>
      <c r="S243" s="114">
        <v>52</v>
      </c>
      <c r="T243" s="114">
        <v>500</v>
      </c>
      <c r="U243" s="268">
        <v>70</v>
      </c>
      <c r="V243" s="268">
        <v>10</v>
      </c>
      <c r="W243" s="114">
        <v>48</v>
      </c>
      <c r="X243" s="114">
        <v>500</v>
      </c>
      <c r="Y243" s="114">
        <v>47</v>
      </c>
      <c r="Z243" s="12">
        <v>500</v>
      </c>
      <c r="AA243" s="268">
        <v>40</v>
      </c>
      <c r="AB243" s="268">
        <v>10</v>
      </c>
      <c r="AC243" s="114">
        <v>0</v>
      </c>
      <c r="AD243" s="114">
        <v>0</v>
      </c>
      <c r="AE243" s="114">
        <v>0</v>
      </c>
      <c r="AF243" s="114">
        <v>0</v>
      </c>
      <c r="AG243" s="114">
        <v>0</v>
      </c>
      <c r="AH243" s="590">
        <v>0</v>
      </c>
      <c r="AI243" s="591">
        <v>2.5</v>
      </c>
      <c r="AJ243" s="591">
        <v>60</v>
      </c>
    </row>
    <row r="244" s="20" customFormat="1" ht="20.4" spans="1:37">
      <c r="A244" s="199"/>
      <c r="B244" s="200"/>
      <c r="C244" s="199"/>
      <c r="D244" s="201"/>
      <c r="E244" s="202"/>
      <c r="F244" s="202"/>
      <c r="G244" s="47"/>
      <c r="H244" s="204">
        <v>1</v>
      </c>
      <c r="I244" s="204">
        <v>0</v>
      </c>
      <c r="J244" s="204">
        <v>0</v>
      </c>
      <c r="K244" s="204">
        <v>1</v>
      </c>
      <c r="L244" s="204">
        <v>0</v>
      </c>
      <c r="M244" s="204">
        <v>0</v>
      </c>
      <c r="N244" s="210">
        <v>0</v>
      </c>
      <c r="O244" s="204">
        <f t="shared" si="14"/>
        <v>9</v>
      </c>
      <c r="P244" s="323">
        <v>50</v>
      </c>
      <c r="Q244" s="323">
        <v>52</v>
      </c>
      <c r="R244" s="323">
        <v>1000</v>
      </c>
      <c r="S244" s="323" t="s">
        <v>251</v>
      </c>
      <c r="T244" s="323" t="s">
        <v>251</v>
      </c>
      <c r="U244" s="323" t="s">
        <v>251</v>
      </c>
      <c r="V244" s="323" t="s">
        <v>251</v>
      </c>
      <c r="W244" s="323">
        <v>48</v>
      </c>
      <c r="X244" s="323">
        <v>500</v>
      </c>
      <c r="Y244" s="323" t="s">
        <v>251</v>
      </c>
      <c r="Z244" s="20" t="s">
        <v>251</v>
      </c>
      <c r="AA244" s="20" t="s">
        <v>251</v>
      </c>
      <c r="AB244" s="20" t="s">
        <v>251</v>
      </c>
      <c r="AC244" s="323">
        <v>0</v>
      </c>
      <c r="AD244" s="323">
        <v>0</v>
      </c>
      <c r="AE244" s="323">
        <v>0</v>
      </c>
      <c r="AF244" s="323">
        <v>0</v>
      </c>
      <c r="AG244" s="323">
        <v>0</v>
      </c>
      <c r="AH244" s="621">
        <v>0</v>
      </c>
      <c r="AI244" s="324">
        <v>2.5</v>
      </c>
      <c r="AJ244" s="324">
        <v>60</v>
      </c>
      <c r="AK244" s="217"/>
    </row>
    <row r="245" ht="20.4" spans="1:36">
      <c r="A245" s="33">
        <f>A243</f>
        <v>902</v>
      </c>
      <c r="B245" s="42" t="s">
        <v>619</v>
      </c>
      <c r="C245" s="33" t="s">
        <v>624</v>
      </c>
      <c r="D245" s="43" t="s">
        <v>190</v>
      </c>
      <c r="E245" s="44" t="s">
        <v>627</v>
      </c>
      <c r="F245" s="44" t="s">
        <v>628</v>
      </c>
      <c r="G245" s="123" t="s">
        <v>630</v>
      </c>
      <c r="H245" s="19">
        <v>1</v>
      </c>
      <c r="I245" s="19">
        <v>0</v>
      </c>
      <c r="J245" s="19">
        <v>0</v>
      </c>
      <c r="K245" s="19">
        <v>1</v>
      </c>
      <c r="L245" s="19">
        <v>0</v>
      </c>
      <c r="M245" s="19">
        <v>0</v>
      </c>
      <c r="N245" s="84">
        <v>0</v>
      </c>
      <c r="O245" s="19">
        <f t="shared" si="14"/>
        <v>9</v>
      </c>
      <c r="P245" s="114">
        <v>50</v>
      </c>
      <c r="Q245" s="114">
        <v>52</v>
      </c>
      <c r="R245" s="114">
        <v>1000</v>
      </c>
      <c r="S245" s="114">
        <v>52</v>
      </c>
      <c r="T245" s="114">
        <v>500</v>
      </c>
      <c r="U245" s="268">
        <v>70</v>
      </c>
      <c r="V245" s="268">
        <v>10</v>
      </c>
      <c r="W245" s="114">
        <v>48</v>
      </c>
      <c r="X245" s="114">
        <v>500</v>
      </c>
      <c r="Y245" s="114">
        <v>47</v>
      </c>
      <c r="Z245" s="12">
        <v>500</v>
      </c>
      <c r="AA245" s="268">
        <v>40</v>
      </c>
      <c r="AB245" s="268">
        <v>10</v>
      </c>
      <c r="AC245" s="114">
        <v>0</v>
      </c>
      <c r="AD245" s="114">
        <v>0</v>
      </c>
      <c r="AE245" s="114">
        <v>0</v>
      </c>
      <c r="AF245" s="114">
        <v>0</v>
      </c>
      <c r="AG245" s="114">
        <v>0</v>
      </c>
      <c r="AH245" s="590">
        <v>0</v>
      </c>
      <c r="AI245" s="591">
        <v>2.5</v>
      </c>
      <c r="AJ245" s="591">
        <v>60</v>
      </c>
    </row>
    <row r="246" s="2" customFormat="1" ht="20.4" spans="1:37">
      <c r="A246" s="36"/>
      <c r="B246" s="37"/>
      <c r="C246" s="36"/>
      <c r="D246" s="38"/>
      <c r="E246" s="39"/>
      <c r="F246" s="39" t="s">
        <v>1121</v>
      </c>
      <c r="G246" s="47"/>
      <c r="H246" s="548">
        <v>1</v>
      </c>
      <c r="I246" s="52">
        <v>0</v>
      </c>
      <c r="J246" s="548">
        <v>0</v>
      </c>
      <c r="K246" s="548">
        <v>1</v>
      </c>
      <c r="L246" s="52">
        <v>0</v>
      </c>
      <c r="M246" s="548">
        <v>0</v>
      </c>
      <c r="N246" s="41">
        <v>0</v>
      </c>
      <c r="O246" s="548">
        <f t="shared" si="14"/>
        <v>9</v>
      </c>
      <c r="P246" s="250">
        <v>50</v>
      </c>
      <c r="Q246" s="250">
        <v>52</v>
      </c>
      <c r="R246" s="250" t="s">
        <v>251</v>
      </c>
      <c r="S246" s="250">
        <v>52</v>
      </c>
      <c r="T246" s="250" t="s">
        <v>881</v>
      </c>
      <c r="U246" s="250" t="s">
        <v>251</v>
      </c>
      <c r="V246" s="250" t="s">
        <v>251</v>
      </c>
      <c r="W246" s="250">
        <v>47</v>
      </c>
      <c r="X246" s="250" t="s">
        <v>251</v>
      </c>
      <c r="Y246" s="250">
        <v>47</v>
      </c>
      <c r="Z246" s="250" t="s">
        <v>881</v>
      </c>
      <c r="AA246" s="250" t="s">
        <v>251</v>
      </c>
      <c r="AB246" s="250" t="s">
        <v>251</v>
      </c>
      <c r="AC246" s="250">
        <v>0</v>
      </c>
      <c r="AD246" s="250">
        <v>0</v>
      </c>
      <c r="AE246" s="250">
        <v>0</v>
      </c>
      <c r="AF246" s="250">
        <v>0</v>
      </c>
      <c r="AG246" s="250">
        <v>0</v>
      </c>
      <c r="AH246" s="592">
        <v>0</v>
      </c>
      <c r="AI246" s="275">
        <v>2.5</v>
      </c>
      <c r="AJ246" s="275">
        <v>60</v>
      </c>
      <c r="AK246" s="106"/>
    </row>
    <row r="247" ht="20.4" spans="1:36">
      <c r="A247" s="33">
        <f>A245</f>
        <v>902</v>
      </c>
      <c r="B247" s="42" t="s">
        <v>632</v>
      </c>
      <c r="C247" s="33" t="s">
        <v>633</v>
      </c>
      <c r="D247" s="43" t="s">
        <v>168</v>
      </c>
      <c r="E247" s="44" t="s">
        <v>634</v>
      </c>
      <c r="F247" s="44" t="s">
        <v>635</v>
      </c>
      <c r="G247" s="123" t="s">
        <v>637</v>
      </c>
      <c r="H247" s="19">
        <v>1</v>
      </c>
      <c r="I247" s="19">
        <v>0</v>
      </c>
      <c r="J247" s="19">
        <v>0</v>
      </c>
      <c r="K247" s="19">
        <v>1</v>
      </c>
      <c r="L247" s="19">
        <v>0</v>
      </c>
      <c r="M247" s="19">
        <v>0</v>
      </c>
      <c r="N247" s="84">
        <v>0</v>
      </c>
      <c r="O247" s="19">
        <f t="shared" si="14"/>
        <v>9</v>
      </c>
      <c r="P247" s="114">
        <v>50</v>
      </c>
      <c r="Q247" s="140">
        <v>52</v>
      </c>
      <c r="R247" s="114">
        <v>60</v>
      </c>
      <c r="S247" s="140">
        <v>52</v>
      </c>
      <c r="T247" s="114">
        <v>60</v>
      </c>
      <c r="U247" s="268">
        <v>70</v>
      </c>
      <c r="V247" s="268">
        <v>10</v>
      </c>
      <c r="W247" s="140">
        <v>47</v>
      </c>
      <c r="X247" s="12">
        <v>60</v>
      </c>
      <c r="Y247" s="140">
        <v>47</v>
      </c>
      <c r="Z247" s="12">
        <v>60</v>
      </c>
      <c r="AA247" s="268">
        <v>40</v>
      </c>
      <c r="AB247" s="268">
        <v>10</v>
      </c>
      <c r="AC247" s="114">
        <v>0</v>
      </c>
      <c r="AD247" s="114">
        <v>0</v>
      </c>
      <c r="AE247" s="114">
        <v>0</v>
      </c>
      <c r="AF247" s="114">
        <v>0</v>
      </c>
      <c r="AG247" s="114">
        <v>0</v>
      </c>
      <c r="AH247" s="590">
        <v>0</v>
      </c>
      <c r="AI247" s="591">
        <v>2.5</v>
      </c>
      <c r="AJ247" s="591">
        <v>60</v>
      </c>
    </row>
    <row r="248" s="2" customFormat="1" ht="20.4" spans="1:37">
      <c r="A248" s="36"/>
      <c r="B248" s="37"/>
      <c r="C248" s="36"/>
      <c r="D248" s="38"/>
      <c r="E248" s="39"/>
      <c r="F248" s="39" t="s">
        <v>636</v>
      </c>
      <c r="G248" s="47"/>
      <c r="H248" s="548">
        <v>1</v>
      </c>
      <c r="I248" s="52">
        <v>0</v>
      </c>
      <c r="J248" s="548">
        <v>0</v>
      </c>
      <c r="K248" s="548">
        <v>1</v>
      </c>
      <c r="L248" s="52">
        <v>0</v>
      </c>
      <c r="M248" s="548">
        <v>0</v>
      </c>
      <c r="N248" s="41">
        <v>0</v>
      </c>
      <c r="O248" s="548">
        <f t="shared" si="14"/>
        <v>9</v>
      </c>
      <c r="P248" s="250">
        <v>50</v>
      </c>
      <c r="Q248" s="250">
        <v>52</v>
      </c>
      <c r="R248" s="250" t="s">
        <v>251</v>
      </c>
      <c r="S248" s="250">
        <v>52</v>
      </c>
      <c r="T248" s="250" t="s">
        <v>881</v>
      </c>
      <c r="U248" s="250" t="s">
        <v>251</v>
      </c>
      <c r="V248" s="250" t="s">
        <v>251</v>
      </c>
      <c r="W248" s="250">
        <v>47</v>
      </c>
      <c r="X248" s="250" t="s">
        <v>251</v>
      </c>
      <c r="Y248" s="250">
        <v>47</v>
      </c>
      <c r="Z248" s="250" t="s">
        <v>881</v>
      </c>
      <c r="AA248" s="250" t="s">
        <v>251</v>
      </c>
      <c r="AB248" s="250" t="s">
        <v>251</v>
      </c>
      <c r="AC248" s="250">
        <v>0</v>
      </c>
      <c r="AD248" s="250">
        <v>0</v>
      </c>
      <c r="AE248" s="250">
        <v>0</v>
      </c>
      <c r="AF248" s="250">
        <v>0</v>
      </c>
      <c r="AG248" s="250">
        <v>0</v>
      </c>
      <c r="AH248" s="592">
        <v>0</v>
      </c>
      <c r="AI248" s="275">
        <v>2.5</v>
      </c>
      <c r="AJ248" s="275">
        <v>60</v>
      </c>
      <c r="AK248" s="106"/>
    </row>
    <row r="249" ht="20.4" spans="1:36">
      <c r="A249" s="33">
        <f>A247</f>
        <v>902</v>
      </c>
      <c r="B249" s="42" t="s">
        <v>632</v>
      </c>
      <c r="C249" s="33" t="s">
        <v>641</v>
      </c>
      <c r="D249" s="43" t="s">
        <v>180</v>
      </c>
      <c r="E249" s="44" t="s">
        <v>642</v>
      </c>
      <c r="F249" s="44" t="s">
        <v>643</v>
      </c>
      <c r="G249" s="47"/>
      <c r="H249" s="19">
        <v>1</v>
      </c>
      <c r="I249" s="19">
        <v>0</v>
      </c>
      <c r="J249" s="19">
        <v>0</v>
      </c>
      <c r="K249" s="19">
        <v>1</v>
      </c>
      <c r="L249" s="19">
        <v>0</v>
      </c>
      <c r="M249" s="19">
        <v>0</v>
      </c>
      <c r="N249" s="84">
        <v>0</v>
      </c>
      <c r="O249" s="19">
        <f t="shared" si="14"/>
        <v>9</v>
      </c>
      <c r="P249" s="114">
        <v>50</v>
      </c>
      <c r="Q249" s="140">
        <v>52</v>
      </c>
      <c r="R249" s="114">
        <v>60</v>
      </c>
      <c r="S249" s="140">
        <v>52</v>
      </c>
      <c r="T249" s="114">
        <v>60</v>
      </c>
      <c r="U249" s="268">
        <v>70</v>
      </c>
      <c r="V249" s="268">
        <v>10</v>
      </c>
      <c r="W249" s="140">
        <v>47</v>
      </c>
      <c r="X249" s="12">
        <v>60</v>
      </c>
      <c r="Y249" s="140">
        <v>47</v>
      </c>
      <c r="Z249" s="12">
        <v>60</v>
      </c>
      <c r="AA249" s="268">
        <v>40</v>
      </c>
      <c r="AB249" s="268">
        <v>10</v>
      </c>
      <c r="AC249" s="114">
        <v>0</v>
      </c>
      <c r="AD249" s="114">
        <v>0</v>
      </c>
      <c r="AE249" s="114">
        <v>0</v>
      </c>
      <c r="AF249" s="114">
        <v>0</v>
      </c>
      <c r="AG249" s="114">
        <v>0</v>
      </c>
      <c r="AH249" s="590">
        <v>0</v>
      </c>
      <c r="AI249" s="591">
        <v>2.5</v>
      </c>
      <c r="AJ249" s="591">
        <v>60</v>
      </c>
    </row>
    <row r="250" ht="20.4" spans="1:36">
      <c r="A250" s="33">
        <f>A249</f>
        <v>902</v>
      </c>
      <c r="B250" s="42" t="s">
        <v>644</v>
      </c>
      <c r="C250" s="33"/>
      <c r="D250" s="43"/>
      <c r="E250" s="44"/>
      <c r="F250" s="44"/>
      <c r="G250" s="47"/>
      <c r="H250" s="195"/>
      <c r="I250" s="195"/>
      <c r="J250" s="254"/>
      <c r="K250" s="254"/>
      <c r="L250" s="254"/>
      <c r="M250" s="254"/>
      <c r="N250" s="84"/>
      <c r="O250" s="254"/>
      <c r="P250" s="114"/>
      <c r="Q250" s="114"/>
      <c r="R250" s="114"/>
      <c r="S250" s="114"/>
      <c r="T250" s="114"/>
      <c r="U250" s="114"/>
      <c r="V250" s="114"/>
      <c r="W250" s="114"/>
      <c r="X250" s="114"/>
      <c r="Y250" s="114"/>
      <c r="Z250" s="12"/>
      <c r="AA250" s="12"/>
      <c r="AB250" s="12"/>
      <c r="AC250" s="114">
        <v>0</v>
      </c>
      <c r="AD250" s="114">
        <v>0</v>
      </c>
      <c r="AE250" s="114">
        <v>0</v>
      </c>
      <c r="AF250" s="114">
        <v>0</v>
      </c>
      <c r="AG250" s="114">
        <v>0</v>
      </c>
      <c r="AH250" s="590">
        <v>0</v>
      </c>
      <c r="AI250" s="591">
        <v>2.5</v>
      </c>
      <c r="AJ250" s="591">
        <v>60</v>
      </c>
    </row>
    <row r="251" ht="20.4" spans="1:36">
      <c r="A251" s="33">
        <f>A250</f>
        <v>902</v>
      </c>
      <c r="B251" s="42"/>
      <c r="C251" s="33" t="s">
        <v>645</v>
      </c>
      <c r="D251" s="43" t="s">
        <v>168</v>
      </c>
      <c r="E251" s="44" t="s">
        <v>646</v>
      </c>
      <c r="F251" s="44" t="s">
        <v>645</v>
      </c>
      <c r="G251" s="47"/>
      <c r="H251" s="19"/>
      <c r="I251" s="19"/>
      <c r="J251" s="19">
        <v>0</v>
      </c>
      <c r="K251" s="19"/>
      <c r="L251" s="19"/>
      <c r="M251" s="19">
        <v>0</v>
      </c>
      <c r="N251" s="84"/>
      <c r="O251" s="19"/>
      <c r="P251" s="114"/>
      <c r="Q251" s="114"/>
      <c r="R251" s="114"/>
      <c r="S251" s="114"/>
      <c r="T251" s="114"/>
      <c r="U251" s="114"/>
      <c r="V251" s="114"/>
      <c r="W251" s="114"/>
      <c r="X251" s="114"/>
      <c r="Y251" s="114"/>
      <c r="Z251" s="12"/>
      <c r="AA251" s="12"/>
      <c r="AB251" s="12"/>
      <c r="AC251" s="114">
        <v>0</v>
      </c>
      <c r="AD251" s="114">
        <v>0</v>
      </c>
      <c r="AE251" s="114">
        <v>0</v>
      </c>
      <c r="AF251" s="114">
        <v>0</v>
      </c>
      <c r="AG251" s="114">
        <v>0</v>
      </c>
      <c r="AH251" s="590">
        <v>0</v>
      </c>
      <c r="AI251" s="591">
        <v>2.5</v>
      </c>
      <c r="AJ251" s="591">
        <v>60</v>
      </c>
    </row>
    <row r="252" ht="20.4" spans="1:36">
      <c r="A252" s="33">
        <f>A251</f>
        <v>902</v>
      </c>
      <c r="B252" s="42" t="s">
        <v>647</v>
      </c>
      <c r="C252" s="33"/>
      <c r="D252" s="43"/>
      <c r="E252" s="44"/>
      <c r="F252" s="44"/>
      <c r="G252" s="206" t="s">
        <v>650</v>
      </c>
      <c r="H252" s="195"/>
      <c r="I252" s="195"/>
      <c r="J252" s="254"/>
      <c r="K252" s="254"/>
      <c r="L252" s="254"/>
      <c r="M252" s="254"/>
      <c r="N252" s="84"/>
      <c r="O252" s="254"/>
      <c r="P252" s="114"/>
      <c r="Q252" s="114"/>
      <c r="R252" s="114"/>
      <c r="S252" s="114"/>
      <c r="T252" s="114"/>
      <c r="U252" s="114"/>
      <c r="V252" s="114"/>
      <c r="W252" s="114"/>
      <c r="X252" s="114"/>
      <c r="Y252" s="114"/>
      <c r="Z252" s="12"/>
      <c r="AA252" s="12"/>
      <c r="AB252" s="12"/>
      <c r="AC252" s="114">
        <v>0</v>
      </c>
      <c r="AD252" s="114">
        <v>0</v>
      </c>
      <c r="AE252" s="114">
        <v>0</v>
      </c>
      <c r="AF252" s="114">
        <v>0</v>
      </c>
      <c r="AG252" s="114">
        <v>0</v>
      </c>
      <c r="AH252" s="590">
        <v>0</v>
      </c>
      <c r="AI252" s="591">
        <v>2.5</v>
      </c>
      <c r="AJ252" s="591">
        <v>60</v>
      </c>
    </row>
    <row r="253" s="10" customFormat="1" ht="20.4" spans="1:37">
      <c r="A253" s="69"/>
      <c r="B253" s="70"/>
      <c r="C253" s="69"/>
      <c r="D253" s="71"/>
      <c r="E253" s="72" t="s">
        <v>648</v>
      </c>
      <c r="F253" s="72" t="s">
        <v>649</v>
      </c>
      <c r="G253" s="47"/>
      <c r="H253" s="207">
        <v>0</v>
      </c>
      <c r="I253" s="207">
        <v>1</v>
      </c>
      <c r="J253" s="618">
        <v>0</v>
      </c>
      <c r="K253" s="618">
        <v>0</v>
      </c>
      <c r="L253" s="618">
        <v>1</v>
      </c>
      <c r="M253" s="618">
        <v>0</v>
      </c>
      <c r="N253" s="87">
        <v>0</v>
      </c>
      <c r="O253" s="618">
        <f t="shared" si="14"/>
        <v>18</v>
      </c>
      <c r="P253" s="113">
        <v>50</v>
      </c>
      <c r="Q253" s="279" t="s">
        <v>251</v>
      </c>
      <c r="R253" s="279" t="s">
        <v>251</v>
      </c>
      <c r="S253" s="113">
        <v>52</v>
      </c>
      <c r="T253" s="279" t="s">
        <v>1122</v>
      </c>
      <c r="U253" s="279" t="s">
        <v>251</v>
      </c>
      <c r="V253" s="279" t="s">
        <v>251</v>
      </c>
      <c r="W253" s="279" t="s">
        <v>251</v>
      </c>
      <c r="X253" s="279" t="s">
        <v>251</v>
      </c>
      <c r="Y253" s="113">
        <v>47</v>
      </c>
      <c r="Z253" s="603" t="s">
        <v>831</v>
      </c>
      <c r="AA253" s="603" t="s">
        <v>251</v>
      </c>
      <c r="AB253" s="603" t="s">
        <v>251</v>
      </c>
      <c r="AC253" s="279">
        <v>0</v>
      </c>
      <c r="AD253" s="279">
        <v>0</v>
      </c>
      <c r="AE253" s="279">
        <v>0</v>
      </c>
      <c r="AF253" s="279">
        <v>0</v>
      </c>
      <c r="AG253" s="279">
        <v>0</v>
      </c>
      <c r="AH253" s="604">
        <v>0</v>
      </c>
      <c r="AI253" s="279">
        <v>2.5</v>
      </c>
      <c r="AJ253" s="279">
        <v>60</v>
      </c>
      <c r="AK253" s="110"/>
    </row>
    <row r="254" ht="20.4" spans="1:36">
      <c r="A254" s="33">
        <f t="shared" ref="A254:A258" si="16">A252</f>
        <v>902</v>
      </c>
      <c r="B254" s="42" t="s">
        <v>651</v>
      </c>
      <c r="C254" s="33" t="s">
        <v>652</v>
      </c>
      <c r="D254" s="43" t="s">
        <v>168</v>
      </c>
      <c r="E254" s="44" t="s">
        <v>653</v>
      </c>
      <c r="F254" s="44" t="s">
        <v>652</v>
      </c>
      <c r="G254" s="73"/>
      <c r="H254" s="19">
        <v>0</v>
      </c>
      <c r="I254" s="19">
        <v>1</v>
      </c>
      <c r="J254" s="19">
        <v>0</v>
      </c>
      <c r="K254" s="19">
        <v>0</v>
      </c>
      <c r="L254" s="19">
        <v>1</v>
      </c>
      <c r="M254" s="19">
        <v>0</v>
      </c>
      <c r="N254" s="84">
        <v>0</v>
      </c>
      <c r="O254" s="19">
        <f t="shared" si="14"/>
        <v>18</v>
      </c>
      <c r="P254" s="114">
        <v>50</v>
      </c>
      <c r="Q254" s="268">
        <v>70</v>
      </c>
      <c r="R254" s="268">
        <v>10</v>
      </c>
      <c r="S254" s="114">
        <v>52</v>
      </c>
      <c r="T254" s="114">
        <v>4200</v>
      </c>
      <c r="U254" s="268">
        <v>70</v>
      </c>
      <c r="V254" s="268">
        <v>10</v>
      </c>
      <c r="W254" s="268">
        <v>40</v>
      </c>
      <c r="X254" s="268">
        <v>10</v>
      </c>
      <c r="Y254" s="114">
        <v>47</v>
      </c>
      <c r="Z254" s="12">
        <v>60</v>
      </c>
      <c r="AA254" s="268">
        <v>40</v>
      </c>
      <c r="AB254" s="268">
        <v>10</v>
      </c>
      <c r="AC254" s="114">
        <v>0</v>
      </c>
      <c r="AD254" s="114">
        <v>0</v>
      </c>
      <c r="AE254" s="114">
        <v>0</v>
      </c>
      <c r="AF254" s="114">
        <v>0</v>
      </c>
      <c r="AG254" s="114">
        <v>0</v>
      </c>
      <c r="AH254" s="590">
        <v>0</v>
      </c>
      <c r="AI254" s="591">
        <v>2.5</v>
      </c>
      <c r="AJ254" s="591">
        <v>60</v>
      </c>
    </row>
    <row r="255" s="10" customFormat="1" ht="20.4" spans="1:37">
      <c r="A255" s="111"/>
      <c r="B255" s="70"/>
      <c r="C255" s="69"/>
      <c r="D255" s="71"/>
      <c r="E255" s="72"/>
      <c r="F255" s="72"/>
      <c r="G255" s="47"/>
      <c r="H255" s="74"/>
      <c r="I255" s="74"/>
      <c r="J255" s="74"/>
      <c r="K255" s="74"/>
      <c r="L255" s="74"/>
      <c r="M255" s="74"/>
      <c r="N255" s="87"/>
      <c r="O255" s="74"/>
      <c r="P255" s="113"/>
      <c r="Q255" s="113"/>
      <c r="R255" s="113"/>
      <c r="S255" s="113"/>
      <c r="T255" s="113"/>
      <c r="U255" s="113"/>
      <c r="V255" s="113"/>
      <c r="W255" s="113"/>
      <c r="X255" s="113"/>
      <c r="Y255" s="113"/>
      <c r="AC255" s="113">
        <v>0</v>
      </c>
      <c r="AD255" s="113">
        <v>0</v>
      </c>
      <c r="AE255" s="113">
        <v>0</v>
      </c>
      <c r="AF255" s="113">
        <v>0</v>
      </c>
      <c r="AG255" s="113">
        <v>0</v>
      </c>
      <c r="AH255" s="600">
        <v>0</v>
      </c>
      <c r="AI255" s="279">
        <v>2.5</v>
      </c>
      <c r="AJ255" s="279">
        <v>60</v>
      </c>
      <c r="AK255" s="110"/>
    </row>
    <row r="256" ht="20.4" spans="1:36">
      <c r="A256" s="51">
        <f t="shared" si="16"/>
        <v>902</v>
      </c>
      <c r="B256" s="42"/>
      <c r="C256" s="33" t="s">
        <v>652</v>
      </c>
      <c r="D256" s="43" t="s">
        <v>180</v>
      </c>
      <c r="E256" s="44" t="s">
        <v>654</v>
      </c>
      <c r="F256" s="44" t="s">
        <v>655</v>
      </c>
      <c r="G256" s="206" t="s">
        <v>658</v>
      </c>
      <c r="H256" s="19"/>
      <c r="I256" s="19"/>
      <c r="J256" s="19"/>
      <c r="K256" s="19"/>
      <c r="L256" s="19"/>
      <c r="M256" s="19"/>
      <c r="N256" s="84"/>
      <c r="O256" s="19"/>
      <c r="P256" s="114"/>
      <c r="Q256" s="114"/>
      <c r="R256" s="114"/>
      <c r="S256" s="114"/>
      <c r="T256" s="114"/>
      <c r="U256" s="114"/>
      <c r="V256" s="114"/>
      <c r="W256" s="114"/>
      <c r="X256" s="114"/>
      <c r="Y256" s="114"/>
      <c r="Z256" s="12"/>
      <c r="AA256" s="12"/>
      <c r="AB256" s="12"/>
      <c r="AC256" s="114">
        <v>0</v>
      </c>
      <c r="AD256" s="114">
        <v>0</v>
      </c>
      <c r="AE256" s="114">
        <v>0</v>
      </c>
      <c r="AF256" s="114">
        <v>0</v>
      </c>
      <c r="AG256" s="114">
        <v>0</v>
      </c>
      <c r="AH256" s="590">
        <v>0</v>
      </c>
      <c r="AI256" s="591">
        <v>2.5</v>
      </c>
      <c r="AJ256" s="591">
        <v>60</v>
      </c>
    </row>
    <row r="257" s="11" customFormat="1" ht="20.4" spans="1:36">
      <c r="A257" s="111"/>
      <c r="B257" s="70"/>
      <c r="C257" s="69"/>
      <c r="D257" s="71"/>
      <c r="E257" s="72" t="s">
        <v>656</v>
      </c>
      <c r="F257" s="208" t="s">
        <v>657</v>
      </c>
      <c r="G257" s="47"/>
      <c r="H257" s="207">
        <v>1</v>
      </c>
      <c r="I257" s="207">
        <v>0</v>
      </c>
      <c r="J257" s="618">
        <v>0</v>
      </c>
      <c r="K257" s="618">
        <v>1</v>
      </c>
      <c r="L257" s="618">
        <v>0</v>
      </c>
      <c r="M257" s="618">
        <v>0</v>
      </c>
      <c r="N257" s="87">
        <v>0</v>
      </c>
      <c r="O257" s="618">
        <f t="shared" si="14"/>
        <v>9</v>
      </c>
      <c r="P257" s="113">
        <v>50</v>
      </c>
      <c r="Q257" s="113" t="s">
        <v>557</v>
      </c>
      <c r="R257" s="113" t="s">
        <v>1123</v>
      </c>
      <c r="S257" s="113" t="s">
        <v>251</v>
      </c>
      <c r="T257" s="113" t="s">
        <v>251</v>
      </c>
      <c r="U257" s="113" t="s">
        <v>251</v>
      </c>
      <c r="V257" s="113" t="s">
        <v>251</v>
      </c>
      <c r="W257" s="113" t="s">
        <v>1082</v>
      </c>
      <c r="X257" s="113" t="s">
        <v>1124</v>
      </c>
      <c r="Y257" s="113" t="s">
        <v>251</v>
      </c>
      <c r="Z257" s="10" t="s">
        <v>251</v>
      </c>
      <c r="AA257" s="10" t="s">
        <v>251</v>
      </c>
      <c r="AB257" s="10" t="s">
        <v>251</v>
      </c>
      <c r="AC257" s="113"/>
      <c r="AD257" s="113"/>
      <c r="AE257" s="113"/>
      <c r="AF257" s="113"/>
      <c r="AG257" s="113"/>
      <c r="AH257" s="600"/>
      <c r="AI257" s="279">
        <v>2.5</v>
      </c>
      <c r="AJ257" s="279">
        <v>60</v>
      </c>
    </row>
    <row r="258" ht="20.4" spans="1:36">
      <c r="A258" s="51">
        <f t="shared" si="16"/>
        <v>902</v>
      </c>
      <c r="B258" s="42" t="s">
        <v>651</v>
      </c>
      <c r="C258" s="33" t="s">
        <v>652</v>
      </c>
      <c r="D258" s="43" t="s">
        <v>187</v>
      </c>
      <c r="E258" s="44" t="s">
        <v>656</v>
      </c>
      <c r="F258" s="44" t="s">
        <v>662</v>
      </c>
      <c r="G258" s="47"/>
      <c r="H258" s="195">
        <v>1</v>
      </c>
      <c r="I258" s="195">
        <v>0</v>
      </c>
      <c r="J258" s="254">
        <v>0</v>
      </c>
      <c r="K258" s="254">
        <v>1</v>
      </c>
      <c r="L258" s="254">
        <v>0</v>
      </c>
      <c r="M258" s="254">
        <v>0</v>
      </c>
      <c r="N258" s="84">
        <v>0</v>
      </c>
      <c r="O258" s="254">
        <f t="shared" si="14"/>
        <v>9</v>
      </c>
      <c r="P258" s="140">
        <v>50</v>
      </c>
      <c r="Q258" s="140">
        <v>51.5</v>
      </c>
      <c r="R258" s="140">
        <v>4200</v>
      </c>
      <c r="S258" s="140">
        <v>52</v>
      </c>
      <c r="T258" s="140">
        <v>4200</v>
      </c>
      <c r="U258" s="268">
        <v>70</v>
      </c>
      <c r="V258" s="268">
        <v>10</v>
      </c>
      <c r="W258" s="140">
        <v>47</v>
      </c>
      <c r="X258" s="140">
        <v>220</v>
      </c>
      <c r="Y258" s="140">
        <v>47</v>
      </c>
      <c r="Z258" s="27">
        <v>220</v>
      </c>
      <c r="AA258" s="268">
        <v>40</v>
      </c>
      <c r="AB258" s="268">
        <v>10</v>
      </c>
      <c r="AC258" s="140">
        <v>0</v>
      </c>
      <c r="AD258" s="140">
        <v>0</v>
      </c>
      <c r="AE258" s="140">
        <v>0</v>
      </c>
      <c r="AF258" s="140">
        <v>0</v>
      </c>
      <c r="AG258" s="140">
        <v>0</v>
      </c>
      <c r="AH258" s="583">
        <v>0</v>
      </c>
      <c r="AI258" s="289">
        <v>2.5</v>
      </c>
      <c r="AJ258" s="289">
        <v>60</v>
      </c>
    </row>
    <row r="259" ht="20.4" spans="1:36">
      <c r="A259" s="33">
        <f>A254</f>
        <v>902</v>
      </c>
      <c r="B259" s="42" t="s">
        <v>663</v>
      </c>
      <c r="C259" s="33"/>
      <c r="D259" s="43"/>
      <c r="E259" s="44"/>
      <c r="F259" s="44"/>
      <c r="G259" s="218" t="s">
        <v>665</v>
      </c>
      <c r="H259" s="195"/>
      <c r="I259" s="195"/>
      <c r="J259" s="254"/>
      <c r="K259" s="254"/>
      <c r="L259" s="254"/>
      <c r="M259" s="254"/>
      <c r="N259" s="84"/>
      <c r="O259" s="254"/>
      <c r="P259" s="114"/>
      <c r="Q259" s="114"/>
      <c r="R259" s="114"/>
      <c r="S259" s="114"/>
      <c r="T259" s="114"/>
      <c r="U259" s="114"/>
      <c r="V259" s="114"/>
      <c r="W259" s="114"/>
      <c r="X259" s="114"/>
      <c r="Y259" s="114"/>
      <c r="Z259" s="12"/>
      <c r="AA259" s="12"/>
      <c r="AB259" s="12"/>
      <c r="AC259" s="114">
        <v>0</v>
      </c>
      <c r="AD259" s="114">
        <v>0</v>
      </c>
      <c r="AE259" s="114">
        <v>0</v>
      </c>
      <c r="AF259" s="114">
        <v>0</v>
      </c>
      <c r="AG259" s="114">
        <v>0</v>
      </c>
      <c r="AH259" s="590">
        <v>0</v>
      </c>
      <c r="AI259" s="591">
        <v>2.5</v>
      </c>
      <c r="AJ259" s="591">
        <v>60</v>
      </c>
    </row>
    <row r="260" s="6" customFormat="1" ht="20.4" spans="1:37">
      <c r="A260" s="60"/>
      <c r="B260" s="61"/>
      <c r="C260" s="60"/>
      <c r="D260" s="62"/>
      <c r="E260" s="63"/>
      <c r="F260" s="63" t="s">
        <v>664</v>
      </c>
      <c r="G260" s="47"/>
      <c r="H260" s="219">
        <v>1</v>
      </c>
      <c r="I260" s="219">
        <v>0</v>
      </c>
      <c r="J260" s="253">
        <v>0</v>
      </c>
      <c r="K260" s="253">
        <v>1</v>
      </c>
      <c r="L260" s="253">
        <v>0</v>
      </c>
      <c r="M260" s="253">
        <v>0</v>
      </c>
      <c r="N260" s="86">
        <v>0</v>
      </c>
      <c r="O260" s="253">
        <f t="shared" si="14"/>
        <v>9</v>
      </c>
      <c r="P260" s="267">
        <v>50</v>
      </c>
      <c r="Q260" s="267" t="s">
        <v>1041</v>
      </c>
      <c r="R260" s="267" t="s">
        <v>1125</v>
      </c>
      <c r="S260" s="267"/>
      <c r="T260" s="267"/>
      <c r="U260" s="267"/>
      <c r="V260" s="267"/>
      <c r="W260" s="267" t="s">
        <v>413</v>
      </c>
      <c r="X260" s="267" t="s">
        <v>1126</v>
      </c>
      <c r="Y260" s="267"/>
      <c r="AC260" s="267">
        <v>0</v>
      </c>
      <c r="AD260" s="267">
        <v>0</v>
      </c>
      <c r="AE260" s="267">
        <v>0</v>
      </c>
      <c r="AF260" s="267">
        <v>0</v>
      </c>
      <c r="AG260" s="267">
        <v>0</v>
      </c>
      <c r="AH260" s="597">
        <v>0</v>
      </c>
      <c r="AI260" s="266">
        <v>2.5</v>
      </c>
      <c r="AJ260" s="266">
        <v>60</v>
      </c>
      <c r="AK260" s="107"/>
    </row>
    <row r="261" ht="20.4" spans="1:36">
      <c r="A261" s="33">
        <f>A259</f>
        <v>902</v>
      </c>
      <c r="B261" s="42" t="s">
        <v>667</v>
      </c>
      <c r="C261" s="33" t="s">
        <v>668</v>
      </c>
      <c r="D261" s="43" t="s">
        <v>168</v>
      </c>
      <c r="E261" s="44" t="s">
        <v>669</v>
      </c>
      <c r="F261" s="44" t="s">
        <v>670</v>
      </c>
      <c r="G261" s="67" t="s">
        <v>672</v>
      </c>
      <c r="H261" s="19">
        <v>1</v>
      </c>
      <c r="I261" s="19">
        <v>0</v>
      </c>
      <c r="J261" s="19">
        <v>0</v>
      </c>
      <c r="K261" s="19">
        <v>1</v>
      </c>
      <c r="L261" s="19">
        <v>0</v>
      </c>
      <c r="M261" s="19">
        <v>0</v>
      </c>
      <c r="N261" s="84">
        <v>0</v>
      </c>
      <c r="O261" s="19">
        <f t="shared" si="14"/>
        <v>9</v>
      </c>
      <c r="P261" s="114">
        <v>50</v>
      </c>
      <c r="Q261" s="114">
        <v>52.5</v>
      </c>
      <c r="R261" s="140">
        <v>80</v>
      </c>
      <c r="S261" s="114">
        <v>55</v>
      </c>
      <c r="T261" s="114">
        <v>60</v>
      </c>
      <c r="U261" s="268">
        <v>70</v>
      </c>
      <c r="V261" s="268">
        <v>10</v>
      </c>
      <c r="W261" s="114">
        <v>47.5</v>
      </c>
      <c r="X261" s="140">
        <v>3980</v>
      </c>
      <c r="Y261" s="114">
        <v>45</v>
      </c>
      <c r="Z261" s="12">
        <v>60</v>
      </c>
      <c r="AA261" s="268">
        <v>40</v>
      </c>
      <c r="AB261" s="268">
        <v>10</v>
      </c>
      <c r="AC261" s="114">
        <v>0</v>
      </c>
      <c r="AD261" s="114">
        <v>0</v>
      </c>
      <c r="AE261" s="114">
        <v>0</v>
      </c>
      <c r="AF261" s="114">
        <v>0</v>
      </c>
      <c r="AG261" s="114">
        <v>0</v>
      </c>
      <c r="AH261" s="590">
        <v>0</v>
      </c>
      <c r="AI261" s="591">
        <v>2.5</v>
      </c>
      <c r="AJ261" s="591">
        <v>60</v>
      </c>
    </row>
    <row r="262" s="6" customFormat="1" ht="20.4" spans="1:37">
      <c r="A262" s="60"/>
      <c r="B262" s="61"/>
      <c r="C262" s="60"/>
      <c r="D262" s="62"/>
      <c r="E262" s="63"/>
      <c r="F262" s="63" t="s">
        <v>671</v>
      </c>
      <c r="G262" s="47"/>
      <c r="H262" s="8">
        <v>1</v>
      </c>
      <c r="I262" s="8">
        <v>0</v>
      </c>
      <c r="J262" s="8">
        <v>0</v>
      </c>
      <c r="K262" s="8">
        <v>1</v>
      </c>
      <c r="L262" s="8">
        <v>0</v>
      </c>
      <c r="M262" s="8">
        <v>0</v>
      </c>
      <c r="N262" s="86">
        <v>0</v>
      </c>
      <c r="O262" s="8">
        <f t="shared" si="14"/>
        <v>9</v>
      </c>
      <c r="P262" s="267">
        <v>50</v>
      </c>
      <c r="Q262" s="267" t="s">
        <v>1041</v>
      </c>
      <c r="R262" s="267" t="s">
        <v>924</v>
      </c>
      <c r="S262" s="267"/>
      <c r="T262" s="267"/>
      <c r="U262" s="267"/>
      <c r="V262" s="267"/>
      <c r="W262" s="267" t="s">
        <v>413</v>
      </c>
      <c r="X262" s="267" t="s">
        <v>1127</v>
      </c>
      <c r="Y262" s="267"/>
      <c r="AC262" s="267">
        <v>0</v>
      </c>
      <c r="AD262" s="267">
        <v>0</v>
      </c>
      <c r="AE262" s="267">
        <v>0</v>
      </c>
      <c r="AF262" s="267">
        <v>0</v>
      </c>
      <c r="AG262" s="267">
        <v>0</v>
      </c>
      <c r="AH262" s="597">
        <v>0</v>
      </c>
      <c r="AI262" s="266">
        <v>2.5</v>
      </c>
      <c r="AJ262" s="266">
        <v>60</v>
      </c>
      <c r="AK262" s="107"/>
    </row>
    <row r="263" ht="20.4" spans="1:36">
      <c r="A263" s="33">
        <f>A261</f>
        <v>902</v>
      </c>
      <c r="B263" s="42" t="s">
        <v>667</v>
      </c>
      <c r="C263" s="33" t="s">
        <v>673</v>
      </c>
      <c r="D263" s="43" t="s">
        <v>180</v>
      </c>
      <c r="E263" s="44" t="s">
        <v>674</v>
      </c>
      <c r="F263" s="44" t="s">
        <v>675</v>
      </c>
      <c r="G263" s="47"/>
      <c r="H263" s="19">
        <v>1</v>
      </c>
      <c r="I263" s="19">
        <v>0</v>
      </c>
      <c r="J263" s="19">
        <v>0</v>
      </c>
      <c r="K263" s="19">
        <v>1</v>
      </c>
      <c r="L263" s="19">
        <v>0</v>
      </c>
      <c r="M263" s="19">
        <v>0</v>
      </c>
      <c r="N263" s="84">
        <v>0</v>
      </c>
      <c r="O263" s="19">
        <f t="shared" si="14"/>
        <v>9</v>
      </c>
      <c r="P263" s="114">
        <v>50</v>
      </c>
      <c r="Q263" s="114">
        <v>52.5</v>
      </c>
      <c r="R263" s="114">
        <v>100</v>
      </c>
      <c r="S263" s="114">
        <v>55</v>
      </c>
      <c r="T263" s="114">
        <v>60</v>
      </c>
      <c r="U263" s="268">
        <v>70</v>
      </c>
      <c r="V263" s="268">
        <v>10</v>
      </c>
      <c r="W263" s="114">
        <v>47.5</v>
      </c>
      <c r="X263" s="114">
        <v>4000</v>
      </c>
      <c r="Y263" s="114">
        <v>45</v>
      </c>
      <c r="Z263" s="12">
        <v>60</v>
      </c>
      <c r="AA263" s="268">
        <v>40</v>
      </c>
      <c r="AB263" s="268">
        <v>10</v>
      </c>
      <c r="AC263" s="114">
        <v>0</v>
      </c>
      <c r="AD263" s="114">
        <v>0</v>
      </c>
      <c r="AE263" s="114">
        <v>0</v>
      </c>
      <c r="AF263" s="114">
        <v>0</v>
      </c>
      <c r="AG263" s="114">
        <v>0</v>
      </c>
      <c r="AH263" s="590">
        <v>0</v>
      </c>
      <c r="AI263" s="591">
        <v>2.5</v>
      </c>
      <c r="AJ263" s="591">
        <v>60</v>
      </c>
    </row>
    <row r="264" ht="20.4" spans="1:36">
      <c r="A264" s="33">
        <f>A263</f>
        <v>902</v>
      </c>
      <c r="B264" s="42" t="s">
        <v>676</v>
      </c>
      <c r="C264" s="33"/>
      <c r="D264" s="43"/>
      <c r="E264" s="44"/>
      <c r="F264" s="44"/>
      <c r="G264" s="66"/>
      <c r="H264" s="195"/>
      <c r="I264" s="195"/>
      <c r="J264" s="254"/>
      <c r="K264" s="254"/>
      <c r="L264" s="254"/>
      <c r="M264" s="254"/>
      <c r="N264" s="84"/>
      <c r="O264" s="254"/>
      <c r="P264" s="114"/>
      <c r="Q264" s="114"/>
      <c r="R264" s="114"/>
      <c r="S264" s="114"/>
      <c r="T264" s="114"/>
      <c r="U264" s="114"/>
      <c r="V264" s="114"/>
      <c r="W264" s="114"/>
      <c r="X264" s="114"/>
      <c r="Y264" s="114"/>
      <c r="Z264" s="12"/>
      <c r="AA264" s="12"/>
      <c r="AB264" s="12"/>
      <c r="AC264" s="114">
        <v>0</v>
      </c>
      <c r="AD264" s="114">
        <v>0</v>
      </c>
      <c r="AE264" s="114">
        <v>0</v>
      </c>
      <c r="AF264" s="114">
        <v>0</v>
      </c>
      <c r="AG264" s="114">
        <v>0</v>
      </c>
      <c r="AH264" s="590">
        <v>0</v>
      </c>
      <c r="AI264" s="591">
        <v>2.5</v>
      </c>
      <c r="AJ264" s="591">
        <v>60</v>
      </c>
    </row>
    <row r="265" s="6" customFormat="1" ht="20.4" spans="1:37">
      <c r="A265" s="60"/>
      <c r="B265" s="61"/>
      <c r="C265" s="60"/>
      <c r="D265" s="62"/>
      <c r="E265" s="63" t="s">
        <v>455</v>
      </c>
      <c r="F265" s="63" t="s">
        <v>677</v>
      </c>
      <c r="G265" s="47"/>
      <c r="H265" s="622">
        <v>1</v>
      </c>
      <c r="I265" s="622">
        <v>0</v>
      </c>
      <c r="J265" s="253">
        <v>0</v>
      </c>
      <c r="K265" s="624">
        <v>1</v>
      </c>
      <c r="L265" s="624">
        <v>1</v>
      </c>
      <c r="M265" s="253">
        <v>0</v>
      </c>
      <c r="N265" s="86">
        <v>0</v>
      </c>
      <c r="O265" s="253">
        <f t="shared" si="14"/>
        <v>25</v>
      </c>
      <c r="P265" s="267">
        <v>50</v>
      </c>
      <c r="Q265" s="267" t="s">
        <v>1128</v>
      </c>
      <c r="R265" s="267" t="s">
        <v>1129</v>
      </c>
      <c r="S265" s="267"/>
      <c r="T265" s="267"/>
      <c r="U265" s="267"/>
      <c r="V265" s="267"/>
      <c r="W265" s="267" t="s">
        <v>1130</v>
      </c>
      <c r="X265" s="267" t="s">
        <v>1131</v>
      </c>
      <c r="Y265" s="267" t="s">
        <v>1132</v>
      </c>
      <c r="Z265" s="626" t="s">
        <v>1129</v>
      </c>
      <c r="AC265" s="267">
        <v>0</v>
      </c>
      <c r="AD265" s="267">
        <v>0</v>
      </c>
      <c r="AE265" s="267">
        <v>0</v>
      </c>
      <c r="AF265" s="267">
        <v>0</v>
      </c>
      <c r="AG265" s="267">
        <v>0</v>
      </c>
      <c r="AH265" s="597">
        <v>0</v>
      </c>
      <c r="AI265" s="266">
        <v>2.5</v>
      </c>
      <c r="AJ265" s="266">
        <v>60</v>
      </c>
      <c r="AK265" s="107"/>
    </row>
    <row r="266" ht="20.4" spans="1:36">
      <c r="A266" s="33">
        <f>A264</f>
        <v>902</v>
      </c>
      <c r="B266" s="42" t="s">
        <v>678</v>
      </c>
      <c r="C266" s="33" t="s">
        <v>679</v>
      </c>
      <c r="D266" s="43" t="s">
        <v>168</v>
      </c>
      <c r="E266" s="44" t="s">
        <v>680</v>
      </c>
      <c r="F266" s="44" t="s">
        <v>679</v>
      </c>
      <c r="G266" s="49"/>
      <c r="H266" s="226">
        <v>1</v>
      </c>
      <c r="I266" s="226">
        <v>0</v>
      </c>
      <c r="J266" s="19">
        <v>0</v>
      </c>
      <c r="K266" s="226">
        <v>1</v>
      </c>
      <c r="L266" s="226">
        <v>1</v>
      </c>
      <c r="M266" s="19">
        <v>0</v>
      </c>
      <c r="N266" s="84">
        <v>0</v>
      </c>
      <c r="O266" s="19">
        <f t="shared" si="14"/>
        <v>25</v>
      </c>
      <c r="P266" s="114">
        <v>50</v>
      </c>
      <c r="Q266" s="114">
        <v>51.5</v>
      </c>
      <c r="R266" s="114">
        <v>100</v>
      </c>
      <c r="S266" s="114">
        <v>51.1</v>
      </c>
      <c r="T266" s="114">
        <v>100</v>
      </c>
      <c r="U266" s="268">
        <v>70</v>
      </c>
      <c r="V266" s="268">
        <v>10</v>
      </c>
      <c r="W266" s="114">
        <v>48</v>
      </c>
      <c r="X266" s="114">
        <v>1000</v>
      </c>
      <c r="Y266" s="114">
        <v>47.5</v>
      </c>
      <c r="Z266" s="12">
        <v>100</v>
      </c>
      <c r="AA266" s="268">
        <v>40</v>
      </c>
      <c r="AB266" s="268">
        <v>10</v>
      </c>
      <c r="AC266" s="114">
        <v>0</v>
      </c>
      <c r="AD266" s="114">
        <v>0</v>
      </c>
      <c r="AE266" s="114">
        <v>0</v>
      </c>
      <c r="AF266" s="114">
        <v>0</v>
      </c>
      <c r="AG266" s="114">
        <v>0</v>
      </c>
      <c r="AH266" s="590">
        <v>0</v>
      </c>
      <c r="AI266" s="591">
        <v>2.5</v>
      </c>
      <c r="AJ266" s="591">
        <v>60</v>
      </c>
    </row>
    <row r="267" s="2" customFormat="1" ht="20.4" spans="1:37">
      <c r="A267" s="36"/>
      <c r="B267" s="37"/>
      <c r="C267" s="36"/>
      <c r="D267" s="38"/>
      <c r="E267" s="39" t="s">
        <v>455</v>
      </c>
      <c r="F267" s="39" t="s">
        <v>681</v>
      </c>
      <c r="G267" s="47"/>
      <c r="H267" s="548">
        <v>1</v>
      </c>
      <c r="I267" s="52">
        <v>1</v>
      </c>
      <c r="J267" s="548">
        <v>0</v>
      </c>
      <c r="K267" s="548">
        <v>1</v>
      </c>
      <c r="L267" s="52">
        <v>1</v>
      </c>
      <c r="M267" s="548">
        <v>0</v>
      </c>
      <c r="N267" s="41">
        <v>0</v>
      </c>
      <c r="O267" s="548">
        <f t="shared" si="14"/>
        <v>27</v>
      </c>
      <c r="P267" s="250">
        <v>50</v>
      </c>
      <c r="Q267" s="250" t="s">
        <v>1133</v>
      </c>
      <c r="R267" s="250"/>
      <c r="S267" s="2" t="s">
        <v>1134</v>
      </c>
      <c r="T267" s="250"/>
      <c r="U267" s="250"/>
      <c r="V267" s="250"/>
      <c r="W267" s="250" t="s">
        <v>446</v>
      </c>
      <c r="X267" s="250" t="s">
        <v>1135</v>
      </c>
      <c r="Y267" s="250" t="s">
        <v>1136</v>
      </c>
      <c r="Z267" s="250" t="s">
        <v>1137</v>
      </c>
      <c r="AA267" s="250"/>
      <c r="AB267" s="250"/>
      <c r="AC267" s="250">
        <v>0</v>
      </c>
      <c r="AD267" s="250">
        <v>0</v>
      </c>
      <c r="AE267" s="250">
        <v>0</v>
      </c>
      <c r="AF267" s="250">
        <v>0</v>
      </c>
      <c r="AG267" s="250">
        <v>0</v>
      </c>
      <c r="AH267" s="592">
        <v>0</v>
      </c>
      <c r="AI267" s="275">
        <v>2.5</v>
      </c>
      <c r="AJ267" s="275">
        <v>60</v>
      </c>
      <c r="AK267" s="106"/>
    </row>
    <row r="268" ht="31.2" spans="1:36">
      <c r="A268" s="33">
        <f>A266</f>
        <v>902</v>
      </c>
      <c r="B268" s="42" t="s">
        <v>682</v>
      </c>
      <c r="C268" s="33" t="s">
        <v>683</v>
      </c>
      <c r="D268" s="43" t="s">
        <v>168</v>
      </c>
      <c r="E268" s="44" t="s">
        <v>684</v>
      </c>
      <c r="F268" s="44" t="s">
        <v>683</v>
      </c>
      <c r="G268" s="221" t="s">
        <v>454</v>
      </c>
      <c r="H268" s="226">
        <v>1</v>
      </c>
      <c r="I268" s="226">
        <v>1</v>
      </c>
      <c r="J268" s="226">
        <v>0</v>
      </c>
      <c r="K268" s="226">
        <v>1</v>
      </c>
      <c r="L268" s="226">
        <v>1</v>
      </c>
      <c r="M268" s="226">
        <v>0</v>
      </c>
      <c r="N268" s="234">
        <v>0</v>
      </c>
      <c r="O268" s="226">
        <f t="shared" si="14"/>
        <v>27</v>
      </c>
      <c r="P268" s="114">
        <v>50</v>
      </c>
      <c r="Q268" s="114">
        <v>50.2</v>
      </c>
      <c r="R268" s="114">
        <v>100</v>
      </c>
      <c r="S268" s="114">
        <v>50.2</v>
      </c>
      <c r="T268" s="114">
        <v>100</v>
      </c>
      <c r="U268" s="268">
        <v>70</v>
      </c>
      <c r="V268" s="268">
        <v>10</v>
      </c>
      <c r="W268" s="114">
        <v>49</v>
      </c>
      <c r="X268" s="268">
        <v>30530</v>
      </c>
      <c r="Y268" s="114">
        <v>47.49</v>
      </c>
      <c r="Z268" s="12">
        <v>500</v>
      </c>
      <c r="AA268" s="268">
        <v>40</v>
      </c>
      <c r="AB268" s="268">
        <v>10</v>
      </c>
      <c r="AC268" s="114">
        <v>0</v>
      </c>
      <c r="AD268" s="114">
        <v>0</v>
      </c>
      <c r="AE268" s="114">
        <v>0</v>
      </c>
      <c r="AF268" s="268">
        <v>27</v>
      </c>
      <c r="AG268" s="114">
        <v>0</v>
      </c>
      <c r="AH268" s="590">
        <v>0</v>
      </c>
      <c r="AI268" s="591">
        <v>2.5</v>
      </c>
      <c r="AJ268" s="591">
        <v>60</v>
      </c>
    </row>
    <row r="269" s="18" customFormat="1" ht="20.4" spans="1:37">
      <c r="A269" s="55">
        <f>A4</f>
        <v>902</v>
      </c>
      <c r="B269" s="59" t="s">
        <v>685</v>
      </c>
      <c r="C269" s="55" t="s">
        <v>686</v>
      </c>
      <c r="D269" s="56" t="s">
        <v>168</v>
      </c>
      <c r="E269" s="57" t="s">
        <v>687</v>
      </c>
      <c r="F269" s="57" t="s">
        <v>686</v>
      </c>
      <c r="G269" s="222"/>
      <c r="H269" s="623">
        <v>1</v>
      </c>
      <c r="I269" s="623">
        <v>1</v>
      </c>
      <c r="J269" s="623">
        <v>0</v>
      </c>
      <c r="K269" s="623">
        <v>1</v>
      </c>
      <c r="L269" s="623">
        <v>0</v>
      </c>
      <c r="M269" s="623">
        <v>0</v>
      </c>
      <c r="N269" s="625">
        <v>0</v>
      </c>
      <c r="O269" s="623">
        <f t="shared" si="14"/>
        <v>11</v>
      </c>
      <c r="P269" s="265">
        <v>50</v>
      </c>
      <c r="Q269" s="265">
        <v>51.6</v>
      </c>
      <c r="R269" s="265">
        <v>100</v>
      </c>
      <c r="S269" s="265">
        <v>52</v>
      </c>
      <c r="T269" s="265">
        <v>100</v>
      </c>
      <c r="U269" s="268">
        <v>70</v>
      </c>
      <c r="V269" s="268">
        <v>10</v>
      </c>
      <c r="W269" s="265">
        <v>47.4</v>
      </c>
      <c r="X269" s="265">
        <v>100</v>
      </c>
      <c r="Y269" s="265">
        <v>47.4</v>
      </c>
      <c r="Z269" s="18">
        <v>100</v>
      </c>
      <c r="AA269" s="268">
        <v>40</v>
      </c>
      <c r="AB269" s="268">
        <v>10</v>
      </c>
      <c r="AC269" s="265">
        <v>0</v>
      </c>
      <c r="AD269" s="265">
        <v>0</v>
      </c>
      <c r="AE269" s="265">
        <v>0</v>
      </c>
      <c r="AF269" s="265">
        <v>0</v>
      </c>
      <c r="AG269" s="265">
        <v>0</v>
      </c>
      <c r="AH269" s="593">
        <v>0</v>
      </c>
      <c r="AI269" s="276">
        <v>2.5</v>
      </c>
      <c r="AJ269" s="276">
        <v>60</v>
      </c>
      <c r="AK269" s="215"/>
    </row>
    <row r="270" ht="20.4" spans="1:36">
      <c r="A270" s="33">
        <f>A268</f>
        <v>902</v>
      </c>
      <c r="B270" s="42" t="s">
        <v>688</v>
      </c>
      <c r="C270" s="33"/>
      <c r="D270" s="43"/>
      <c r="E270" s="44"/>
      <c r="F270" s="44"/>
      <c r="G270" s="223"/>
      <c r="H270" s="19"/>
      <c r="I270" s="19"/>
      <c r="J270" s="19"/>
      <c r="K270" s="19"/>
      <c r="L270" s="19"/>
      <c r="M270" s="19"/>
      <c r="N270" s="84"/>
      <c r="O270" s="19"/>
      <c r="P270" s="140"/>
      <c r="Q270" s="140"/>
      <c r="R270" s="140"/>
      <c r="S270" s="140"/>
      <c r="T270" s="140"/>
      <c r="U270" s="140"/>
      <c r="V270" s="140"/>
      <c r="W270" s="140"/>
      <c r="X270" s="140"/>
      <c r="Y270" s="140"/>
      <c r="AC270" s="140">
        <v>0</v>
      </c>
      <c r="AD270" s="140">
        <v>0</v>
      </c>
      <c r="AE270" s="140">
        <v>0</v>
      </c>
      <c r="AF270" s="140">
        <v>0</v>
      </c>
      <c r="AG270" s="140">
        <v>0</v>
      </c>
      <c r="AH270" s="583">
        <v>0</v>
      </c>
      <c r="AI270" s="289">
        <v>2.5</v>
      </c>
      <c r="AJ270" s="289">
        <v>60</v>
      </c>
    </row>
    <row r="271" s="6" customFormat="1" ht="20.4" spans="1:37">
      <c r="A271" s="60"/>
      <c r="B271" s="61"/>
      <c r="C271" s="60"/>
      <c r="D271" s="62"/>
      <c r="E271" s="63"/>
      <c r="F271" s="63" t="s">
        <v>689</v>
      </c>
      <c r="G271" s="225"/>
      <c r="H271" s="224">
        <v>1</v>
      </c>
      <c r="I271" s="224">
        <v>0</v>
      </c>
      <c r="J271" s="224">
        <v>0</v>
      </c>
      <c r="K271" s="224">
        <v>1</v>
      </c>
      <c r="L271" s="224">
        <v>0</v>
      </c>
      <c r="M271" s="224">
        <v>0</v>
      </c>
      <c r="N271" s="233">
        <v>0</v>
      </c>
      <c r="O271" s="224">
        <f t="shared" si="14"/>
        <v>9</v>
      </c>
      <c r="P271" s="267">
        <v>60</v>
      </c>
      <c r="Q271" s="267" t="s">
        <v>519</v>
      </c>
      <c r="R271" s="267" t="s">
        <v>780</v>
      </c>
      <c r="S271" s="267"/>
      <c r="T271" s="267"/>
      <c r="U271" s="267"/>
      <c r="V271" s="267"/>
      <c r="W271" s="267" t="s">
        <v>520</v>
      </c>
      <c r="X271" s="267" t="s">
        <v>780</v>
      </c>
      <c r="Y271" s="267"/>
      <c r="AC271" s="267">
        <v>0</v>
      </c>
      <c r="AD271" s="267">
        <v>0</v>
      </c>
      <c r="AE271" s="267">
        <v>0</v>
      </c>
      <c r="AF271" s="267">
        <v>0</v>
      </c>
      <c r="AG271" s="267">
        <v>0</v>
      </c>
      <c r="AH271" s="597">
        <v>0</v>
      </c>
      <c r="AI271" s="266">
        <v>2.5</v>
      </c>
      <c r="AJ271" s="266">
        <v>60</v>
      </c>
      <c r="AK271" s="107"/>
    </row>
    <row r="272" ht="20.4" spans="1:36">
      <c r="A272" s="33">
        <f>A270</f>
        <v>902</v>
      </c>
      <c r="B272" s="42" t="s">
        <v>690</v>
      </c>
      <c r="C272" s="33" t="s">
        <v>691</v>
      </c>
      <c r="D272" s="43" t="s">
        <v>168</v>
      </c>
      <c r="E272" s="44" t="s">
        <v>692</v>
      </c>
      <c r="F272" s="44" t="s">
        <v>691</v>
      </c>
      <c r="G272" s="225"/>
      <c r="H272" s="226">
        <v>1</v>
      </c>
      <c r="I272" s="226">
        <v>0</v>
      </c>
      <c r="J272" s="226">
        <v>0</v>
      </c>
      <c r="K272" s="226">
        <v>1</v>
      </c>
      <c r="L272" s="226">
        <v>0</v>
      </c>
      <c r="M272" s="226">
        <v>0</v>
      </c>
      <c r="N272" s="234">
        <v>0</v>
      </c>
      <c r="O272" s="226">
        <f t="shared" si="14"/>
        <v>9</v>
      </c>
      <c r="P272" s="140">
        <v>60</v>
      </c>
      <c r="Q272" s="140">
        <v>61</v>
      </c>
      <c r="R272" s="140">
        <v>140</v>
      </c>
      <c r="S272" s="140">
        <v>62</v>
      </c>
      <c r="T272" s="140">
        <v>60</v>
      </c>
      <c r="U272" s="268">
        <v>70</v>
      </c>
      <c r="V272" s="268">
        <v>10</v>
      </c>
      <c r="W272" s="140">
        <v>59</v>
      </c>
      <c r="X272" s="140">
        <v>140</v>
      </c>
      <c r="Y272" s="140">
        <v>55</v>
      </c>
      <c r="Z272" s="140">
        <v>60</v>
      </c>
      <c r="AA272" s="268">
        <v>40</v>
      </c>
      <c r="AB272" s="268">
        <v>10</v>
      </c>
      <c r="AC272" s="140">
        <v>0</v>
      </c>
      <c r="AD272" s="140">
        <v>0</v>
      </c>
      <c r="AE272" s="140">
        <v>0</v>
      </c>
      <c r="AF272" s="140">
        <v>0</v>
      </c>
      <c r="AG272" s="140">
        <v>0</v>
      </c>
      <c r="AH272" s="583">
        <v>0</v>
      </c>
      <c r="AI272" s="289">
        <v>2.5</v>
      </c>
      <c r="AJ272" s="289">
        <v>60</v>
      </c>
    </row>
    <row r="273" ht="20.4" spans="1:36">
      <c r="A273" s="33">
        <f>A272</f>
        <v>902</v>
      </c>
      <c r="B273" s="42" t="s">
        <v>690</v>
      </c>
      <c r="C273" s="33" t="s">
        <v>691</v>
      </c>
      <c r="D273" s="43" t="s">
        <v>180</v>
      </c>
      <c r="E273" s="44" t="s">
        <v>693</v>
      </c>
      <c r="F273" s="44" t="s">
        <v>694</v>
      </c>
      <c r="G273" s="227" t="s">
        <v>697</v>
      </c>
      <c r="H273" s="19">
        <v>1</v>
      </c>
      <c r="I273" s="19">
        <v>0</v>
      </c>
      <c r="J273" s="19">
        <v>0</v>
      </c>
      <c r="K273" s="19">
        <v>1</v>
      </c>
      <c r="L273" s="19">
        <v>0</v>
      </c>
      <c r="M273" s="19">
        <v>0</v>
      </c>
      <c r="N273" s="84">
        <v>0</v>
      </c>
      <c r="O273" s="19">
        <f t="shared" si="14"/>
        <v>9</v>
      </c>
      <c r="P273" s="140">
        <v>60</v>
      </c>
      <c r="Q273" s="140">
        <v>61</v>
      </c>
      <c r="R273" s="140">
        <v>140</v>
      </c>
      <c r="S273" s="140">
        <v>62</v>
      </c>
      <c r="T273" s="140">
        <v>60</v>
      </c>
      <c r="U273" s="268">
        <v>70</v>
      </c>
      <c r="V273" s="268">
        <v>10</v>
      </c>
      <c r="W273" s="140">
        <v>59</v>
      </c>
      <c r="X273" s="140">
        <v>140</v>
      </c>
      <c r="Y273" s="140">
        <v>55</v>
      </c>
      <c r="Z273" s="140">
        <v>60</v>
      </c>
      <c r="AA273" s="268">
        <v>40</v>
      </c>
      <c r="AB273" s="268">
        <v>10</v>
      </c>
      <c r="AC273" s="140">
        <v>0</v>
      </c>
      <c r="AD273" s="140">
        <v>0</v>
      </c>
      <c r="AE273" s="140">
        <v>0</v>
      </c>
      <c r="AF273" s="140">
        <v>0</v>
      </c>
      <c r="AG273" s="140">
        <v>0</v>
      </c>
      <c r="AH273" s="583">
        <v>0</v>
      </c>
      <c r="AI273" s="289">
        <v>2.5</v>
      </c>
      <c r="AJ273" s="289">
        <v>60</v>
      </c>
    </row>
    <row r="274" s="10" customFormat="1" ht="20.4" spans="1:37">
      <c r="A274" s="69"/>
      <c r="B274" s="70"/>
      <c r="C274" s="69" t="s">
        <v>695</v>
      </c>
      <c r="D274" s="71"/>
      <c r="E274" s="72" t="s">
        <v>696</v>
      </c>
      <c r="F274" s="72" t="s">
        <v>695</v>
      </c>
      <c r="G274" s="225"/>
      <c r="H274" s="74">
        <v>1</v>
      </c>
      <c r="I274" s="74">
        <v>0</v>
      </c>
      <c r="J274" s="74">
        <v>0</v>
      </c>
      <c r="K274" s="74">
        <v>1</v>
      </c>
      <c r="L274" s="74">
        <v>0</v>
      </c>
      <c r="M274" s="74">
        <v>0</v>
      </c>
      <c r="N274" s="87">
        <v>0</v>
      </c>
      <c r="O274" s="74">
        <f t="shared" si="14"/>
        <v>9</v>
      </c>
      <c r="P274" s="113">
        <v>50</v>
      </c>
      <c r="Q274" s="113" t="s">
        <v>557</v>
      </c>
      <c r="R274" s="74" t="s">
        <v>983</v>
      </c>
      <c r="S274" s="113"/>
      <c r="T274" s="113"/>
      <c r="U274" s="113"/>
      <c r="V274" s="113"/>
      <c r="W274" s="113" t="s">
        <v>413</v>
      </c>
      <c r="X274" s="74" t="s">
        <v>983</v>
      </c>
      <c r="Y274" s="113"/>
      <c r="Z274" s="113"/>
      <c r="AC274" s="113"/>
      <c r="AD274" s="113"/>
      <c r="AE274" s="113"/>
      <c r="AF274" s="113"/>
      <c r="AG274" s="113"/>
      <c r="AH274" s="600"/>
      <c r="AI274" s="279">
        <v>2.5</v>
      </c>
      <c r="AJ274" s="279">
        <v>60</v>
      </c>
      <c r="AK274" s="110"/>
    </row>
    <row r="275" ht="20.4" spans="1:36">
      <c r="A275" s="33">
        <f>A4</f>
        <v>902</v>
      </c>
      <c r="B275" s="42" t="s">
        <v>698</v>
      </c>
      <c r="C275" s="33" t="s">
        <v>695</v>
      </c>
      <c r="D275" s="43" t="s">
        <v>168</v>
      </c>
      <c r="E275" s="44" t="s">
        <v>696</v>
      </c>
      <c r="F275" s="44" t="s">
        <v>695</v>
      </c>
      <c r="G275" s="225"/>
      <c r="H275" s="19">
        <v>1</v>
      </c>
      <c r="I275" s="19">
        <v>0</v>
      </c>
      <c r="J275" s="19">
        <v>0</v>
      </c>
      <c r="K275" s="19">
        <v>1</v>
      </c>
      <c r="L275" s="19">
        <v>0</v>
      </c>
      <c r="M275" s="19">
        <v>0</v>
      </c>
      <c r="N275" s="84">
        <v>0</v>
      </c>
      <c r="O275" s="19">
        <f t="shared" si="14"/>
        <v>9</v>
      </c>
      <c r="P275" s="140">
        <v>50</v>
      </c>
      <c r="Q275" s="140">
        <v>51.5</v>
      </c>
      <c r="R275" s="140">
        <v>80</v>
      </c>
      <c r="S275" s="268">
        <v>70</v>
      </c>
      <c r="T275" s="268">
        <v>10</v>
      </c>
      <c r="U275" s="268">
        <v>70</v>
      </c>
      <c r="V275" s="268">
        <v>10</v>
      </c>
      <c r="W275" s="140">
        <v>47.5</v>
      </c>
      <c r="X275" s="140">
        <v>80</v>
      </c>
      <c r="Y275" s="268">
        <v>40</v>
      </c>
      <c r="Z275" s="268">
        <v>10</v>
      </c>
      <c r="AA275" s="268">
        <v>40</v>
      </c>
      <c r="AB275" s="268">
        <v>10</v>
      </c>
      <c r="AC275" s="140">
        <v>0</v>
      </c>
      <c r="AD275" s="140">
        <v>0</v>
      </c>
      <c r="AE275" s="140">
        <v>0</v>
      </c>
      <c r="AF275" s="140">
        <v>0</v>
      </c>
      <c r="AG275" s="140">
        <v>0</v>
      </c>
      <c r="AH275" s="583">
        <v>0</v>
      </c>
      <c r="AI275" s="289">
        <v>2.5</v>
      </c>
      <c r="AJ275" s="289">
        <v>60</v>
      </c>
    </row>
    <row r="276" ht="20.4" spans="1:36">
      <c r="A276" s="33">
        <f>A272</f>
        <v>902</v>
      </c>
      <c r="B276" s="42" t="s">
        <v>699</v>
      </c>
      <c r="C276" s="33" t="s">
        <v>700</v>
      </c>
      <c r="D276" s="43" t="s">
        <v>168</v>
      </c>
      <c r="E276" s="44" t="s">
        <v>701</v>
      </c>
      <c r="F276" s="44" t="s">
        <v>700</v>
      </c>
      <c r="G276" s="223"/>
      <c r="H276" s="19">
        <v>1</v>
      </c>
      <c r="I276" s="19">
        <v>0</v>
      </c>
      <c r="J276" s="19">
        <v>0</v>
      </c>
      <c r="K276" s="19">
        <v>1</v>
      </c>
      <c r="L276" s="19">
        <v>0</v>
      </c>
      <c r="M276" s="19">
        <v>0</v>
      </c>
      <c r="N276" s="84">
        <v>0</v>
      </c>
      <c r="O276" s="19">
        <f t="shared" si="14"/>
        <v>9</v>
      </c>
      <c r="P276" s="140">
        <v>60</v>
      </c>
      <c r="Q276" s="140">
        <v>62</v>
      </c>
      <c r="R276" s="140">
        <v>1000</v>
      </c>
      <c r="S276" s="140">
        <v>61.6</v>
      </c>
      <c r="T276" s="140">
        <v>60</v>
      </c>
      <c r="U276" s="268">
        <v>70</v>
      </c>
      <c r="V276" s="268">
        <v>10</v>
      </c>
      <c r="W276" s="140">
        <v>58</v>
      </c>
      <c r="X276" s="140">
        <v>1000</v>
      </c>
      <c r="Y276" s="140">
        <v>57.4</v>
      </c>
      <c r="Z276" s="140">
        <v>60</v>
      </c>
      <c r="AA276" s="268">
        <v>40</v>
      </c>
      <c r="AB276" s="268">
        <v>10</v>
      </c>
      <c r="AC276" s="140">
        <v>0</v>
      </c>
      <c r="AD276" s="140">
        <v>0</v>
      </c>
      <c r="AE276" s="140">
        <v>0</v>
      </c>
      <c r="AF276" s="140">
        <v>0</v>
      </c>
      <c r="AG276" s="140">
        <v>0</v>
      </c>
      <c r="AH276" s="583">
        <v>0</v>
      </c>
      <c r="AI276" s="289">
        <v>2.5</v>
      </c>
      <c r="AJ276" s="289">
        <v>60</v>
      </c>
    </row>
    <row r="277" s="6" customFormat="1" ht="20.4" spans="1:40">
      <c r="A277" s="65"/>
      <c r="B277" s="61"/>
      <c r="C277" s="60"/>
      <c r="D277" s="62"/>
      <c r="E277" s="62" t="s">
        <v>702</v>
      </c>
      <c r="F277" s="63"/>
      <c r="G277" s="47"/>
      <c r="H277" s="219"/>
      <c r="I277" s="219"/>
      <c r="J277" s="219"/>
      <c r="K277" s="219"/>
      <c r="L277" s="219"/>
      <c r="M277" s="219"/>
      <c r="N277" s="63"/>
      <c r="O277" s="219"/>
      <c r="P277" s="219"/>
      <c r="Q277" s="219"/>
      <c r="R277" s="219"/>
      <c r="S277" s="346"/>
      <c r="T277" s="346"/>
      <c r="U277" s="346"/>
      <c r="V277" s="346"/>
      <c r="W277" s="346"/>
      <c r="X277" s="346"/>
      <c r="Y277" s="346"/>
      <c r="Z277" s="346"/>
      <c r="AA277" s="346"/>
      <c r="AB277" s="346"/>
      <c r="AC277" s="346">
        <v>0</v>
      </c>
      <c r="AD277" s="346">
        <v>0</v>
      </c>
      <c r="AE277" s="346">
        <v>0</v>
      </c>
      <c r="AF277" s="346">
        <v>0</v>
      </c>
      <c r="AG277" s="346">
        <v>0</v>
      </c>
      <c r="AH277" s="511">
        <v>0</v>
      </c>
      <c r="AI277" s="355">
        <v>2.5</v>
      </c>
      <c r="AJ277" s="355">
        <v>60</v>
      </c>
      <c r="AK277" s="628"/>
      <c r="AL277" s="346"/>
      <c r="AM277" s="346"/>
      <c r="AN277" s="346"/>
    </row>
    <row r="278" ht="20.4" spans="1:36">
      <c r="A278" s="51">
        <f>A273</f>
        <v>902</v>
      </c>
      <c r="B278" s="42" t="s">
        <v>703</v>
      </c>
      <c r="C278" s="33" t="s">
        <v>704</v>
      </c>
      <c r="D278" s="43" t="s">
        <v>168</v>
      </c>
      <c r="E278" s="44" t="s">
        <v>705</v>
      </c>
      <c r="F278" s="44" t="s">
        <v>704</v>
      </c>
      <c r="G278" s="223"/>
      <c r="H278" s="19">
        <v>1</v>
      </c>
      <c r="I278" s="19">
        <v>1</v>
      </c>
      <c r="J278" s="19">
        <v>0</v>
      </c>
      <c r="K278" s="19">
        <v>1</v>
      </c>
      <c r="L278" s="19">
        <v>1</v>
      </c>
      <c r="M278" s="19">
        <v>0</v>
      </c>
      <c r="N278" s="84">
        <v>0</v>
      </c>
      <c r="O278" s="19">
        <f>H278+I278*2+J278*4+K278*8+L278*16+M278*32+N278*64</f>
        <v>27</v>
      </c>
      <c r="P278" s="114">
        <v>50</v>
      </c>
      <c r="Q278" s="114">
        <v>52</v>
      </c>
      <c r="R278" s="114">
        <v>500</v>
      </c>
      <c r="S278" s="114">
        <v>52.5</v>
      </c>
      <c r="T278" s="114">
        <v>100</v>
      </c>
      <c r="U278" s="268">
        <v>70</v>
      </c>
      <c r="V278" s="268">
        <v>10</v>
      </c>
      <c r="W278" s="114">
        <v>47.3</v>
      </c>
      <c r="X278" s="114">
        <v>500</v>
      </c>
      <c r="Y278" s="114">
        <v>47</v>
      </c>
      <c r="Z278" s="12">
        <v>100</v>
      </c>
      <c r="AA278" s="268">
        <v>40</v>
      </c>
      <c r="AB278" s="268">
        <v>10</v>
      </c>
      <c r="AC278" s="114">
        <v>0</v>
      </c>
      <c r="AD278" s="114">
        <v>0</v>
      </c>
      <c r="AE278" s="114">
        <v>0</v>
      </c>
      <c r="AF278" s="114">
        <v>0</v>
      </c>
      <c r="AG278" s="114">
        <v>0</v>
      </c>
      <c r="AH278" s="590">
        <v>0</v>
      </c>
      <c r="AI278" s="591">
        <v>2.5</v>
      </c>
      <c r="AJ278" s="591">
        <v>60</v>
      </c>
    </row>
    <row r="279" s="6" customFormat="1" ht="20.4" spans="1:40">
      <c r="A279" s="65"/>
      <c r="B279" s="61"/>
      <c r="C279" s="60"/>
      <c r="D279" s="62"/>
      <c r="E279" s="62" t="s">
        <v>702</v>
      </c>
      <c r="F279" s="63"/>
      <c r="G279" s="47"/>
      <c r="H279" s="219"/>
      <c r="I279" s="219"/>
      <c r="J279" s="219"/>
      <c r="K279" s="219"/>
      <c r="L279" s="219"/>
      <c r="M279" s="219"/>
      <c r="N279" s="63"/>
      <c r="O279" s="219"/>
      <c r="P279" s="219"/>
      <c r="Q279" s="219"/>
      <c r="R279" s="219"/>
      <c r="S279" s="346"/>
      <c r="T279" s="346"/>
      <c r="U279" s="346"/>
      <c r="V279" s="346"/>
      <c r="W279" s="346"/>
      <c r="X279" s="346"/>
      <c r="Y279" s="346"/>
      <c r="Z279" s="346"/>
      <c r="AA279" s="346"/>
      <c r="AB279" s="346"/>
      <c r="AC279" s="346">
        <v>0</v>
      </c>
      <c r="AD279" s="346">
        <v>0</v>
      </c>
      <c r="AE279" s="346">
        <v>0</v>
      </c>
      <c r="AF279" s="346">
        <v>0</v>
      </c>
      <c r="AG279" s="346">
        <v>0</v>
      </c>
      <c r="AH279" s="511">
        <v>0</v>
      </c>
      <c r="AI279" s="355">
        <v>2.5</v>
      </c>
      <c r="AJ279" s="355">
        <v>60</v>
      </c>
      <c r="AK279" s="628"/>
      <c r="AL279" s="346"/>
      <c r="AM279" s="346"/>
      <c r="AN279" s="346"/>
    </row>
    <row r="280" s="21" customFormat="1" ht="20.4" spans="1:37">
      <c r="A280" s="228">
        <f>A278</f>
        <v>902</v>
      </c>
      <c r="B280" s="229" t="s">
        <v>709</v>
      </c>
      <c r="C280" s="228" t="s">
        <v>710</v>
      </c>
      <c r="D280" s="230" t="s">
        <v>168</v>
      </c>
      <c r="E280" s="231" t="s">
        <v>711</v>
      </c>
      <c r="F280" s="231" t="s">
        <v>710</v>
      </c>
      <c r="G280" s="232" t="s">
        <v>713</v>
      </c>
      <c r="H280" s="226">
        <v>1</v>
      </c>
      <c r="I280" s="226">
        <v>1</v>
      </c>
      <c r="J280" s="226">
        <v>0</v>
      </c>
      <c r="K280" s="226">
        <v>1</v>
      </c>
      <c r="L280" s="226">
        <v>1</v>
      </c>
      <c r="M280" s="226">
        <v>0</v>
      </c>
      <c r="N280" s="234">
        <v>0</v>
      </c>
      <c r="O280" s="226">
        <f>H280+I280*2+J280*4+K280*8+L280*16+M280*32+N280*64</f>
        <v>27</v>
      </c>
      <c r="P280" s="476">
        <v>50</v>
      </c>
      <c r="Q280" s="476">
        <v>51</v>
      </c>
      <c r="R280" s="476">
        <v>500</v>
      </c>
      <c r="S280" s="476">
        <v>52</v>
      </c>
      <c r="T280" s="476">
        <v>100</v>
      </c>
      <c r="U280" s="268">
        <v>70</v>
      </c>
      <c r="V280" s="268">
        <v>10</v>
      </c>
      <c r="W280" s="476">
        <v>47.5</v>
      </c>
      <c r="X280" s="476">
        <v>500</v>
      </c>
      <c r="Y280" s="476">
        <v>47</v>
      </c>
      <c r="Z280" s="627">
        <v>100</v>
      </c>
      <c r="AA280" s="268">
        <v>40</v>
      </c>
      <c r="AB280" s="268">
        <v>10</v>
      </c>
      <c r="AC280" s="476">
        <v>0</v>
      </c>
      <c r="AD280" s="476">
        <v>0</v>
      </c>
      <c r="AE280" s="476">
        <v>0</v>
      </c>
      <c r="AF280" s="476">
        <v>0</v>
      </c>
      <c r="AG280" s="476">
        <v>0</v>
      </c>
      <c r="AH280" s="629">
        <v>0</v>
      </c>
      <c r="AI280" s="591">
        <v>2.5</v>
      </c>
      <c r="AJ280" s="591">
        <v>60</v>
      </c>
      <c r="AK280" s="239"/>
    </row>
    <row r="281" s="6" customFormat="1" spans="2:37">
      <c r="B281" s="8"/>
      <c r="C281" s="8"/>
      <c r="D281" s="8"/>
      <c r="E281" s="8" t="s">
        <v>712</v>
      </c>
      <c r="F281" s="8"/>
      <c r="G281" s="47"/>
      <c r="H281" s="8">
        <v>1</v>
      </c>
      <c r="I281" s="8">
        <v>1</v>
      </c>
      <c r="J281" s="8">
        <v>0</v>
      </c>
      <c r="K281" s="8">
        <v>1</v>
      </c>
      <c r="L281" s="8">
        <v>1</v>
      </c>
      <c r="M281" s="8">
        <v>0</v>
      </c>
      <c r="N281" s="86">
        <v>0</v>
      </c>
      <c r="O281" s="8">
        <f>H281+I281*2+J281*4+K281*8+L281*16+M281*32+N281*64</f>
        <v>27</v>
      </c>
      <c r="P281" s="267">
        <v>50</v>
      </c>
      <c r="Q281" s="267">
        <v>55.5</v>
      </c>
      <c r="R281" s="267">
        <v>140</v>
      </c>
      <c r="S281" s="267">
        <v>56</v>
      </c>
      <c r="T281" s="267">
        <v>60</v>
      </c>
      <c r="U281" s="267">
        <v>0</v>
      </c>
      <c r="V281" s="267">
        <v>0</v>
      </c>
      <c r="W281" s="267">
        <v>45.5</v>
      </c>
      <c r="X281" s="267">
        <v>140</v>
      </c>
      <c r="Y281" s="267">
        <v>45</v>
      </c>
      <c r="Z281" s="6">
        <v>60</v>
      </c>
      <c r="AA281" s="6">
        <v>0</v>
      </c>
      <c r="AB281" s="6">
        <v>0</v>
      </c>
      <c r="AC281" s="267">
        <v>0</v>
      </c>
      <c r="AD281" s="267">
        <v>0</v>
      </c>
      <c r="AE281" s="267">
        <v>0</v>
      </c>
      <c r="AF281" s="267">
        <v>0</v>
      </c>
      <c r="AG281" s="267">
        <v>0</v>
      </c>
      <c r="AH281" s="597">
        <v>0</v>
      </c>
      <c r="AI281" s="266">
        <v>2.5</v>
      </c>
      <c r="AJ281" s="266">
        <v>60</v>
      </c>
      <c r="AK281" s="107"/>
    </row>
    <row r="282" ht="20.4" spans="1:36">
      <c r="A282" s="33">
        <f>A280</f>
        <v>902</v>
      </c>
      <c r="B282" s="42">
        <v>124</v>
      </c>
      <c r="C282" s="33" t="s">
        <v>714</v>
      </c>
      <c r="D282" s="43" t="s">
        <v>168</v>
      </c>
      <c r="E282" s="44" t="s">
        <v>715</v>
      </c>
      <c r="F282" s="44" t="s">
        <v>714</v>
      </c>
      <c r="G282" s="49"/>
      <c r="H282" s="19">
        <v>1</v>
      </c>
      <c r="I282" s="19">
        <v>1</v>
      </c>
      <c r="J282" s="19">
        <v>0</v>
      </c>
      <c r="K282" s="19">
        <v>1</v>
      </c>
      <c r="L282" s="19">
        <v>1</v>
      </c>
      <c r="M282" s="19">
        <v>0</v>
      </c>
      <c r="N282" s="84">
        <v>0</v>
      </c>
      <c r="O282" s="19">
        <f>H282+I282*2+J282*4+K282*8+L282*16+M282*32+N282*64</f>
        <v>27</v>
      </c>
      <c r="P282" s="114">
        <v>50</v>
      </c>
      <c r="Q282" s="114">
        <v>55.5</v>
      </c>
      <c r="R282" s="114">
        <v>140</v>
      </c>
      <c r="S282" s="114">
        <v>56</v>
      </c>
      <c r="T282" s="114">
        <v>60</v>
      </c>
      <c r="U282" s="268">
        <v>70</v>
      </c>
      <c r="V282" s="268">
        <v>10</v>
      </c>
      <c r="W282" s="114">
        <v>45.5</v>
      </c>
      <c r="X282" s="114">
        <v>140</v>
      </c>
      <c r="Y282" s="114">
        <v>45</v>
      </c>
      <c r="Z282" s="12">
        <v>60</v>
      </c>
      <c r="AA282" s="268">
        <v>40</v>
      </c>
      <c r="AB282" s="268">
        <v>10</v>
      </c>
      <c r="AC282" s="114">
        <v>0</v>
      </c>
      <c r="AD282" s="114">
        <v>0</v>
      </c>
      <c r="AE282" s="114">
        <v>0</v>
      </c>
      <c r="AF282" s="114">
        <v>0</v>
      </c>
      <c r="AG282" s="114">
        <v>0</v>
      </c>
      <c r="AH282" s="590">
        <v>0</v>
      </c>
      <c r="AI282" s="591">
        <v>2.5</v>
      </c>
      <c r="AJ282" s="591">
        <v>60</v>
      </c>
    </row>
    <row r="283" s="22" customFormat="1" ht="20.4" spans="1:37">
      <c r="A283" s="169"/>
      <c r="B283" s="37"/>
      <c r="C283" s="52"/>
      <c r="D283" s="38"/>
      <c r="E283" s="52" t="s">
        <v>716</v>
      </c>
      <c r="F283" s="157"/>
      <c r="G283" s="47"/>
      <c r="H283" s="52">
        <v>1</v>
      </c>
      <c r="I283" s="52">
        <v>1</v>
      </c>
      <c r="J283" s="52">
        <v>0</v>
      </c>
      <c r="K283" s="52">
        <v>1</v>
      </c>
      <c r="L283" s="52">
        <v>1</v>
      </c>
      <c r="M283" s="52">
        <v>0</v>
      </c>
      <c r="N283" s="41">
        <v>0</v>
      </c>
      <c r="O283" s="52">
        <f>H283+I283*2+J283*4+K283*8+L283*16+M283*32+N283*64</f>
        <v>27</v>
      </c>
      <c r="P283" s="250">
        <v>50</v>
      </c>
      <c r="Q283" s="250" t="s">
        <v>583</v>
      </c>
      <c r="R283" s="250" t="s">
        <v>798</v>
      </c>
      <c r="S283" s="250" t="s">
        <v>583</v>
      </c>
      <c r="T283" s="2" t="s">
        <v>800</v>
      </c>
      <c r="U283" s="250">
        <v>0</v>
      </c>
      <c r="V283" s="250">
        <v>0</v>
      </c>
      <c r="W283" s="250" t="s">
        <v>297</v>
      </c>
      <c r="X283" s="250" t="s">
        <v>798</v>
      </c>
      <c r="Y283" s="250" t="s">
        <v>297</v>
      </c>
      <c r="Z283" s="2" t="s">
        <v>800</v>
      </c>
      <c r="AA283" s="2">
        <v>0</v>
      </c>
      <c r="AB283" s="2">
        <v>0</v>
      </c>
      <c r="AC283" s="250">
        <v>0</v>
      </c>
      <c r="AD283" s="250">
        <v>0</v>
      </c>
      <c r="AE283" s="250">
        <v>0</v>
      </c>
      <c r="AF283" s="250">
        <v>0</v>
      </c>
      <c r="AG283" s="250">
        <v>0</v>
      </c>
      <c r="AH283" s="592">
        <v>0</v>
      </c>
      <c r="AI283" s="275">
        <v>2.5</v>
      </c>
      <c r="AJ283" s="275">
        <v>60</v>
      </c>
      <c r="AK283" s="240"/>
    </row>
    <row r="284" s="12" customFormat="1" ht="20.4" spans="1:37">
      <c r="A284" s="9">
        <f>A4</f>
        <v>902</v>
      </c>
      <c r="B284" s="116" t="s">
        <v>721</v>
      </c>
      <c r="C284" s="9" t="s">
        <v>722</v>
      </c>
      <c r="D284" s="117" t="s">
        <v>168</v>
      </c>
      <c r="E284" s="9" t="s">
        <v>723</v>
      </c>
      <c r="F284" s="9" t="s">
        <v>722</v>
      </c>
      <c r="G284" s="140"/>
      <c r="H284" s="19">
        <v>1</v>
      </c>
      <c r="I284" s="19">
        <v>1</v>
      </c>
      <c r="J284" s="19">
        <v>0</v>
      </c>
      <c r="K284" s="19">
        <v>1</v>
      </c>
      <c r="L284" s="19">
        <v>1</v>
      </c>
      <c r="M284" s="19">
        <v>0</v>
      </c>
      <c r="N284" s="84">
        <v>0</v>
      </c>
      <c r="O284" s="19">
        <f>H284+I284*2+J284*4+K284*8+L284*16+M284*32+N284*64</f>
        <v>27</v>
      </c>
      <c r="P284" s="114">
        <v>50</v>
      </c>
      <c r="Q284" s="114">
        <v>52</v>
      </c>
      <c r="R284" s="114">
        <v>100</v>
      </c>
      <c r="S284" s="114">
        <v>52</v>
      </c>
      <c r="T284" s="114">
        <v>100</v>
      </c>
      <c r="U284" s="268">
        <v>70</v>
      </c>
      <c r="V284" s="268">
        <v>10</v>
      </c>
      <c r="W284" s="114">
        <v>47</v>
      </c>
      <c r="X284" s="114">
        <v>400</v>
      </c>
      <c r="Y284" s="114">
        <v>47</v>
      </c>
      <c r="Z284" s="12">
        <v>100</v>
      </c>
      <c r="AA284" s="268">
        <v>40</v>
      </c>
      <c r="AB284" s="268">
        <v>10</v>
      </c>
      <c r="AC284" s="114">
        <v>0</v>
      </c>
      <c r="AD284" s="114">
        <v>0</v>
      </c>
      <c r="AE284" s="114">
        <v>0</v>
      </c>
      <c r="AF284" s="114">
        <v>0</v>
      </c>
      <c r="AG284" s="114">
        <v>0</v>
      </c>
      <c r="AH284" s="590">
        <v>0</v>
      </c>
      <c r="AI284" s="591">
        <v>2.5</v>
      </c>
      <c r="AJ284" s="591">
        <v>60</v>
      </c>
      <c r="AK284" s="141"/>
    </row>
    <row r="285" spans="7:34">
      <c r="G285" s="140"/>
      <c r="H285" s="9"/>
      <c r="I285" s="9"/>
      <c r="J285" s="9"/>
      <c r="K285" s="9"/>
      <c r="L285" s="9"/>
      <c r="M285" s="9"/>
      <c r="N285" s="101"/>
      <c r="O285" s="9"/>
      <c r="P285" s="114"/>
      <c r="Q285" s="114"/>
      <c r="R285" s="114"/>
      <c r="S285" s="114"/>
      <c r="T285" s="114"/>
      <c r="U285" s="114"/>
      <c r="V285" s="114"/>
      <c r="W285" s="114"/>
      <c r="X285" s="114"/>
      <c r="Y285" s="114"/>
      <c r="Z285" s="12"/>
      <c r="AA285" s="12"/>
      <c r="AB285" s="12"/>
      <c r="AC285" s="114"/>
      <c r="AD285" s="114"/>
      <c r="AE285" s="114"/>
      <c r="AF285" s="114"/>
      <c r="AG285" s="114"/>
      <c r="AH285" s="590"/>
    </row>
    <row r="286" spans="7:25">
      <c r="G286" s="140"/>
      <c r="P286" s="140"/>
      <c r="Q286" s="140"/>
      <c r="R286" s="140"/>
      <c r="S286" s="140"/>
      <c r="T286" s="140"/>
      <c r="U286" s="140"/>
      <c r="V286" s="140"/>
      <c r="W286" s="140"/>
      <c r="X286" s="140"/>
      <c r="Y286" s="140"/>
    </row>
    <row r="287" spans="7:25">
      <c r="G287" s="140"/>
      <c r="P287" s="140"/>
      <c r="Q287" s="140"/>
      <c r="R287" s="140"/>
      <c r="S287" s="140"/>
      <c r="T287" s="140"/>
      <c r="U287" s="140"/>
      <c r="V287" s="140"/>
      <c r="W287" s="140"/>
      <c r="X287" s="140"/>
      <c r="Y287" s="140"/>
    </row>
    <row r="288" spans="7:25">
      <c r="G288" s="140"/>
      <c r="P288" s="140"/>
      <c r="Q288" s="140"/>
      <c r="R288" s="140"/>
      <c r="S288" s="140"/>
      <c r="T288" s="140"/>
      <c r="U288" s="140"/>
      <c r="V288" s="140"/>
      <c r="W288" s="140"/>
      <c r="X288" s="140"/>
      <c r="Y288" s="140"/>
    </row>
    <row r="289" spans="7:25">
      <c r="G289" s="140"/>
      <c r="P289" s="140"/>
      <c r="Q289" s="140"/>
      <c r="R289" s="140"/>
      <c r="S289" s="140"/>
      <c r="T289" s="140"/>
      <c r="U289" s="140"/>
      <c r="V289" s="140"/>
      <c r="W289" s="140"/>
      <c r="X289" s="140"/>
      <c r="Y289" s="140"/>
    </row>
    <row r="290" spans="7:25">
      <c r="G290" s="140"/>
      <c r="P290" s="140"/>
      <c r="Q290" s="140"/>
      <c r="R290" s="140"/>
      <c r="S290" s="140"/>
      <c r="T290" s="140"/>
      <c r="U290" s="140"/>
      <c r="V290" s="140"/>
      <c r="W290" s="140"/>
      <c r="X290" s="140"/>
      <c r="Y290" s="140"/>
    </row>
    <row r="291" spans="7:25">
      <c r="G291" s="140"/>
      <c r="P291" s="140"/>
      <c r="Q291" s="140"/>
      <c r="R291" s="140"/>
      <c r="S291" s="140"/>
      <c r="T291" s="140"/>
      <c r="U291" s="140"/>
      <c r="V291" s="140"/>
      <c r="W291" s="140"/>
      <c r="X291" s="140"/>
      <c r="Y291" s="140"/>
    </row>
    <row r="292" spans="7:25">
      <c r="G292" s="140"/>
      <c r="P292" s="140"/>
      <c r="Q292" s="140"/>
      <c r="R292" s="140"/>
      <c r="S292" s="140"/>
      <c r="T292" s="140"/>
      <c r="U292" s="140"/>
      <c r="V292" s="140"/>
      <c r="W292" s="140"/>
      <c r="X292" s="140"/>
      <c r="Y292" s="140"/>
    </row>
    <row r="293" spans="7:25">
      <c r="G293" s="140"/>
      <c r="P293" s="140"/>
      <c r="Q293" s="140"/>
      <c r="R293" s="140"/>
      <c r="S293" s="140"/>
      <c r="T293" s="140"/>
      <c r="U293" s="140"/>
      <c r="V293" s="140"/>
      <c r="W293" s="140"/>
      <c r="X293" s="140"/>
      <c r="Y293" s="140"/>
    </row>
    <row r="294" spans="7:25">
      <c r="G294" s="140"/>
      <c r="P294" s="140"/>
      <c r="Q294" s="140"/>
      <c r="R294" s="140"/>
      <c r="S294" s="140"/>
      <c r="T294" s="140"/>
      <c r="U294" s="140"/>
      <c r="V294" s="140"/>
      <c r="W294" s="140"/>
      <c r="X294" s="140"/>
      <c r="Y294" s="140"/>
    </row>
    <row r="295" spans="7:25">
      <c r="G295" s="140"/>
      <c r="P295" s="140"/>
      <c r="Q295" s="140"/>
      <c r="R295" s="140"/>
      <c r="S295" s="140"/>
      <c r="T295" s="140"/>
      <c r="U295" s="140"/>
      <c r="V295" s="140"/>
      <c r="W295" s="140"/>
      <c r="X295" s="140"/>
      <c r="Y295" s="140"/>
    </row>
    <row r="296" spans="7:25">
      <c r="G296" s="140"/>
      <c r="P296" s="140"/>
      <c r="Q296" s="140"/>
      <c r="R296" s="140"/>
      <c r="S296" s="140"/>
      <c r="T296" s="140"/>
      <c r="U296" s="140"/>
      <c r="V296" s="140"/>
      <c r="W296" s="140"/>
      <c r="X296" s="140"/>
      <c r="Y296" s="140"/>
    </row>
    <row r="297" spans="7:25">
      <c r="G297" s="140"/>
      <c r="P297" s="140"/>
      <c r="Q297" s="140"/>
      <c r="R297" s="140"/>
      <c r="S297" s="140"/>
      <c r="T297" s="140"/>
      <c r="U297" s="140"/>
      <c r="V297" s="140"/>
      <c r="W297" s="140"/>
      <c r="X297" s="140"/>
      <c r="Y297" s="140"/>
    </row>
    <row r="298" spans="7:25">
      <c r="G298" s="140"/>
      <c r="P298" s="140"/>
      <c r="Q298" s="140"/>
      <c r="R298" s="140"/>
      <c r="S298" s="140"/>
      <c r="T298" s="140"/>
      <c r="U298" s="140"/>
      <c r="V298" s="140"/>
      <c r="W298" s="140"/>
      <c r="X298" s="140"/>
      <c r="Y298" s="140"/>
    </row>
    <row r="299" spans="7:25">
      <c r="G299" s="140"/>
      <c r="P299" s="140"/>
      <c r="Q299" s="140"/>
      <c r="R299" s="140"/>
      <c r="S299" s="140"/>
      <c r="T299" s="140"/>
      <c r="U299" s="140"/>
      <c r="V299" s="140"/>
      <c r="W299" s="140"/>
      <c r="X299" s="140"/>
      <c r="Y299" s="140"/>
    </row>
    <row r="300" spans="7:25">
      <c r="G300" s="140"/>
      <c r="P300" s="140"/>
      <c r="Q300" s="140"/>
      <c r="R300" s="140"/>
      <c r="S300" s="140"/>
      <c r="T300" s="140"/>
      <c r="U300" s="140"/>
      <c r="V300" s="140"/>
      <c r="W300" s="140"/>
      <c r="X300" s="140"/>
      <c r="Y300" s="140"/>
    </row>
    <row r="301" spans="7:25">
      <c r="G301" s="140"/>
      <c r="P301" s="140"/>
      <c r="Q301" s="140"/>
      <c r="R301" s="140"/>
      <c r="S301" s="140"/>
      <c r="T301" s="140"/>
      <c r="U301" s="140"/>
      <c r="V301" s="140"/>
      <c r="W301" s="140"/>
      <c r="X301" s="140"/>
      <c r="Y301" s="140"/>
    </row>
    <row r="302" spans="7:25">
      <c r="G302" s="140"/>
      <c r="P302" s="140"/>
      <c r="Q302" s="140"/>
      <c r="R302" s="140"/>
      <c r="S302" s="140"/>
      <c r="T302" s="140"/>
      <c r="U302" s="140"/>
      <c r="V302" s="140"/>
      <c r="W302" s="140"/>
      <c r="X302" s="140"/>
      <c r="Y302" s="140"/>
    </row>
    <row r="303" spans="7:25">
      <c r="G303" s="140"/>
      <c r="P303" s="140"/>
      <c r="Q303" s="140"/>
      <c r="R303" s="140"/>
      <c r="S303" s="140"/>
      <c r="T303" s="140"/>
      <c r="U303" s="140"/>
      <c r="V303" s="140"/>
      <c r="W303" s="140"/>
      <c r="X303" s="140"/>
      <c r="Y303" s="140"/>
    </row>
    <row r="304" spans="7:25">
      <c r="G304" s="140"/>
      <c r="P304" s="140"/>
      <c r="Q304" s="140"/>
      <c r="R304" s="140"/>
      <c r="S304" s="140"/>
      <c r="T304" s="140"/>
      <c r="U304" s="140"/>
      <c r="V304" s="140"/>
      <c r="W304" s="140"/>
      <c r="X304" s="140"/>
      <c r="Y304" s="140"/>
    </row>
    <row r="305" spans="7:25">
      <c r="G305" s="140"/>
      <c r="P305" s="140"/>
      <c r="Q305" s="140"/>
      <c r="R305" s="140"/>
      <c r="S305" s="140"/>
      <c r="T305" s="140"/>
      <c r="U305" s="140"/>
      <c r="V305" s="140"/>
      <c r="W305" s="140"/>
      <c r="X305" s="140"/>
      <c r="Y305" s="140"/>
    </row>
    <row r="306" spans="16:25">
      <c r="P306" s="140"/>
      <c r="Q306" s="140"/>
      <c r="R306" s="140"/>
      <c r="S306" s="140"/>
      <c r="T306" s="140"/>
      <c r="U306" s="140"/>
      <c r="V306" s="140"/>
      <c r="W306" s="140"/>
      <c r="X306" s="140"/>
      <c r="Y306" s="140"/>
    </row>
    <row r="307" spans="16:25">
      <c r="P307" s="140"/>
      <c r="Q307" s="140"/>
      <c r="R307" s="140"/>
      <c r="S307" s="140"/>
      <c r="T307" s="140"/>
      <c r="U307" s="140"/>
      <c r="V307" s="140"/>
      <c r="W307" s="140"/>
      <c r="X307" s="140"/>
      <c r="Y307" s="140"/>
    </row>
  </sheetData>
  <autoFilter ref="C1:W284">
    <extLst/>
  </autoFilter>
  <pageMargins left="0.75" right="0.75" top="1" bottom="1" header="0.5" footer="0.5"/>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A283"/>
  <sheetViews>
    <sheetView zoomScale="70" zoomScaleNormal="70" topLeftCell="C1" workbookViewId="0">
      <pane ySplit="2" topLeftCell="A3" activePane="bottomLeft" state="frozen"/>
      <selection/>
      <selection pane="bottomLeft" activeCell="T180" sqref="T180"/>
    </sheetView>
  </sheetViews>
  <sheetFormatPr defaultColWidth="9" defaultRowHeight="15.6"/>
  <cols>
    <col min="1" max="1" width="15" style="19" customWidth="1"/>
    <col min="2" max="2" width="7.5" style="19" customWidth="1"/>
    <col min="3" max="4" width="15" style="19" customWidth="1"/>
    <col min="5" max="5" width="15.7" style="17" customWidth="1"/>
    <col min="6" max="6" width="18.7416666666667" style="17" customWidth="1"/>
    <col min="7" max="7" width="10.7" style="27" customWidth="1"/>
    <col min="8" max="8" width="9" style="24" customWidth="1"/>
    <col min="9" max="11" width="9" style="24"/>
    <col min="12" max="12" width="13.1" style="337" customWidth="1"/>
    <col min="13" max="13" width="9.7" style="27" customWidth="1"/>
    <col min="14" max="14" width="8.6" style="27" customWidth="1"/>
    <col min="15" max="15" width="9" style="27" customWidth="1"/>
    <col min="16" max="16" width="6.7" style="27" customWidth="1"/>
    <col min="17" max="16384" width="9" style="27"/>
  </cols>
  <sheetData>
    <row r="1" s="1" customFormat="1" ht="62.4" spans="1:24">
      <c r="A1" s="29" t="s">
        <v>124</v>
      </c>
      <c r="B1" s="29" t="s">
        <v>125</v>
      </c>
      <c r="C1" s="29" t="s">
        <v>126</v>
      </c>
      <c r="D1" s="29" t="s">
        <v>127</v>
      </c>
      <c r="E1" s="30" t="s">
        <v>128</v>
      </c>
      <c r="F1" s="30" t="s">
        <v>129</v>
      </c>
      <c r="G1" s="31" t="s">
        <v>130</v>
      </c>
      <c r="H1" s="32" t="s">
        <v>1138</v>
      </c>
      <c r="I1" s="32" t="s">
        <v>1139</v>
      </c>
      <c r="J1" s="32" t="s">
        <v>1140</v>
      </c>
      <c r="K1" s="32" t="s">
        <v>1141</v>
      </c>
      <c r="L1" s="561" t="s">
        <v>1142</v>
      </c>
      <c r="M1" s="256" t="s">
        <v>1143</v>
      </c>
      <c r="N1" s="256" t="s">
        <v>1144</v>
      </c>
      <c r="O1" s="256" t="s">
        <v>1145</v>
      </c>
      <c r="P1" s="256" t="s">
        <v>1146</v>
      </c>
      <c r="Q1" s="257" t="s">
        <v>1147</v>
      </c>
      <c r="R1" s="257" t="s">
        <v>1148</v>
      </c>
      <c r="S1" s="256" t="s">
        <v>1149</v>
      </c>
      <c r="T1" s="256" t="s">
        <v>1150</v>
      </c>
      <c r="U1" s="256" t="s">
        <v>1151</v>
      </c>
      <c r="V1" s="256" t="s">
        <v>1152</v>
      </c>
      <c r="W1" s="256" t="s">
        <v>1153</v>
      </c>
      <c r="X1" s="256" t="s">
        <v>1154</v>
      </c>
    </row>
    <row r="2" s="1" customFormat="1" ht="46.8" customHeight="1" spans="1:24">
      <c r="A2" s="29"/>
      <c r="B2" s="29"/>
      <c r="C2" s="29"/>
      <c r="D2" s="29"/>
      <c r="E2" s="33"/>
      <c r="F2" s="33"/>
      <c r="G2" s="34"/>
      <c r="H2" s="32"/>
      <c r="I2" s="32"/>
      <c r="J2" s="32"/>
      <c r="K2" s="32"/>
      <c r="L2" s="417" t="s">
        <v>1155</v>
      </c>
      <c r="M2" s="256" t="s">
        <v>1156</v>
      </c>
      <c r="N2" s="256" t="s">
        <v>1157</v>
      </c>
      <c r="O2" s="256" t="s">
        <v>1158</v>
      </c>
      <c r="P2" s="256" t="s">
        <v>1159</v>
      </c>
      <c r="Q2" s="257" t="s">
        <v>1160</v>
      </c>
      <c r="R2" s="257" t="s">
        <v>1161</v>
      </c>
      <c r="S2" s="256" t="s">
        <v>1162</v>
      </c>
      <c r="T2" s="256" t="s">
        <v>1163</v>
      </c>
      <c r="U2" s="256" t="s">
        <v>1164</v>
      </c>
      <c r="V2" s="256" t="s">
        <v>1165</v>
      </c>
      <c r="W2" s="256" t="s">
        <v>1166</v>
      </c>
      <c r="X2" s="256" t="s">
        <v>1167</v>
      </c>
    </row>
    <row r="3" s="1" customFormat="1" ht="32.4" customHeight="1" spans="1:24">
      <c r="A3" s="29"/>
      <c r="B3" s="29"/>
      <c r="C3" s="29"/>
      <c r="D3" s="29"/>
      <c r="E3" s="33"/>
      <c r="F3" s="33"/>
      <c r="G3" s="35" t="s">
        <v>155</v>
      </c>
      <c r="H3" s="32"/>
      <c r="I3" s="32"/>
      <c r="J3" s="32"/>
      <c r="K3" s="32"/>
      <c r="L3" s="562"/>
      <c r="M3" s="92">
        <v>1</v>
      </c>
      <c r="N3" s="92">
        <v>10</v>
      </c>
      <c r="O3" s="92">
        <v>1</v>
      </c>
      <c r="P3" s="92">
        <v>10</v>
      </c>
      <c r="Q3" s="364">
        <v>1</v>
      </c>
      <c r="R3" s="364">
        <v>10</v>
      </c>
      <c r="S3" s="92">
        <v>1</v>
      </c>
      <c r="T3" s="92">
        <v>1</v>
      </c>
      <c r="U3" s="92">
        <v>1</v>
      </c>
      <c r="V3" s="92">
        <v>0.01</v>
      </c>
      <c r="W3" s="92">
        <v>0.01</v>
      </c>
      <c r="X3" s="92">
        <v>0.01</v>
      </c>
    </row>
    <row r="4" ht="23.4" customHeight="1" spans="1:24">
      <c r="A4" s="29">
        <f>启动参数!A4</f>
        <v>902</v>
      </c>
      <c r="B4" s="29"/>
      <c r="C4" s="29"/>
      <c r="D4" s="29"/>
      <c r="E4" s="33" t="s">
        <v>156</v>
      </c>
      <c r="F4" s="33" t="s">
        <v>156</v>
      </c>
      <c r="G4" s="35" t="s">
        <v>157</v>
      </c>
      <c r="H4" s="19"/>
      <c r="I4" s="19"/>
      <c r="J4" s="19"/>
      <c r="K4" s="19"/>
      <c r="L4" s="527"/>
      <c r="M4" s="92" t="s">
        <v>1168</v>
      </c>
      <c r="N4" s="92" t="s">
        <v>767</v>
      </c>
      <c r="O4" s="92" t="s">
        <v>1168</v>
      </c>
      <c r="P4" s="92" t="s">
        <v>767</v>
      </c>
      <c r="Q4" s="364" t="s">
        <v>1168</v>
      </c>
      <c r="R4" s="364" t="s">
        <v>767</v>
      </c>
      <c r="S4" s="92" t="s">
        <v>1168</v>
      </c>
      <c r="T4" s="92" t="s">
        <v>1168</v>
      </c>
      <c r="U4" s="92" t="s">
        <v>1168</v>
      </c>
      <c r="V4" s="92" t="s">
        <v>1169</v>
      </c>
      <c r="W4" s="92" t="s">
        <v>1169</v>
      </c>
      <c r="X4" s="92" t="s">
        <v>1169</v>
      </c>
    </row>
    <row r="5" s="2" customFormat="1" ht="20.4" spans="1:24">
      <c r="A5" s="482"/>
      <c r="B5" s="37"/>
      <c r="C5" s="482"/>
      <c r="D5" s="482"/>
      <c r="E5" s="36"/>
      <c r="F5" s="36"/>
      <c r="G5" s="123" t="s">
        <v>162</v>
      </c>
      <c r="H5" s="119">
        <v>1</v>
      </c>
      <c r="I5" s="119">
        <v>1</v>
      </c>
      <c r="J5" s="119"/>
      <c r="K5" s="119"/>
      <c r="L5" s="486">
        <f t="shared" ref="L5:L10" si="0">H5+I5*2+J5*4+K5*8</f>
        <v>3</v>
      </c>
      <c r="M5" s="428"/>
      <c r="N5" s="428"/>
      <c r="O5" s="428"/>
      <c r="P5" s="428"/>
      <c r="Q5" s="494"/>
      <c r="R5" s="494"/>
      <c r="S5" s="428"/>
      <c r="T5" s="428"/>
      <c r="U5" s="428"/>
      <c r="V5" s="429" t="s">
        <v>1170</v>
      </c>
      <c r="W5" s="428"/>
      <c r="X5" s="428"/>
    </row>
    <row r="6" customFormat="1" ht="20.4" spans="1:24">
      <c r="A6" s="33">
        <f>A4</f>
        <v>902</v>
      </c>
      <c r="B6" s="42" t="s">
        <v>168</v>
      </c>
      <c r="C6" s="33" t="s">
        <v>169</v>
      </c>
      <c r="D6" s="43" t="s">
        <v>168</v>
      </c>
      <c r="E6" s="44" t="s">
        <v>170</v>
      </c>
      <c r="F6" s="44" t="s">
        <v>171</v>
      </c>
      <c r="G6" s="45"/>
      <c r="H6" s="19">
        <v>1</v>
      </c>
      <c r="I6" s="19">
        <v>1</v>
      </c>
      <c r="J6" s="19">
        <v>0</v>
      </c>
      <c r="K6" s="19">
        <v>0</v>
      </c>
      <c r="L6" s="527">
        <f t="shared" si="0"/>
        <v>3</v>
      </c>
      <c r="M6" s="263">
        <v>150</v>
      </c>
      <c r="N6" s="263">
        <v>800</v>
      </c>
      <c r="O6" s="263">
        <v>500</v>
      </c>
      <c r="P6" s="263">
        <v>100</v>
      </c>
      <c r="Q6" s="263">
        <v>800</v>
      </c>
      <c r="R6" s="344">
        <v>10</v>
      </c>
      <c r="S6" s="344">
        <v>0</v>
      </c>
      <c r="T6" s="344">
        <v>0</v>
      </c>
      <c r="U6" s="344">
        <v>0</v>
      </c>
      <c r="V6" s="344">
        <v>0.5</v>
      </c>
      <c r="W6" s="344">
        <v>3</v>
      </c>
      <c r="X6" s="344">
        <v>5</v>
      </c>
    </row>
    <row r="7" s="2" customFormat="1" ht="20.4" spans="1:24">
      <c r="A7" s="482"/>
      <c r="B7" s="37"/>
      <c r="C7" s="482"/>
      <c r="D7" s="482"/>
      <c r="E7" s="36"/>
      <c r="F7" s="36"/>
      <c r="G7" s="40" t="s">
        <v>172</v>
      </c>
      <c r="H7" s="119">
        <v>1</v>
      </c>
      <c r="I7" s="119">
        <v>1</v>
      </c>
      <c r="J7" s="119"/>
      <c r="K7" s="119"/>
      <c r="L7" s="486">
        <f t="shared" si="0"/>
        <v>3</v>
      </c>
      <c r="M7" s="428"/>
      <c r="N7" s="428"/>
      <c r="O7" s="428"/>
      <c r="P7" s="428"/>
      <c r="Q7" s="494"/>
      <c r="R7" s="494"/>
      <c r="S7" s="428"/>
      <c r="T7" s="428"/>
      <c r="U7" s="428"/>
      <c r="V7" s="429" t="s">
        <v>1170</v>
      </c>
      <c r="W7" s="428"/>
      <c r="X7" s="428"/>
    </row>
    <row r="8" customFormat="1" ht="20.4" spans="1:24">
      <c r="A8" s="33">
        <f>A4</f>
        <v>902</v>
      </c>
      <c r="B8" s="42" t="s">
        <v>168</v>
      </c>
      <c r="C8" s="33" t="s">
        <v>169</v>
      </c>
      <c r="D8" s="43" t="s">
        <v>180</v>
      </c>
      <c r="E8" s="44" t="s">
        <v>181</v>
      </c>
      <c r="F8" s="44" t="s">
        <v>182</v>
      </c>
      <c r="G8" s="47"/>
      <c r="H8" s="19">
        <v>1</v>
      </c>
      <c r="I8" s="19">
        <v>1</v>
      </c>
      <c r="J8" s="19">
        <v>0</v>
      </c>
      <c r="K8" s="19">
        <v>0</v>
      </c>
      <c r="L8" s="527">
        <f t="shared" si="0"/>
        <v>3</v>
      </c>
      <c r="M8" s="263">
        <v>150</v>
      </c>
      <c r="N8" s="263">
        <v>800</v>
      </c>
      <c r="O8" s="264">
        <v>500</v>
      </c>
      <c r="P8" s="263">
        <v>100</v>
      </c>
      <c r="Q8" s="344">
        <v>800</v>
      </c>
      <c r="R8" s="344">
        <v>10</v>
      </c>
      <c r="S8" s="344">
        <v>0</v>
      </c>
      <c r="T8" s="344">
        <v>0</v>
      </c>
      <c r="U8" s="344">
        <v>0</v>
      </c>
      <c r="V8" s="344">
        <v>0.5</v>
      </c>
      <c r="W8" s="344">
        <v>3</v>
      </c>
      <c r="X8" s="344">
        <v>5</v>
      </c>
    </row>
    <row r="9" s="2" customFormat="1" ht="20.4" spans="1:24">
      <c r="A9" s="482"/>
      <c r="B9" s="37"/>
      <c r="C9" s="482"/>
      <c r="D9" s="482"/>
      <c r="E9" s="36"/>
      <c r="F9" s="36"/>
      <c r="G9" s="123" t="s">
        <v>183</v>
      </c>
      <c r="H9" s="119"/>
      <c r="I9" s="119"/>
      <c r="J9" s="119"/>
      <c r="K9" s="119"/>
      <c r="L9" s="486">
        <f t="shared" si="0"/>
        <v>0</v>
      </c>
      <c r="M9" s="428"/>
      <c r="N9" s="428"/>
      <c r="O9" s="428"/>
      <c r="P9" s="428"/>
      <c r="Q9" s="494"/>
      <c r="R9" s="494"/>
      <c r="S9" s="428"/>
      <c r="T9" s="428"/>
      <c r="U9" s="428"/>
      <c r="V9" s="429" t="s">
        <v>1170</v>
      </c>
      <c r="W9" s="428"/>
      <c r="X9" s="428"/>
    </row>
    <row r="10" customFormat="1" ht="20.4" spans="1:24">
      <c r="A10" s="33">
        <f t="shared" ref="A10:A14" si="1">A4</f>
        <v>902</v>
      </c>
      <c r="B10" s="42" t="s">
        <v>168</v>
      </c>
      <c r="C10" s="33" t="s">
        <v>169</v>
      </c>
      <c r="D10" s="43" t="s">
        <v>187</v>
      </c>
      <c r="E10" s="44" t="s">
        <v>188</v>
      </c>
      <c r="F10" s="44" t="s">
        <v>189</v>
      </c>
      <c r="G10" s="47"/>
      <c r="H10" s="19">
        <v>1</v>
      </c>
      <c r="I10" s="19">
        <v>1</v>
      </c>
      <c r="J10" s="19">
        <v>0</v>
      </c>
      <c r="K10" s="19">
        <v>0</v>
      </c>
      <c r="L10" s="527">
        <f t="shared" si="0"/>
        <v>3</v>
      </c>
      <c r="M10" s="263">
        <v>150</v>
      </c>
      <c r="N10" s="263">
        <v>800</v>
      </c>
      <c r="O10" s="264">
        <v>500</v>
      </c>
      <c r="P10" s="263">
        <v>100</v>
      </c>
      <c r="Q10" s="344">
        <v>800</v>
      </c>
      <c r="R10" s="344">
        <v>10</v>
      </c>
      <c r="S10" s="344">
        <v>0</v>
      </c>
      <c r="T10" s="344">
        <v>0</v>
      </c>
      <c r="U10" s="344">
        <v>0</v>
      </c>
      <c r="V10" s="344">
        <v>0.5</v>
      </c>
      <c r="W10" s="344">
        <v>3</v>
      </c>
      <c r="X10" s="344">
        <v>5</v>
      </c>
    </row>
    <row r="11" s="3" customFormat="1" ht="20.4" spans="1:24">
      <c r="A11" s="48"/>
      <c r="B11" s="37"/>
      <c r="C11" s="36"/>
      <c r="D11" s="38"/>
      <c r="E11" s="39"/>
      <c r="F11" s="39"/>
      <c r="G11" s="49"/>
      <c r="H11" s="52"/>
      <c r="I11" s="52"/>
      <c r="J11" s="52"/>
      <c r="K11" s="52"/>
      <c r="L11" s="261"/>
      <c r="M11" s="261"/>
      <c r="N11" s="261"/>
      <c r="O11" s="262"/>
      <c r="P11" s="261"/>
      <c r="Q11" s="133"/>
      <c r="R11" s="133"/>
      <c r="S11" s="133"/>
      <c r="T11" s="133"/>
      <c r="U11" s="133"/>
      <c r="V11" s="133"/>
      <c r="W11" s="133"/>
      <c r="X11" s="133"/>
    </row>
    <row r="12" customFormat="1" ht="20.4" spans="1:24">
      <c r="A12" s="51">
        <f t="shared" si="1"/>
        <v>902</v>
      </c>
      <c r="B12" s="42"/>
      <c r="C12" s="33" t="s">
        <v>169</v>
      </c>
      <c r="D12" s="43" t="s">
        <v>190</v>
      </c>
      <c r="E12" s="44" t="s">
        <v>191</v>
      </c>
      <c r="F12" s="44" t="s">
        <v>192</v>
      </c>
      <c r="G12" s="47"/>
      <c r="H12" s="19"/>
      <c r="I12" s="19"/>
      <c r="J12" s="19"/>
      <c r="K12" s="19"/>
      <c r="L12" s="527"/>
      <c r="M12" s="263"/>
      <c r="N12" s="263"/>
      <c r="O12" s="264"/>
      <c r="P12" s="263"/>
      <c r="Q12" s="344"/>
      <c r="R12" s="344"/>
      <c r="S12" s="344"/>
      <c r="T12" s="344"/>
      <c r="U12" s="344"/>
      <c r="V12" s="344"/>
      <c r="W12" s="344"/>
      <c r="X12" s="344"/>
    </row>
    <row r="13" s="3" customFormat="1" ht="20.4" spans="1:24">
      <c r="A13" s="48"/>
      <c r="B13" s="37"/>
      <c r="C13" s="36"/>
      <c r="D13" s="38"/>
      <c r="E13" s="39"/>
      <c r="F13" s="39"/>
      <c r="G13" s="49"/>
      <c r="H13" s="52"/>
      <c r="I13" s="52"/>
      <c r="J13" s="52"/>
      <c r="K13" s="52"/>
      <c r="L13" s="261"/>
      <c r="M13" s="261"/>
      <c r="N13" s="261"/>
      <c r="O13" s="262"/>
      <c r="P13" s="261"/>
      <c r="Q13" s="133"/>
      <c r="R13" s="133"/>
      <c r="S13" s="133"/>
      <c r="T13" s="133"/>
      <c r="U13" s="133"/>
      <c r="V13" s="133"/>
      <c r="W13" s="133"/>
      <c r="X13" s="133"/>
    </row>
    <row r="14" customFormat="1" ht="20.4" spans="1:24">
      <c r="A14" s="51">
        <f t="shared" si="1"/>
        <v>902</v>
      </c>
      <c r="B14" s="42"/>
      <c r="C14" s="33" t="s">
        <v>169</v>
      </c>
      <c r="D14" s="43" t="s">
        <v>193</v>
      </c>
      <c r="E14" s="44" t="s">
        <v>194</v>
      </c>
      <c r="F14" s="44" t="s">
        <v>195</v>
      </c>
      <c r="G14" s="47"/>
      <c r="H14" s="19"/>
      <c r="I14" s="19"/>
      <c r="J14" s="19"/>
      <c r="K14" s="19"/>
      <c r="L14" s="527"/>
      <c r="M14" s="263"/>
      <c r="N14" s="263"/>
      <c r="O14" s="264"/>
      <c r="P14" s="263"/>
      <c r="Q14" s="344"/>
      <c r="R14" s="344"/>
      <c r="S14" s="344"/>
      <c r="T14" s="344"/>
      <c r="U14" s="344"/>
      <c r="V14" s="344"/>
      <c r="W14" s="344"/>
      <c r="X14" s="344"/>
    </row>
    <row r="15" customFormat="1" ht="20.4" spans="1:24">
      <c r="A15" s="48"/>
      <c r="B15" s="37"/>
      <c r="C15" s="36"/>
      <c r="D15" s="38"/>
      <c r="E15" s="39"/>
      <c r="F15" s="39"/>
      <c r="G15" s="343" t="s">
        <v>196</v>
      </c>
      <c r="H15" s="119">
        <v>1</v>
      </c>
      <c r="I15" s="119">
        <v>1</v>
      </c>
      <c r="J15" s="119"/>
      <c r="K15" s="119"/>
      <c r="L15" s="486">
        <f>H15+I15*2+J15*4+K15*8</f>
        <v>3</v>
      </c>
      <c r="M15" s="428"/>
      <c r="N15" s="428"/>
      <c r="O15" s="428"/>
      <c r="P15" s="428"/>
      <c r="Q15" s="494"/>
      <c r="R15" s="494"/>
      <c r="S15" s="428"/>
      <c r="T15" s="428"/>
      <c r="U15" s="428"/>
      <c r="V15" s="429" t="s">
        <v>1170</v>
      </c>
      <c r="W15" s="428"/>
      <c r="X15" s="428"/>
    </row>
    <row r="16" s="5" customFormat="1" ht="20.4" spans="1:24">
      <c r="A16" s="58">
        <f>A4</f>
        <v>902</v>
      </c>
      <c r="B16" s="59" t="s">
        <v>168</v>
      </c>
      <c r="C16" s="55" t="s">
        <v>169</v>
      </c>
      <c r="D16" s="56" t="s">
        <v>197</v>
      </c>
      <c r="E16" s="57" t="s">
        <v>198</v>
      </c>
      <c r="F16" s="57" t="s">
        <v>199</v>
      </c>
      <c r="G16" s="47"/>
      <c r="H16" s="121">
        <v>1</v>
      </c>
      <c r="I16" s="121">
        <v>1</v>
      </c>
      <c r="J16" s="121">
        <v>0</v>
      </c>
      <c r="K16" s="121">
        <v>0</v>
      </c>
      <c r="L16" s="263">
        <f t="shared" ref="L16:L17" si="2">H16+I16*2+J16*4+K16*8</f>
        <v>3</v>
      </c>
      <c r="M16" s="263">
        <v>150</v>
      </c>
      <c r="N16" s="263">
        <v>800</v>
      </c>
      <c r="O16" s="264">
        <v>500</v>
      </c>
      <c r="P16" s="263">
        <v>100</v>
      </c>
      <c r="Q16" s="344">
        <v>800</v>
      </c>
      <c r="R16" s="344">
        <v>10</v>
      </c>
      <c r="S16" s="344">
        <v>0</v>
      </c>
      <c r="T16" s="344">
        <v>0</v>
      </c>
      <c r="U16" s="344">
        <v>0</v>
      </c>
      <c r="V16" s="344">
        <v>0.5</v>
      </c>
      <c r="W16" s="344">
        <v>3</v>
      </c>
      <c r="X16" s="344">
        <v>5</v>
      </c>
    </row>
    <row r="17" customFormat="1" ht="20.4" spans="1:24">
      <c r="A17" s="48"/>
      <c r="B17" s="37"/>
      <c r="C17" s="36"/>
      <c r="D17" s="38"/>
      <c r="E17" s="39"/>
      <c r="F17" s="39"/>
      <c r="G17" s="345" t="s">
        <v>200</v>
      </c>
      <c r="H17" s="119">
        <v>1</v>
      </c>
      <c r="I17" s="119">
        <v>1</v>
      </c>
      <c r="J17" s="119"/>
      <c r="K17" s="119"/>
      <c r="L17" s="486">
        <f t="shared" si="2"/>
        <v>3</v>
      </c>
      <c r="M17" s="428"/>
      <c r="N17" s="428"/>
      <c r="O17" s="428"/>
      <c r="P17" s="428"/>
      <c r="Q17" s="494"/>
      <c r="R17" s="494"/>
      <c r="S17" s="428"/>
      <c r="T17" s="428"/>
      <c r="U17" s="428"/>
      <c r="V17" s="429" t="s">
        <v>1170</v>
      </c>
      <c r="W17" s="428"/>
      <c r="X17" s="428"/>
    </row>
    <row r="18" s="5" customFormat="1" ht="20.4" spans="1:24">
      <c r="A18" s="58">
        <f>A4</f>
        <v>902</v>
      </c>
      <c r="B18" s="59" t="s">
        <v>168</v>
      </c>
      <c r="C18" s="55" t="s">
        <v>169</v>
      </c>
      <c r="D18" s="56" t="s">
        <v>201</v>
      </c>
      <c r="E18" s="57" t="s">
        <v>202</v>
      </c>
      <c r="F18" s="57" t="s">
        <v>203</v>
      </c>
      <c r="G18" s="47"/>
      <c r="H18" s="121">
        <v>1</v>
      </c>
      <c r="I18" s="121">
        <v>1</v>
      </c>
      <c r="J18" s="121">
        <v>0</v>
      </c>
      <c r="K18" s="121">
        <v>0</v>
      </c>
      <c r="L18" s="263">
        <f t="shared" ref="L18:L19" si="3">H18+I18*2+J18*4+K18*8</f>
        <v>3</v>
      </c>
      <c r="M18" s="263">
        <v>150</v>
      </c>
      <c r="N18" s="263">
        <v>800</v>
      </c>
      <c r="O18" s="264">
        <v>500</v>
      </c>
      <c r="P18" s="263">
        <v>100</v>
      </c>
      <c r="Q18" s="344">
        <v>800</v>
      </c>
      <c r="R18" s="344">
        <v>10</v>
      </c>
      <c r="S18" s="344">
        <v>0</v>
      </c>
      <c r="T18" s="344">
        <v>0</v>
      </c>
      <c r="U18" s="344">
        <v>0</v>
      </c>
      <c r="V18" s="344">
        <v>0.5</v>
      </c>
      <c r="W18" s="344">
        <v>3</v>
      </c>
      <c r="X18" s="344">
        <v>5</v>
      </c>
    </row>
    <row r="19" s="2" customFormat="1" ht="20.4" spans="1:24">
      <c r="A19" s="560"/>
      <c r="B19" s="37"/>
      <c r="C19" s="560"/>
      <c r="D19" s="560"/>
      <c r="E19" s="52"/>
      <c r="F19" s="52"/>
      <c r="G19" s="123" t="s">
        <v>204</v>
      </c>
      <c r="H19" s="169">
        <v>1</v>
      </c>
      <c r="I19" s="169">
        <v>1</v>
      </c>
      <c r="J19" s="169"/>
      <c r="K19" s="169"/>
      <c r="L19" s="453">
        <f t="shared" si="3"/>
        <v>3</v>
      </c>
      <c r="M19" s="429" t="s">
        <v>1171</v>
      </c>
      <c r="N19" s="428" t="s">
        <v>1172</v>
      </c>
      <c r="O19" s="428" t="s">
        <v>1173</v>
      </c>
      <c r="P19" s="428" t="s">
        <v>780</v>
      </c>
      <c r="Q19" s="494"/>
      <c r="R19" s="494"/>
      <c r="S19" s="428"/>
      <c r="T19" s="428"/>
      <c r="U19" s="428"/>
      <c r="V19" s="429" t="s">
        <v>1170</v>
      </c>
      <c r="W19" s="428"/>
      <c r="X19" s="428"/>
    </row>
    <row r="20" s="4" customFormat="1" ht="20.4" spans="1:24">
      <c r="A20" s="33">
        <f>A4</f>
        <v>902</v>
      </c>
      <c r="B20" s="42" t="s">
        <v>180</v>
      </c>
      <c r="C20" s="33" t="s">
        <v>210</v>
      </c>
      <c r="D20" s="43" t="s">
        <v>168</v>
      </c>
      <c r="E20" s="44" t="s">
        <v>211</v>
      </c>
      <c r="F20" s="44" t="s">
        <v>212</v>
      </c>
      <c r="G20" s="47"/>
      <c r="H20" s="19">
        <v>1</v>
      </c>
      <c r="I20" s="19">
        <v>1</v>
      </c>
      <c r="J20" s="19">
        <v>0</v>
      </c>
      <c r="K20" s="19">
        <v>0</v>
      </c>
      <c r="L20" s="527">
        <f t="shared" ref="L20:L32" si="4">H20+I20*2+J20*4+K20*8</f>
        <v>3</v>
      </c>
      <c r="M20" s="527">
        <v>150</v>
      </c>
      <c r="N20" s="527">
        <v>800</v>
      </c>
      <c r="O20" s="563">
        <v>1000</v>
      </c>
      <c r="P20" s="527">
        <v>100</v>
      </c>
      <c r="Q20" s="186">
        <v>800</v>
      </c>
      <c r="R20" s="186">
        <v>10</v>
      </c>
      <c r="S20" s="186">
        <v>0</v>
      </c>
      <c r="T20" s="186">
        <v>0</v>
      </c>
      <c r="U20" s="186">
        <v>0</v>
      </c>
      <c r="V20" s="186">
        <v>0.5</v>
      </c>
      <c r="W20" s="186">
        <v>3</v>
      </c>
      <c r="X20" s="186">
        <v>5</v>
      </c>
    </row>
    <row r="21" s="2" customFormat="1" ht="20.4" spans="1:24">
      <c r="A21" s="482"/>
      <c r="B21" s="37"/>
      <c r="C21" s="482"/>
      <c r="D21" s="482"/>
      <c r="E21" s="36"/>
      <c r="F21" s="36"/>
      <c r="G21" s="123" t="s">
        <v>213</v>
      </c>
      <c r="H21" s="119">
        <v>1</v>
      </c>
      <c r="I21" s="119">
        <v>1</v>
      </c>
      <c r="J21" s="119"/>
      <c r="K21" s="119"/>
      <c r="L21" s="486">
        <f t="shared" si="4"/>
        <v>3</v>
      </c>
      <c r="M21" s="428"/>
      <c r="N21" s="428"/>
      <c r="O21" s="428"/>
      <c r="P21" s="428"/>
      <c r="Q21" s="494"/>
      <c r="R21" s="494"/>
      <c r="S21" s="428"/>
      <c r="T21" s="428"/>
      <c r="U21" s="428"/>
      <c r="V21" s="429" t="s">
        <v>1170</v>
      </c>
      <c r="W21" s="428"/>
      <c r="X21" s="428"/>
    </row>
    <row r="22" customFormat="1" ht="20.4" spans="1:24">
      <c r="A22" s="33">
        <f>A4</f>
        <v>902</v>
      </c>
      <c r="B22" s="42" t="s">
        <v>180</v>
      </c>
      <c r="C22" s="33" t="s">
        <v>210</v>
      </c>
      <c r="D22" s="43" t="s">
        <v>180</v>
      </c>
      <c r="E22" s="44" t="s">
        <v>216</v>
      </c>
      <c r="F22" s="44" t="s">
        <v>217</v>
      </c>
      <c r="G22" s="47"/>
      <c r="H22" s="19">
        <v>1</v>
      </c>
      <c r="I22" s="19">
        <v>1</v>
      </c>
      <c r="J22" s="19">
        <v>0</v>
      </c>
      <c r="K22" s="19">
        <v>0</v>
      </c>
      <c r="L22" s="527">
        <f t="shared" si="4"/>
        <v>3</v>
      </c>
      <c r="M22" s="263">
        <v>150</v>
      </c>
      <c r="N22" s="263">
        <v>800</v>
      </c>
      <c r="O22" s="264">
        <v>500</v>
      </c>
      <c r="P22" s="263">
        <v>100</v>
      </c>
      <c r="Q22" s="344">
        <v>800</v>
      </c>
      <c r="R22" s="344">
        <v>10</v>
      </c>
      <c r="S22" s="344">
        <v>0</v>
      </c>
      <c r="T22" s="344">
        <v>0</v>
      </c>
      <c r="U22" s="344">
        <v>0</v>
      </c>
      <c r="V22" s="344">
        <v>0.5</v>
      </c>
      <c r="W22" s="344">
        <v>3</v>
      </c>
      <c r="X22" s="344">
        <v>5</v>
      </c>
    </row>
    <row r="23" s="2" customFormat="1" ht="20.4" spans="1:24">
      <c r="A23" s="560"/>
      <c r="B23" s="37"/>
      <c r="C23" s="560"/>
      <c r="D23" s="560"/>
      <c r="E23" s="52"/>
      <c r="F23" s="52"/>
      <c r="G23" s="123" t="s">
        <v>218</v>
      </c>
      <c r="H23" s="169">
        <v>1</v>
      </c>
      <c r="I23" s="169">
        <v>1</v>
      </c>
      <c r="J23" s="169"/>
      <c r="K23" s="169"/>
      <c r="L23" s="453">
        <f t="shared" si="4"/>
        <v>3</v>
      </c>
      <c r="M23" s="429" t="s">
        <v>1171</v>
      </c>
      <c r="N23" s="428" t="s">
        <v>1172</v>
      </c>
      <c r="O23" s="428" t="s">
        <v>1173</v>
      </c>
      <c r="P23" s="428" t="s">
        <v>780</v>
      </c>
      <c r="Q23" s="494"/>
      <c r="R23" s="494"/>
      <c r="S23" s="428"/>
      <c r="T23" s="428"/>
      <c r="U23" s="428"/>
      <c r="V23" s="429" t="s">
        <v>1170</v>
      </c>
      <c r="W23" s="428"/>
      <c r="X23" s="428"/>
    </row>
    <row r="24" s="4" customFormat="1" ht="20.4" spans="1:24">
      <c r="A24" s="33">
        <f>A4</f>
        <v>902</v>
      </c>
      <c r="B24" s="42" t="s">
        <v>180</v>
      </c>
      <c r="C24" s="33" t="s">
        <v>210</v>
      </c>
      <c r="D24" s="43" t="s">
        <v>187</v>
      </c>
      <c r="E24" s="44" t="s">
        <v>219</v>
      </c>
      <c r="F24" s="44" t="s">
        <v>220</v>
      </c>
      <c r="G24" s="47"/>
      <c r="H24" s="19">
        <v>1</v>
      </c>
      <c r="I24" s="19">
        <v>1</v>
      </c>
      <c r="J24" s="19">
        <v>0</v>
      </c>
      <c r="K24" s="19">
        <v>0</v>
      </c>
      <c r="L24" s="527">
        <f t="shared" si="4"/>
        <v>3</v>
      </c>
      <c r="M24" s="527">
        <v>150</v>
      </c>
      <c r="N24" s="527">
        <v>800</v>
      </c>
      <c r="O24" s="563">
        <v>1000</v>
      </c>
      <c r="P24" s="527">
        <v>100</v>
      </c>
      <c r="Q24" s="186">
        <v>800</v>
      </c>
      <c r="R24" s="186">
        <v>10</v>
      </c>
      <c r="S24" s="186">
        <v>0</v>
      </c>
      <c r="T24" s="186">
        <v>0</v>
      </c>
      <c r="U24" s="186">
        <v>0</v>
      </c>
      <c r="V24" s="186">
        <v>0.5</v>
      </c>
      <c r="W24" s="186">
        <v>3</v>
      </c>
      <c r="X24" s="186">
        <v>5</v>
      </c>
    </row>
    <row r="25" s="2" customFormat="1" ht="20.4" spans="1:24">
      <c r="A25" s="482"/>
      <c r="B25" s="37"/>
      <c r="C25" s="482"/>
      <c r="D25" s="482"/>
      <c r="E25" s="36"/>
      <c r="F25" s="36"/>
      <c r="G25" s="123" t="s">
        <v>221</v>
      </c>
      <c r="H25" s="119">
        <v>1</v>
      </c>
      <c r="I25" s="119">
        <v>1</v>
      </c>
      <c r="J25" s="119"/>
      <c r="K25" s="119"/>
      <c r="L25" s="486">
        <f t="shared" si="4"/>
        <v>3</v>
      </c>
      <c r="M25" s="429" t="s">
        <v>1171</v>
      </c>
      <c r="N25" s="428" t="s">
        <v>1172</v>
      </c>
      <c r="O25" s="429" t="s">
        <v>1174</v>
      </c>
      <c r="P25" s="428" t="s">
        <v>780</v>
      </c>
      <c r="Q25" s="494"/>
      <c r="R25" s="494"/>
      <c r="S25" s="428"/>
      <c r="T25" s="428"/>
      <c r="U25" s="428"/>
      <c r="V25" s="429" t="s">
        <v>1170</v>
      </c>
      <c r="W25" s="428"/>
      <c r="X25" s="428"/>
    </row>
    <row r="26" customFormat="1" ht="20.4" spans="1:24">
      <c r="A26" s="33">
        <f>A4</f>
        <v>902</v>
      </c>
      <c r="B26" s="42" t="s">
        <v>180</v>
      </c>
      <c r="C26" s="33" t="s">
        <v>210</v>
      </c>
      <c r="D26" s="43" t="s">
        <v>190</v>
      </c>
      <c r="E26" s="44" t="s">
        <v>222</v>
      </c>
      <c r="F26" s="44" t="s">
        <v>223</v>
      </c>
      <c r="G26" s="47"/>
      <c r="H26" s="19">
        <v>1</v>
      </c>
      <c r="I26" s="19">
        <v>1</v>
      </c>
      <c r="J26" s="19">
        <v>0</v>
      </c>
      <c r="K26" s="19">
        <v>0</v>
      </c>
      <c r="L26" s="527">
        <f t="shared" si="4"/>
        <v>3</v>
      </c>
      <c r="M26" s="263">
        <v>150</v>
      </c>
      <c r="N26" s="263">
        <v>800</v>
      </c>
      <c r="O26" s="563">
        <v>1000</v>
      </c>
      <c r="P26" s="263">
        <v>100</v>
      </c>
      <c r="Q26" s="344">
        <v>800</v>
      </c>
      <c r="R26" s="344">
        <v>10</v>
      </c>
      <c r="S26" s="344">
        <v>0</v>
      </c>
      <c r="T26" s="344">
        <v>0</v>
      </c>
      <c r="U26" s="344">
        <v>0</v>
      </c>
      <c r="V26" s="344">
        <v>0.5</v>
      </c>
      <c r="W26" s="344">
        <v>3</v>
      </c>
      <c r="X26" s="344">
        <v>5</v>
      </c>
    </row>
    <row r="27" customFormat="1" ht="20.4" spans="1:24">
      <c r="A27" s="33"/>
      <c r="B27" s="42"/>
      <c r="C27" s="33"/>
      <c r="D27" s="43"/>
      <c r="E27" s="44"/>
      <c r="F27" s="44"/>
      <c r="G27" s="47"/>
      <c r="H27" s="19"/>
      <c r="I27" s="19"/>
      <c r="J27" s="19"/>
      <c r="K27" s="19"/>
      <c r="L27" s="527"/>
      <c r="M27" s="263"/>
      <c r="N27" s="263"/>
      <c r="O27" s="264"/>
      <c r="P27" s="263"/>
      <c r="Q27" s="344"/>
      <c r="R27" s="344"/>
      <c r="S27" s="344"/>
      <c r="T27" s="344"/>
      <c r="U27" s="344"/>
      <c r="V27" s="344"/>
      <c r="W27" s="344"/>
      <c r="X27" s="344"/>
    </row>
    <row r="28" customFormat="1" ht="20.4" spans="1:24">
      <c r="A28" s="33">
        <f>A4</f>
        <v>902</v>
      </c>
      <c r="B28" s="42"/>
      <c r="C28" s="55" t="s">
        <v>210</v>
      </c>
      <c r="D28" s="56" t="s">
        <v>193</v>
      </c>
      <c r="E28" s="57" t="s">
        <v>224</v>
      </c>
      <c r="F28" s="57" t="s">
        <v>786</v>
      </c>
      <c r="G28" s="47"/>
      <c r="H28" s="19"/>
      <c r="I28" s="19"/>
      <c r="J28" s="19"/>
      <c r="K28" s="19"/>
      <c r="L28" s="527"/>
      <c r="M28" s="263"/>
      <c r="N28" s="263"/>
      <c r="O28" s="264"/>
      <c r="P28" s="263"/>
      <c r="Q28" s="344"/>
      <c r="R28" s="344"/>
      <c r="S28" s="344"/>
      <c r="T28" s="344"/>
      <c r="U28" s="344"/>
      <c r="V28" s="344"/>
      <c r="W28" s="344"/>
      <c r="X28" s="344"/>
    </row>
    <row r="29" s="3" customFormat="1" ht="20.4" spans="1:24">
      <c r="A29" s="48"/>
      <c r="B29" s="37"/>
      <c r="C29" s="36"/>
      <c r="D29" s="38"/>
      <c r="E29" s="39"/>
      <c r="F29" s="39"/>
      <c r="G29" s="49"/>
      <c r="H29" s="119">
        <v>1</v>
      </c>
      <c r="I29" s="119">
        <v>1</v>
      </c>
      <c r="J29" s="119"/>
      <c r="K29" s="119"/>
      <c r="L29" s="261">
        <f t="shared" si="4"/>
        <v>3</v>
      </c>
      <c r="M29" s="261"/>
      <c r="N29" s="261"/>
      <c r="O29" s="262"/>
      <c r="P29" s="261"/>
      <c r="Q29" s="133"/>
      <c r="R29" s="133"/>
      <c r="S29" s="133"/>
      <c r="T29" s="133"/>
      <c r="U29" s="133"/>
      <c r="V29" s="133"/>
      <c r="W29" s="133"/>
      <c r="X29" s="133"/>
    </row>
    <row r="30" customFormat="1" ht="20.4" spans="1:24">
      <c r="A30" s="58">
        <f>A6</f>
        <v>902</v>
      </c>
      <c r="B30" s="59" t="s">
        <v>180</v>
      </c>
      <c r="C30" s="55" t="s">
        <v>210</v>
      </c>
      <c r="D30" s="56" t="s">
        <v>197</v>
      </c>
      <c r="E30" s="57" t="s">
        <v>226</v>
      </c>
      <c r="F30" s="57" t="s">
        <v>227</v>
      </c>
      <c r="G30" s="47"/>
      <c r="H30" s="19">
        <v>1</v>
      </c>
      <c r="I30" s="19">
        <v>1</v>
      </c>
      <c r="J30" s="19">
        <v>0</v>
      </c>
      <c r="K30" s="19">
        <v>0</v>
      </c>
      <c r="L30" s="527">
        <f t="shared" si="4"/>
        <v>3</v>
      </c>
      <c r="M30" s="263">
        <f>M26</f>
        <v>150</v>
      </c>
      <c r="N30" s="263">
        <f t="shared" ref="N30:X30" si="5">N26</f>
        <v>800</v>
      </c>
      <c r="O30" s="263">
        <v>500</v>
      </c>
      <c r="P30" s="263">
        <f t="shared" si="5"/>
        <v>100</v>
      </c>
      <c r="Q30" s="263">
        <f t="shared" si="5"/>
        <v>800</v>
      </c>
      <c r="R30" s="263">
        <f t="shared" si="5"/>
        <v>10</v>
      </c>
      <c r="S30" s="263">
        <f t="shared" si="5"/>
        <v>0</v>
      </c>
      <c r="T30" s="263">
        <f t="shared" si="5"/>
        <v>0</v>
      </c>
      <c r="U30" s="263">
        <f t="shared" si="5"/>
        <v>0</v>
      </c>
      <c r="V30" s="263">
        <f t="shared" si="5"/>
        <v>0.5</v>
      </c>
      <c r="W30" s="263">
        <f t="shared" si="5"/>
        <v>3</v>
      </c>
      <c r="X30" s="263">
        <f t="shared" si="5"/>
        <v>5</v>
      </c>
    </row>
    <row r="31" s="3" customFormat="1" ht="20.4" spans="1:24">
      <c r="A31" s="36"/>
      <c r="B31" s="37"/>
      <c r="C31" s="36"/>
      <c r="D31" s="38"/>
      <c r="E31" s="39"/>
      <c r="F31" s="39"/>
      <c r="G31" s="49"/>
      <c r="H31" s="119">
        <v>1</v>
      </c>
      <c r="I31" s="119">
        <v>1</v>
      </c>
      <c r="J31" s="119"/>
      <c r="K31" s="119"/>
      <c r="L31" s="261">
        <f t="shared" si="4"/>
        <v>3</v>
      </c>
      <c r="M31" s="428"/>
      <c r="N31" s="428"/>
      <c r="O31" s="428"/>
      <c r="P31" s="428"/>
      <c r="Q31" s="494"/>
      <c r="R31" s="494"/>
      <c r="S31" s="428"/>
      <c r="T31" s="428"/>
      <c r="U31" s="428"/>
      <c r="V31" s="428"/>
      <c r="W31" s="428"/>
      <c r="X31" s="428"/>
    </row>
    <row r="32" s="5" customFormat="1" ht="20.4" spans="1:24">
      <c r="A32" s="55">
        <f>A6</f>
        <v>902</v>
      </c>
      <c r="B32" s="59" t="s">
        <v>180</v>
      </c>
      <c r="C32" s="55" t="s">
        <v>210</v>
      </c>
      <c r="D32" s="56" t="s">
        <v>201</v>
      </c>
      <c r="E32" s="57" t="s">
        <v>228</v>
      </c>
      <c r="F32" s="57" t="s">
        <v>229</v>
      </c>
      <c r="G32" s="47"/>
      <c r="H32" s="19">
        <v>1</v>
      </c>
      <c r="I32" s="19">
        <v>1</v>
      </c>
      <c r="J32" s="19">
        <v>0</v>
      </c>
      <c r="K32" s="19">
        <v>0</v>
      </c>
      <c r="L32" s="527">
        <f t="shared" si="4"/>
        <v>3</v>
      </c>
      <c r="M32" s="564">
        <f>M30</f>
        <v>150</v>
      </c>
      <c r="N32" s="564">
        <f t="shared" ref="N32:X32" si="6">N30</f>
        <v>800</v>
      </c>
      <c r="O32" s="564">
        <f t="shared" si="6"/>
        <v>500</v>
      </c>
      <c r="P32" s="564">
        <f t="shared" si="6"/>
        <v>100</v>
      </c>
      <c r="Q32" s="564">
        <f t="shared" si="6"/>
        <v>800</v>
      </c>
      <c r="R32" s="564">
        <f t="shared" si="6"/>
        <v>10</v>
      </c>
      <c r="S32" s="564">
        <f t="shared" si="6"/>
        <v>0</v>
      </c>
      <c r="T32" s="564">
        <f t="shared" si="6"/>
        <v>0</v>
      </c>
      <c r="U32" s="564">
        <f t="shared" si="6"/>
        <v>0</v>
      </c>
      <c r="V32" s="564">
        <f t="shared" si="6"/>
        <v>0.5</v>
      </c>
      <c r="W32" s="564">
        <f t="shared" si="6"/>
        <v>3</v>
      </c>
      <c r="X32" s="564">
        <f t="shared" si="6"/>
        <v>5</v>
      </c>
    </row>
    <row r="33" s="2" customFormat="1" ht="20.4" spans="1:24">
      <c r="A33" s="482"/>
      <c r="B33" s="37"/>
      <c r="C33" s="482"/>
      <c r="D33" s="482"/>
      <c r="E33" s="36" t="s">
        <v>230</v>
      </c>
      <c r="F33" s="36" t="s">
        <v>251</v>
      </c>
      <c r="G33" s="49"/>
      <c r="H33" s="119">
        <v>1</v>
      </c>
      <c r="I33" s="119">
        <v>1</v>
      </c>
      <c r="J33" s="119">
        <v>0</v>
      </c>
      <c r="K33" s="119">
        <v>0</v>
      </c>
      <c r="L33" s="486">
        <f t="shared" ref="L33:L38" si="7">H33+I33*2+J33*4+K33*8</f>
        <v>3</v>
      </c>
      <c r="M33" s="428" t="str">
        <f t="shared" ref="M33:Q33" si="8">M25</f>
        <v>＞0.5%In</v>
      </c>
      <c r="N33" s="428" t="str">
        <f t="shared" si="8"/>
        <v>≤1s</v>
      </c>
      <c r="O33" s="428" t="str">
        <f t="shared" si="8"/>
        <v>＞1A</v>
      </c>
      <c r="P33" s="428" t="str">
        <f t="shared" si="8"/>
        <v>≤200ms</v>
      </c>
      <c r="Q33" s="494">
        <f t="shared" si="8"/>
        <v>0</v>
      </c>
      <c r="R33" s="494">
        <v>10</v>
      </c>
      <c r="S33" s="428">
        <v>0</v>
      </c>
      <c r="T33" s="428">
        <v>0</v>
      </c>
      <c r="U33" s="428">
        <v>0</v>
      </c>
      <c r="V33" s="428">
        <v>0.6</v>
      </c>
      <c r="W33" s="428">
        <v>3</v>
      </c>
      <c r="X33" s="428">
        <v>5</v>
      </c>
    </row>
    <row r="34" ht="20.4" spans="1:24">
      <c r="A34" s="33">
        <f>A4</f>
        <v>902</v>
      </c>
      <c r="B34" s="42" t="s">
        <v>187</v>
      </c>
      <c r="C34" s="33" t="s">
        <v>233</v>
      </c>
      <c r="D34" s="43" t="s">
        <v>168</v>
      </c>
      <c r="E34" s="44" t="s">
        <v>234</v>
      </c>
      <c r="F34" s="44" t="s">
        <v>231</v>
      </c>
      <c r="G34" s="47"/>
      <c r="H34" s="19">
        <v>1</v>
      </c>
      <c r="I34" s="19">
        <v>1</v>
      </c>
      <c r="J34" s="19">
        <v>0</v>
      </c>
      <c r="K34" s="19">
        <v>0</v>
      </c>
      <c r="L34" s="527">
        <f t="shared" si="7"/>
        <v>3</v>
      </c>
      <c r="M34" s="263">
        <f>M26</f>
        <v>150</v>
      </c>
      <c r="N34" s="263">
        <f>N26</f>
        <v>800</v>
      </c>
      <c r="O34" s="264">
        <v>500</v>
      </c>
      <c r="P34" s="263">
        <f>P26</f>
        <v>100</v>
      </c>
      <c r="Q34" s="344">
        <f>Q26</f>
        <v>800</v>
      </c>
      <c r="R34" s="344">
        <v>10</v>
      </c>
      <c r="S34" s="344">
        <v>0</v>
      </c>
      <c r="T34" s="344">
        <v>0</v>
      </c>
      <c r="U34" s="344">
        <v>0</v>
      </c>
      <c r="V34" s="344">
        <v>0.6</v>
      </c>
      <c r="W34" s="344">
        <v>3</v>
      </c>
      <c r="X34" s="344">
        <v>5</v>
      </c>
    </row>
    <row r="35" s="2" customFormat="1" ht="20.4" spans="1:24">
      <c r="A35" s="482"/>
      <c r="B35" s="37"/>
      <c r="C35" s="482"/>
      <c r="D35" s="482"/>
      <c r="E35" s="36" t="s">
        <v>230</v>
      </c>
      <c r="F35" s="36" t="s">
        <v>251</v>
      </c>
      <c r="G35" s="49"/>
      <c r="H35" s="119">
        <v>1</v>
      </c>
      <c r="I35" s="119">
        <v>1</v>
      </c>
      <c r="J35" s="119">
        <v>0</v>
      </c>
      <c r="K35" s="119">
        <v>0</v>
      </c>
      <c r="L35" s="486">
        <f t="shared" si="7"/>
        <v>3</v>
      </c>
      <c r="M35" s="428">
        <f t="shared" ref="M35:Q35" si="9">M29</f>
        <v>0</v>
      </c>
      <c r="N35" s="428">
        <f t="shared" si="9"/>
        <v>0</v>
      </c>
      <c r="O35" s="428">
        <f t="shared" si="9"/>
        <v>0</v>
      </c>
      <c r="P35" s="428">
        <f t="shared" si="9"/>
        <v>0</v>
      </c>
      <c r="Q35" s="494">
        <f t="shared" si="9"/>
        <v>0</v>
      </c>
      <c r="R35" s="494">
        <v>10</v>
      </c>
      <c r="S35" s="428">
        <v>0</v>
      </c>
      <c r="T35" s="428">
        <v>0</v>
      </c>
      <c r="U35" s="428">
        <v>0</v>
      </c>
      <c r="V35" s="428">
        <v>0.6</v>
      </c>
      <c r="W35" s="428">
        <v>3</v>
      </c>
      <c r="X35" s="428">
        <v>5</v>
      </c>
    </row>
    <row r="36" ht="20.4" spans="1:24">
      <c r="A36" s="33">
        <f>A34</f>
        <v>902</v>
      </c>
      <c r="B36" s="42" t="s">
        <v>187</v>
      </c>
      <c r="C36" s="33" t="s">
        <v>233</v>
      </c>
      <c r="D36" s="43" t="s">
        <v>235</v>
      </c>
      <c r="E36" s="44" t="s">
        <v>236</v>
      </c>
      <c r="F36" s="44" t="s">
        <v>237</v>
      </c>
      <c r="G36" s="47"/>
      <c r="H36" s="19">
        <v>1</v>
      </c>
      <c r="I36" s="19">
        <v>1</v>
      </c>
      <c r="J36" s="19">
        <v>0</v>
      </c>
      <c r="K36" s="19">
        <v>0</v>
      </c>
      <c r="L36" s="527">
        <f t="shared" si="7"/>
        <v>3</v>
      </c>
      <c r="M36" s="263">
        <f>M34</f>
        <v>150</v>
      </c>
      <c r="N36" s="263">
        <f>N34</f>
        <v>800</v>
      </c>
      <c r="O36" s="264">
        <f>O34</f>
        <v>500</v>
      </c>
      <c r="P36" s="263">
        <f>P34</f>
        <v>100</v>
      </c>
      <c r="Q36" s="344">
        <f>Q34</f>
        <v>800</v>
      </c>
      <c r="R36" s="344">
        <v>10</v>
      </c>
      <c r="S36" s="344">
        <v>0</v>
      </c>
      <c r="T36" s="344">
        <v>0</v>
      </c>
      <c r="U36" s="344">
        <v>0</v>
      </c>
      <c r="V36" s="344">
        <v>0.6</v>
      </c>
      <c r="W36" s="344">
        <v>3</v>
      </c>
      <c r="X36" s="344">
        <v>5</v>
      </c>
    </row>
    <row r="37" s="2" customFormat="1" ht="20.4" spans="1:24">
      <c r="A37" s="482"/>
      <c r="B37" s="37"/>
      <c r="C37" s="482"/>
      <c r="D37" s="482"/>
      <c r="E37" s="36" t="s">
        <v>230</v>
      </c>
      <c r="F37" s="36" t="s">
        <v>251</v>
      </c>
      <c r="G37" s="49"/>
      <c r="H37" s="119">
        <v>1</v>
      </c>
      <c r="I37" s="119">
        <v>1</v>
      </c>
      <c r="J37" s="119">
        <v>0</v>
      </c>
      <c r="K37" s="119">
        <v>0</v>
      </c>
      <c r="L37" s="486">
        <f t="shared" si="7"/>
        <v>3</v>
      </c>
      <c r="M37" s="428">
        <f t="shared" ref="M37:Q37" si="10">M35</f>
        <v>0</v>
      </c>
      <c r="N37" s="428">
        <f t="shared" si="10"/>
        <v>0</v>
      </c>
      <c r="O37" s="428">
        <f t="shared" si="10"/>
        <v>0</v>
      </c>
      <c r="P37" s="428">
        <f t="shared" si="10"/>
        <v>0</v>
      </c>
      <c r="Q37" s="494">
        <f t="shared" si="10"/>
        <v>0</v>
      </c>
      <c r="R37" s="494">
        <v>10</v>
      </c>
      <c r="S37" s="428">
        <v>0</v>
      </c>
      <c r="T37" s="428">
        <v>0</v>
      </c>
      <c r="U37" s="428">
        <v>0</v>
      </c>
      <c r="V37" s="428">
        <v>0.6</v>
      </c>
      <c r="W37" s="428">
        <v>3</v>
      </c>
      <c r="X37" s="428">
        <v>5</v>
      </c>
    </row>
    <row r="38" ht="20.4" spans="1:24">
      <c r="A38" s="33">
        <f>A36</f>
        <v>902</v>
      </c>
      <c r="B38" s="42" t="s">
        <v>187</v>
      </c>
      <c r="C38" s="33" t="s">
        <v>233</v>
      </c>
      <c r="D38" s="43" t="s">
        <v>238</v>
      </c>
      <c r="E38" s="44" t="s">
        <v>239</v>
      </c>
      <c r="F38" s="44" t="s">
        <v>240</v>
      </c>
      <c r="G38" s="47"/>
      <c r="H38" s="19">
        <v>1</v>
      </c>
      <c r="I38" s="19">
        <v>1</v>
      </c>
      <c r="J38" s="19">
        <v>0</v>
      </c>
      <c r="K38" s="19">
        <v>0</v>
      </c>
      <c r="L38" s="527">
        <f t="shared" si="7"/>
        <v>3</v>
      </c>
      <c r="M38" s="263">
        <f>M36</f>
        <v>150</v>
      </c>
      <c r="N38" s="263">
        <f>N36</f>
        <v>800</v>
      </c>
      <c r="O38" s="264">
        <f>O36</f>
        <v>500</v>
      </c>
      <c r="P38" s="263">
        <f>P36</f>
        <v>100</v>
      </c>
      <c r="Q38" s="344">
        <f>Q36</f>
        <v>800</v>
      </c>
      <c r="R38" s="344">
        <v>10</v>
      </c>
      <c r="S38" s="344">
        <v>0</v>
      </c>
      <c r="T38" s="344">
        <v>0</v>
      </c>
      <c r="U38" s="344">
        <v>0</v>
      </c>
      <c r="V38" s="344">
        <v>0.6</v>
      </c>
      <c r="W38" s="344">
        <v>3</v>
      </c>
      <c r="X38" s="344">
        <v>5</v>
      </c>
    </row>
    <row r="39" s="3" customFormat="1" ht="20.4" spans="1:24">
      <c r="A39" s="36"/>
      <c r="B39" s="37"/>
      <c r="C39" s="36"/>
      <c r="D39" s="38"/>
      <c r="E39" s="39"/>
      <c r="F39" s="39"/>
      <c r="G39" s="49"/>
      <c r="H39" s="52"/>
      <c r="I39" s="52"/>
      <c r="J39" s="52"/>
      <c r="K39" s="52"/>
      <c r="L39" s="261"/>
      <c r="M39" s="261"/>
      <c r="N39" s="261"/>
      <c r="O39" s="262"/>
      <c r="P39" s="261"/>
      <c r="Q39" s="133"/>
      <c r="R39" s="133"/>
      <c r="S39" s="133"/>
      <c r="T39" s="133"/>
      <c r="U39" s="133"/>
      <c r="V39" s="133"/>
      <c r="W39" s="133"/>
      <c r="X39" s="133"/>
    </row>
    <row r="40" customFormat="1" ht="20.4" spans="1:24">
      <c r="A40" s="51">
        <f>A38</f>
        <v>902</v>
      </c>
      <c r="B40" s="42"/>
      <c r="C40" s="33" t="s">
        <v>233</v>
      </c>
      <c r="D40" s="43" t="s">
        <v>241</v>
      </c>
      <c r="E40" s="44" t="s">
        <v>242</v>
      </c>
      <c r="F40" s="44" t="s">
        <v>243</v>
      </c>
      <c r="G40" s="47"/>
      <c r="H40" s="19"/>
      <c r="I40" s="19"/>
      <c r="J40" s="19"/>
      <c r="K40" s="19"/>
      <c r="L40" s="527"/>
      <c r="M40" s="263"/>
      <c r="N40" s="263"/>
      <c r="O40" s="264"/>
      <c r="P40" s="263"/>
      <c r="Q40" s="344"/>
      <c r="R40" s="344"/>
      <c r="S40" s="344"/>
      <c r="T40" s="344"/>
      <c r="U40" s="344"/>
      <c r="V40" s="344"/>
      <c r="W40" s="344"/>
      <c r="X40" s="344"/>
    </row>
    <row r="41" s="3" customFormat="1" ht="20.4" spans="1:24">
      <c r="A41" s="36"/>
      <c r="B41" s="37"/>
      <c r="C41" s="36"/>
      <c r="D41" s="38"/>
      <c r="E41" s="39"/>
      <c r="F41" s="39"/>
      <c r="G41" s="49"/>
      <c r="H41" s="52"/>
      <c r="I41" s="52"/>
      <c r="J41" s="52"/>
      <c r="K41" s="52"/>
      <c r="L41" s="261"/>
      <c r="M41" s="261"/>
      <c r="N41" s="261"/>
      <c r="O41" s="262"/>
      <c r="P41" s="261"/>
      <c r="Q41" s="133"/>
      <c r="R41" s="133"/>
      <c r="S41" s="133"/>
      <c r="T41" s="133"/>
      <c r="U41" s="133"/>
      <c r="V41" s="133"/>
      <c r="W41" s="133"/>
      <c r="X41" s="133"/>
    </row>
    <row r="42" customFormat="1" ht="20.4" spans="1:24">
      <c r="A42" s="51">
        <f>A40</f>
        <v>902</v>
      </c>
      <c r="B42" s="42"/>
      <c r="C42" s="33" t="s">
        <v>233</v>
      </c>
      <c r="D42" s="43" t="s">
        <v>244</v>
      </c>
      <c r="E42" s="44" t="s">
        <v>245</v>
      </c>
      <c r="F42" s="44" t="s">
        <v>246</v>
      </c>
      <c r="G42" s="47"/>
      <c r="H42" s="19"/>
      <c r="I42" s="19"/>
      <c r="J42" s="19"/>
      <c r="K42" s="19"/>
      <c r="L42" s="527"/>
      <c r="M42" s="263"/>
      <c r="N42" s="263"/>
      <c r="O42" s="264"/>
      <c r="P42" s="263"/>
      <c r="Q42" s="344"/>
      <c r="R42" s="344"/>
      <c r="S42" s="344"/>
      <c r="T42" s="344"/>
      <c r="U42" s="344"/>
      <c r="V42" s="344"/>
      <c r="W42" s="344"/>
      <c r="X42" s="344"/>
    </row>
    <row r="43" s="6" customFormat="1" ht="20.4" spans="1:24">
      <c r="A43" s="60"/>
      <c r="B43" s="61"/>
      <c r="C43" s="60"/>
      <c r="D43" s="62"/>
      <c r="E43" s="63" t="s">
        <v>247</v>
      </c>
      <c r="F43" s="63" t="s">
        <v>248</v>
      </c>
      <c r="G43" s="75" t="s">
        <v>249</v>
      </c>
      <c r="H43" s="8">
        <v>1</v>
      </c>
      <c r="I43" s="8">
        <v>1</v>
      </c>
      <c r="J43" s="8">
        <v>0</v>
      </c>
      <c r="K43" s="8">
        <v>0</v>
      </c>
      <c r="L43" s="346">
        <f t="shared" ref="L43:L44" si="11">H43+I43*2+J43*4+K43*8</f>
        <v>3</v>
      </c>
      <c r="M43" s="565" t="s">
        <v>251</v>
      </c>
      <c r="N43" s="565" t="s">
        <v>251</v>
      </c>
      <c r="O43" s="565" t="s">
        <v>1175</v>
      </c>
      <c r="P43" s="565" t="s">
        <v>1176</v>
      </c>
      <c r="Q43" s="355" t="s">
        <v>251</v>
      </c>
      <c r="R43" s="355" t="s">
        <v>251</v>
      </c>
      <c r="S43" s="355" t="s">
        <v>251</v>
      </c>
      <c r="T43" s="355" t="s">
        <v>251</v>
      </c>
      <c r="U43" s="355" t="s">
        <v>251</v>
      </c>
      <c r="V43" s="355" t="s">
        <v>251</v>
      </c>
      <c r="W43" s="355" t="s">
        <v>251</v>
      </c>
      <c r="X43" s="355" t="s">
        <v>251</v>
      </c>
    </row>
    <row r="44" ht="20.4" spans="1:24">
      <c r="A44" s="33">
        <f t="shared" ref="A44:A48" si="12">A38</f>
        <v>902</v>
      </c>
      <c r="B44" s="42" t="s">
        <v>190</v>
      </c>
      <c r="C44" s="33" t="s">
        <v>248</v>
      </c>
      <c r="D44" s="43" t="s">
        <v>168</v>
      </c>
      <c r="E44" s="44" t="s">
        <v>252</v>
      </c>
      <c r="F44" s="44" t="s">
        <v>248</v>
      </c>
      <c r="G44" s="47"/>
      <c r="H44" s="19">
        <v>1</v>
      </c>
      <c r="I44" s="19">
        <v>1</v>
      </c>
      <c r="J44" s="19">
        <v>0</v>
      </c>
      <c r="K44" s="19">
        <v>0</v>
      </c>
      <c r="L44" s="527">
        <f t="shared" si="11"/>
        <v>3</v>
      </c>
      <c r="M44" s="263">
        <f>M38</f>
        <v>150</v>
      </c>
      <c r="N44" s="263">
        <f>N38</f>
        <v>800</v>
      </c>
      <c r="O44" s="264">
        <v>1000</v>
      </c>
      <c r="P44" s="263">
        <f>P38</f>
        <v>100</v>
      </c>
      <c r="Q44" s="344">
        <f>Q38</f>
        <v>800</v>
      </c>
      <c r="R44" s="344">
        <v>10</v>
      </c>
      <c r="S44" s="344">
        <v>0</v>
      </c>
      <c r="T44" s="344">
        <v>0</v>
      </c>
      <c r="U44" s="344">
        <v>0</v>
      </c>
      <c r="V44" s="344">
        <v>0.7</v>
      </c>
      <c r="W44" s="344">
        <v>3</v>
      </c>
      <c r="X44" s="344">
        <v>5</v>
      </c>
    </row>
    <row r="45" s="7" customFormat="1" ht="20.4" spans="1:24">
      <c r="A45" s="65"/>
      <c r="B45" s="61"/>
      <c r="C45" s="63"/>
      <c r="D45" s="62"/>
      <c r="E45" s="63"/>
      <c r="F45" s="63"/>
      <c r="G45" s="66"/>
      <c r="H45" s="8"/>
      <c r="I45" s="8"/>
      <c r="J45" s="8"/>
      <c r="K45" s="8"/>
      <c r="L45" s="565"/>
      <c r="M45" s="565"/>
      <c r="N45" s="565"/>
      <c r="O45" s="363"/>
      <c r="P45" s="565"/>
      <c r="Q45" s="346"/>
      <c r="R45" s="346"/>
      <c r="S45" s="346"/>
      <c r="T45" s="346"/>
      <c r="U45" s="346"/>
      <c r="V45" s="346"/>
      <c r="W45" s="346"/>
      <c r="X45" s="346"/>
    </row>
    <row r="46" customFormat="1" ht="20.4" spans="1:24">
      <c r="A46" s="51">
        <f t="shared" si="12"/>
        <v>902</v>
      </c>
      <c r="B46" s="42"/>
      <c r="C46" s="33" t="s">
        <v>248</v>
      </c>
      <c r="D46" s="43" t="s">
        <v>180</v>
      </c>
      <c r="E46" s="44" t="s">
        <v>253</v>
      </c>
      <c r="F46" s="44" t="s">
        <v>254</v>
      </c>
      <c r="G46" s="47"/>
      <c r="H46" s="19"/>
      <c r="I46" s="19"/>
      <c r="J46" s="19"/>
      <c r="K46" s="19"/>
      <c r="L46" s="527"/>
      <c r="M46" s="263"/>
      <c r="N46" s="263"/>
      <c r="O46" s="264"/>
      <c r="P46" s="263"/>
      <c r="Q46" s="344"/>
      <c r="R46" s="344"/>
      <c r="S46" s="344"/>
      <c r="T46" s="344"/>
      <c r="U46" s="344"/>
      <c r="V46" s="344"/>
      <c r="W46" s="344"/>
      <c r="X46" s="344"/>
    </row>
    <row r="47" s="8" customFormat="1" customHeight="1" spans="1:24">
      <c r="A47" s="65"/>
      <c r="B47" s="61"/>
      <c r="C47" s="60"/>
      <c r="D47" s="62"/>
      <c r="E47" s="63" t="s">
        <v>255</v>
      </c>
      <c r="F47" s="63" t="s">
        <v>248</v>
      </c>
      <c r="G47" s="218" t="s">
        <v>256</v>
      </c>
      <c r="H47" s="8">
        <v>1</v>
      </c>
      <c r="I47" s="8">
        <v>1</v>
      </c>
      <c r="J47" s="8">
        <v>0</v>
      </c>
      <c r="K47" s="8">
        <v>0</v>
      </c>
      <c r="L47" s="346">
        <f t="shared" ref="L47:L52" si="13">H47+I47*2+J47*4+K47*8</f>
        <v>3</v>
      </c>
      <c r="M47" s="565" t="s">
        <v>251</v>
      </c>
      <c r="N47" s="565" t="s">
        <v>251</v>
      </c>
      <c r="O47" s="565" t="s">
        <v>1175</v>
      </c>
      <c r="P47" s="565" t="s">
        <v>1176</v>
      </c>
      <c r="Q47" s="355" t="s">
        <v>251</v>
      </c>
      <c r="R47" s="355" t="s">
        <v>251</v>
      </c>
      <c r="S47" s="355" t="s">
        <v>251</v>
      </c>
      <c r="T47" s="355" t="s">
        <v>251</v>
      </c>
      <c r="U47" s="355" t="s">
        <v>251</v>
      </c>
      <c r="V47" s="355" t="s">
        <v>251</v>
      </c>
      <c r="W47" s="355" t="s">
        <v>251</v>
      </c>
      <c r="X47" s="355" t="s">
        <v>251</v>
      </c>
    </row>
    <row r="48" s="9" customFormat="1" customHeight="1" spans="1:24">
      <c r="A48" s="33">
        <f t="shared" si="12"/>
        <v>902</v>
      </c>
      <c r="B48" s="42" t="s">
        <v>190</v>
      </c>
      <c r="C48" s="33" t="s">
        <v>248</v>
      </c>
      <c r="D48" s="43" t="s">
        <v>187</v>
      </c>
      <c r="E48" s="44" t="s">
        <v>255</v>
      </c>
      <c r="F48" s="44" t="s">
        <v>257</v>
      </c>
      <c r="G48" s="68"/>
      <c r="H48" s="19">
        <v>1</v>
      </c>
      <c r="I48" s="19">
        <v>1</v>
      </c>
      <c r="J48" s="19">
        <v>0</v>
      </c>
      <c r="K48" s="19">
        <v>0</v>
      </c>
      <c r="L48" s="527">
        <f t="shared" si="13"/>
        <v>3</v>
      </c>
      <c r="M48" s="263">
        <f>M44</f>
        <v>150</v>
      </c>
      <c r="N48" s="263">
        <f>N44</f>
        <v>800</v>
      </c>
      <c r="O48" s="264">
        <v>1000</v>
      </c>
      <c r="P48" s="263">
        <f>P44</f>
        <v>100</v>
      </c>
      <c r="Q48" s="344">
        <f>Q44</f>
        <v>800</v>
      </c>
      <c r="R48" s="344">
        <v>10</v>
      </c>
      <c r="S48" s="344">
        <v>0</v>
      </c>
      <c r="T48" s="344">
        <v>0</v>
      </c>
      <c r="U48" s="344">
        <v>0</v>
      </c>
      <c r="V48" s="344">
        <v>0.7</v>
      </c>
      <c r="W48" s="344">
        <v>3</v>
      </c>
      <c r="X48" s="344">
        <v>5</v>
      </c>
    </row>
    <row r="49" s="9" customFormat="1" customHeight="1" spans="1:24">
      <c r="A49" s="65"/>
      <c r="B49" s="61"/>
      <c r="C49" s="60"/>
      <c r="D49" s="62"/>
      <c r="E49" s="63" t="s">
        <v>258</v>
      </c>
      <c r="F49" s="63" t="s">
        <v>259</v>
      </c>
      <c r="G49" s="218" t="s">
        <v>260</v>
      </c>
      <c r="H49" s="8">
        <v>1</v>
      </c>
      <c r="I49" s="8">
        <v>1</v>
      </c>
      <c r="J49" s="8">
        <v>0</v>
      </c>
      <c r="K49" s="8">
        <v>0</v>
      </c>
      <c r="L49" s="346">
        <f t="shared" si="13"/>
        <v>3</v>
      </c>
      <c r="M49" s="565" t="s">
        <v>251</v>
      </c>
      <c r="N49" s="565" t="s">
        <v>251</v>
      </c>
      <c r="O49" s="565" t="s">
        <v>1175</v>
      </c>
      <c r="P49" s="565" t="s">
        <v>1176</v>
      </c>
      <c r="Q49" s="355" t="s">
        <v>251</v>
      </c>
      <c r="R49" s="355" t="s">
        <v>251</v>
      </c>
      <c r="S49" s="355" t="s">
        <v>251</v>
      </c>
      <c r="T49" s="355" t="s">
        <v>251</v>
      </c>
      <c r="U49" s="355" t="s">
        <v>251</v>
      </c>
      <c r="V49" s="355" t="s">
        <v>251</v>
      </c>
      <c r="W49" s="355" t="s">
        <v>251</v>
      </c>
      <c r="X49" s="355" t="s">
        <v>251</v>
      </c>
    </row>
    <row r="50" s="9" customFormat="1" customHeight="1" spans="1:24">
      <c r="A50" s="33">
        <f>A44</f>
        <v>902</v>
      </c>
      <c r="B50" s="42" t="s">
        <v>190</v>
      </c>
      <c r="C50" s="33" t="s">
        <v>248</v>
      </c>
      <c r="D50" s="43" t="s">
        <v>190</v>
      </c>
      <c r="E50" s="44" t="s">
        <v>258</v>
      </c>
      <c r="F50" s="44" t="s">
        <v>259</v>
      </c>
      <c r="G50" s="68"/>
      <c r="H50" s="19">
        <v>1</v>
      </c>
      <c r="I50" s="19">
        <v>1</v>
      </c>
      <c r="J50" s="19">
        <v>0</v>
      </c>
      <c r="K50" s="19">
        <v>0</v>
      </c>
      <c r="L50" s="527">
        <f t="shared" si="13"/>
        <v>3</v>
      </c>
      <c r="M50" s="263">
        <f t="shared" ref="M50:Q50" si="14">M44</f>
        <v>150</v>
      </c>
      <c r="N50" s="263">
        <f t="shared" si="14"/>
        <v>800</v>
      </c>
      <c r="O50" s="264">
        <v>1000</v>
      </c>
      <c r="P50" s="263">
        <f t="shared" si="14"/>
        <v>100</v>
      </c>
      <c r="Q50" s="344">
        <f t="shared" si="14"/>
        <v>800</v>
      </c>
      <c r="R50" s="344">
        <v>10</v>
      </c>
      <c r="S50" s="344">
        <v>0</v>
      </c>
      <c r="T50" s="344">
        <v>0</v>
      </c>
      <c r="U50" s="344">
        <v>0</v>
      </c>
      <c r="V50" s="344">
        <v>0.7</v>
      </c>
      <c r="W50" s="344">
        <v>3</v>
      </c>
      <c r="X50" s="344">
        <v>5</v>
      </c>
    </row>
    <row r="51" s="6" customFormat="1" ht="20.4" spans="1:24">
      <c r="A51" s="60"/>
      <c r="B51" s="61"/>
      <c r="C51" s="60"/>
      <c r="D51" s="62"/>
      <c r="E51" s="63" t="s">
        <v>262</v>
      </c>
      <c r="F51" s="63" t="s">
        <v>263</v>
      </c>
      <c r="G51" s="66"/>
      <c r="H51" s="8">
        <v>1</v>
      </c>
      <c r="I51" s="8">
        <v>1</v>
      </c>
      <c r="J51" s="8">
        <v>0</v>
      </c>
      <c r="K51" s="8">
        <v>0</v>
      </c>
      <c r="L51" s="346">
        <f t="shared" si="13"/>
        <v>3</v>
      </c>
      <c r="M51" s="565" t="s">
        <v>251</v>
      </c>
      <c r="N51" s="565" t="s">
        <v>251</v>
      </c>
      <c r="O51" s="565" t="s">
        <v>1175</v>
      </c>
      <c r="P51" s="565" t="s">
        <v>1176</v>
      </c>
      <c r="Q51" s="355" t="s">
        <v>251</v>
      </c>
      <c r="R51" s="355" t="s">
        <v>251</v>
      </c>
      <c r="S51" s="355" t="s">
        <v>251</v>
      </c>
      <c r="T51" s="355" t="s">
        <v>251</v>
      </c>
      <c r="U51" s="355" t="s">
        <v>251</v>
      </c>
      <c r="V51" s="355" t="s">
        <v>251</v>
      </c>
      <c r="W51" s="355" t="s">
        <v>251</v>
      </c>
      <c r="X51" s="355" t="s">
        <v>251</v>
      </c>
    </row>
    <row r="52" s="9" customFormat="1" ht="20.4" spans="1:24">
      <c r="A52" s="33">
        <f>A46</f>
        <v>902</v>
      </c>
      <c r="B52" s="42" t="s">
        <v>190</v>
      </c>
      <c r="C52" s="33" t="s">
        <v>248</v>
      </c>
      <c r="D52" s="43" t="s">
        <v>193</v>
      </c>
      <c r="E52" s="44" t="s">
        <v>262</v>
      </c>
      <c r="F52" s="44" t="s">
        <v>263</v>
      </c>
      <c r="G52" s="47"/>
      <c r="H52" s="19">
        <v>1</v>
      </c>
      <c r="I52" s="19">
        <v>1</v>
      </c>
      <c r="J52" s="19">
        <v>0</v>
      </c>
      <c r="K52" s="19">
        <v>0</v>
      </c>
      <c r="L52" s="527">
        <f t="shared" si="13"/>
        <v>3</v>
      </c>
      <c r="M52" s="263">
        <f>M48</f>
        <v>150</v>
      </c>
      <c r="N52" s="263">
        <f>N48</f>
        <v>800</v>
      </c>
      <c r="O52" s="264">
        <v>1000</v>
      </c>
      <c r="P52" s="263">
        <f>P48</f>
        <v>100</v>
      </c>
      <c r="Q52" s="344">
        <f>Q44</f>
        <v>800</v>
      </c>
      <c r="R52" s="344">
        <v>10</v>
      </c>
      <c r="S52" s="344">
        <v>0</v>
      </c>
      <c r="T52" s="344">
        <v>0</v>
      </c>
      <c r="U52" s="344">
        <v>0</v>
      </c>
      <c r="V52" s="344">
        <v>0.7</v>
      </c>
      <c r="W52" s="344">
        <v>3</v>
      </c>
      <c r="X52" s="344">
        <v>5</v>
      </c>
    </row>
    <row r="53" s="8" customFormat="1" ht="20.4" spans="1:24">
      <c r="A53" s="60"/>
      <c r="B53" s="61"/>
      <c r="C53" s="60"/>
      <c r="D53" s="62"/>
      <c r="E53" s="63"/>
      <c r="F53" s="63"/>
      <c r="G53" s="218" t="s">
        <v>264</v>
      </c>
      <c r="H53" s="8">
        <v>1</v>
      </c>
      <c r="I53" s="8">
        <v>1</v>
      </c>
      <c r="J53" s="8">
        <v>0</v>
      </c>
      <c r="K53" s="8">
        <v>0</v>
      </c>
      <c r="L53" s="565">
        <v>3</v>
      </c>
      <c r="M53" s="565" t="s">
        <v>251</v>
      </c>
      <c r="N53" s="565" t="s">
        <v>251</v>
      </c>
      <c r="O53" s="363" t="s">
        <v>1175</v>
      </c>
      <c r="P53" s="565" t="s">
        <v>790</v>
      </c>
      <c r="Q53" s="346" t="s">
        <v>251</v>
      </c>
      <c r="R53" s="346" t="s">
        <v>251</v>
      </c>
      <c r="S53" s="346" t="s">
        <v>251</v>
      </c>
      <c r="T53" s="346" t="s">
        <v>251</v>
      </c>
      <c r="U53" s="346" t="s">
        <v>251</v>
      </c>
      <c r="V53" s="346" t="s">
        <v>251</v>
      </c>
      <c r="W53" s="346" t="s">
        <v>251</v>
      </c>
      <c r="X53" s="346" t="s">
        <v>251</v>
      </c>
    </row>
    <row r="54" s="9" customFormat="1" ht="20.4" spans="1:24">
      <c r="A54" s="33">
        <f>A52</f>
        <v>902</v>
      </c>
      <c r="B54" s="42" t="s">
        <v>190</v>
      </c>
      <c r="C54" s="33" t="s">
        <v>248</v>
      </c>
      <c r="D54" s="43" t="s">
        <v>197</v>
      </c>
      <c r="E54" s="44" t="s">
        <v>266</v>
      </c>
      <c r="F54" s="44" t="s">
        <v>267</v>
      </c>
      <c r="G54" s="47"/>
      <c r="H54" s="19">
        <v>1</v>
      </c>
      <c r="I54" s="19">
        <v>1</v>
      </c>
      <c r="J54" s="19">
        <v>0</v>
      </c>
      <c r="K54" s="19">
        <v>0</v>
      </c>
      <c r="L54" s="527">
        <f t="shared" ref="L54" si="15">H54+I54*2+J54*4+K54*8</f>
        <v>3</v>
      </c>
      <c r="M54" s="263">
        <f>M44</f>
        <v>150</v>
      </c>
      <c r="N54" s="263">
        <f>N44</f>
        <v>800</v>
      </c>
      <c r="O54" s="264">
        <v>1000</v>
      </c>
      <c r="P54" s="263">
        <f>P50</f>
        <v>100</v>
      </c>
      <c r="Q54" s="344">
        <f>Q48</f>
        <v>800</v>
      </c>
      <c r="R54" s="344">
        <v>10</v>
      </c>
      <c r="S54" s="344">
        <v>0</v>
      </c>
      <c r="T54" s="344">
        <v>0</v>
      </c>
      <c r="U54" s="344">
        <v>0</v>
      </c>
      <c r="V54" s="344">
        <v>0.7</v>
      </c>
      <c r="W54" s="344">
        <v>3</v>
      </c>
      <c r="X54" s="344">
        <v>5</v>
      </c>
    </row>
    <row r="55" s="10" customFormat="1" ht="20.4" spans="1:24">
      <c r="A55" s="69"/>
      <c r="B55" s="70"/>
      <c r="C55" s="69"/>
      <c r="D55" s="71"/>
      <c r="E55" s="72" t="s">
        <v>268</v>
      </c>
      <c r="F55" s="72"/>
      <c r="G55" s="73"/>
      <c r="H55" s="207">
        <v>1</v>
      </c>
      <c r="I55" s="207">
        <v>1</v>
      </c>
      <c r="J55" s="207">
        <v>0</v>
      </c>
      <c r="K55" s="207">
        <v>0</v>
      </c>
      <c r="L55" s="207">
        <f t="shared" ref="L55:L70" si="16">H55+I55*2+J55*4+K55*8</f>
        <v>3</v>
      </c>
      <c r="M55" s="330" t="s">
        <v>251</v>
      </c>
      <c r="N55" s="330" t="s">
        <v>251</v>
      </c>
      <c r="O55" s="330" t="s">
        <v>1177</v>
      </c>
      <c r="P55" s="330" t="s">
        <v>251</v>
      </c>
      <c r="Q55" s="126" t="s">
        <v>251</v>
      </c>
      <c r="R55" s="126" t="s">
        <v>251</v>
      </c>
      <c r="S55" s="126" t="s">
        <v>251</v>
      </c>
      <c r="T55" s="126" t="s">
        <v>251</v>
      </c>
      <c r="U55" s="126" t="s">
        <v>251</v>
      </c>
      <c r="V55" s="126" t="s">
        <v>251</v>
      </c>
      <c r="W55" s="126" t="s">
        <v>251</v>
      </c>
      <c r="X55" s="126" t="s">
        <v>251</v>
      </c>
    </row>
    <row r="56" ht="20.4" spans="1:24">
      <c r="A56" s="33">
        <f>A44</f>
        <v>902</v>
      </c>
      <c r="B56" s="42" t="s">
        <v>193</v>
      </c>
      <c r="C56" s="33" t="s">
        <v>269</v>
      </c>
      <c r="D56" s="43" t="s">
        <v>168</v>
      </c>
      <c r="E56" s="44" t="s">
        <v>277</v>
      </c>
      <c r="F56" s="44" t="s">
        <v>269</v>
      </c>
      <c r="G56" s="47"/>
      <c r="H56" s="19">
        <v>1</v>
      </c>
      <c r="I56" s="19">
        <v>1</v>
      </c>
      <c r="J56" s="19">
        <v>0</v>
      </c>
      <c r="K56" s="19">
        <v>0</v>
      </c>
      <c r="L56" s="527">
        <f t="shared" si="16"/>
        <v>3</v>
      </c>
      <c r="M56" s="263">
        <f>M44</f>
        <v>150</v>
      </c>
      <c r="N56" s="263">
        <f>N44</f>
        <v>800</v>
      </c>
      <c r="O56" s="264">
        <f>O38</f>
        <v>500</v>
      </c>
      <c r="P56" s="263">
        <f>P44</f>
        <v>100</v>
      </c>
      <c r="Q56" s="344">
        <f>Q44</f>
        <v>800</v>
      </c>
      <c r="R56" s="344">
        <v>10</v>
      </c>
      <c r="S56" s="344">
        <v>0</v>
      </c>
      <c r="T56" s="344">
        <v>0</v>
      </c>
      <c r="U56" s="344">
        <v>0</v>
      </c>
      <c r="V56" s="344">
        <v>0.7</v>
      </c>
      <c r="W56" s="344">
        <v>3</v>
      </c>
      <c r="X56" s="344">
        <v>5</v>
      </c>
    </row>
    <row r="57" s="10" customFormat="1" ht="20.4" spans="1:24">
      <c r="A57" s="69"/>
      <c r="B57" s="70"/>
      <c r="C57" s="69"/>
      <c r="D57" s="71"/>
      <c r="E57" s="72" t="s">
        <v>268</v>
      </c>
      <c r="F57" s="72"/>
      <c r="G57" s="73"/>
      <c r="H57" s="207">
        <v>1</v>
      </c>
      <c r="I57" s="207">
        <v>1</v>
      </c>
      <c r="J57" s="207">
        <v>0</v>
      </c>
      <c r="K57" s="207">
        <v>0</v>
      </c>
      <c r="L57" s="207">
        <f t="shared" si="16"/>
        <v>3</v>
      </c>
      <c r="M57" s="330" t="s">
        <v>251</v>
      </c>
      <c r="N57" s="330" t="s">
        <v>251</v>
      </c>
      <c r="O57" s="330" t="s">
        <v>251</v>
      </c>
      <c r="P57" s="330" t="s">
        <v>251</v>
      </c>
      <c r="Q57" s="126" t="s">
        <v>251</v>
      </c>
      <c r="R57" s="126" t="s">
        <v>251</v>
      </c>
      <c r="S57" s="126" t="s">
        <v>251</v>
      </c>
      <c r="T57" s="126" t="s">
        <v>251</v>
      </c>
      <c r="U57" s="126" t="s">
        <v>251</v>
      </c>
      <c r="V57" s="126" t="s">
        <v>251</v>
      </c>
      <c r="W57" s="126" t="s">
        <v>251</v>
      </c>
      <c r="X57" s="126" t="s">
        <v>251</v>
      </c>
    </row>
    <row r="58" ht="20.4" spans="1:24">
      <c r="A58" s="33">
        <f t="shared" ref="A58:A62" si="17">A56</f>
        <v>902</v>
      </c>
      <c r="B58" s="42" t="s">
        <v>197</v>
      </c>
      <c r="C58" s="33" t="s">
        <v>278</v>
      </c>
      <c r="D58" s="43" t="s">
        <v>168</v>
      </c>
      <c r="E58" s="44" t="s">
        <v>279</v>
      </c>
      <c r="F58" s="44" t="s">
        <v>278</v>
      </c>
      <c r="G58" s="47"/>
      <c r="H58" s="19">
        <v>1</v>
      </c>
      <c r="I58" s="19">
        <v>1</v>
      </c>
      <c r="J58" s="19">
        <v>0</v>
      </c>
      <c r="K58" s="19">
        <v>0</v>
      </c>
      <c r="L58" s="527">
        <f t="shared" si="16"/>
        <v>3</v>
      </c>
      <c r="M58" s="263">
        <f>M56</f>
        <v>150</v>
      </c>
      <c r="N58" s="263">
        <f>N56</f>
        <v>800</v>
      </c>
      <c r="O58" s="264">
        <f>O56</f>
        <v>500</v>
      </c>
      <c r="P58" s="263">
        <f>P56</f>
        <v>100</v>
      </c>
      <c r="Q58" s="344">
        <f>Q56</f>
        <v>800</v>
      </c>
      <c r="R58" s="344">
        <v>10</v>
      </c>
      <c r="S58" s="344">
        <v>0</v>
      </c>
      <c r="T58" s="344">
        <v>0</v>
      </c>
      <c r="U58" s="344">
        <v>0</v>
      </c>
      <c r="V58" s="344">
        <v>0.7</v>
      </c>
      <c r="W58" s="344">
        <v>3</v>
      </c>
      <c r="X58" s="344">
        <v>5</v>
      </c>
    </row>
    <row r="59" s="6" customFormat="1" ht="20.4" spans="1:24">
      <c r="A59" s="60"/>
      <c r="B59" s="61"/>
      <c r="C59" s="60"/>
      <c r="D59" s="62"/>
      <c r="E59" s="63" t="s">
        <v>280</v>
      </c>
      <c r="F59" s="63"/>
      <c r="G59" s="75" t="s">
        <v>281</v>
      </c>
      <c r="H59" s="8">
        <v>1</v>
      </c>
      <c r="I59" s="8">
        <v>1</v>
      </c>
      <c r="J59" s="8">
        <v>0</v>
      </c>
      <c r="K59" s="8">
        <v>0</v>
      </c>
      <c r="L59" s="346">
        <f t="shared" si="16"/>
        <v>3</v>
      </c>
      <c r="M59" s="565" t="s">
        <v>251</v>
      </c>
      <c r="N59" s="565" t="s">
        <v>251</v>
      </c>
      <c r="O59" s="565" t="s">
        <v>251</v>
      </c>
      <c r="P59" s="565" t="s">
        <v>251</v>
      </c>
      <c r="Q59" s="355" t="s">
        <v>251</v>
      </c>
      <c r="R59" s="355" t="s">
        <v>251</v>
      </c>
      <c r="S59" s="355" t="s">
        <v>251</v>
      </c>
      <c r="T59" s="355" t="s">
        <v>251</v>
      </c>
      <c r="U59" s="355" t="s">
        <v>251</v>
      </c>
      <c r="V59" s="355" t="s">
        <v>251</v>
      </c>
      <c r="W59" s="355" t="s">
        <v>251</v>
      </c>
      <c r="X59" s="355" t="s">
        <v>251</v>
      </c>
    </row>
    <row r="60" ht="20.4" spans="1:24">
      <c r="A60" s="33">
        <f t="shared" si="17"/>
        <v>902</v>
      </c>
      <c r="B60" s="42" t="s">
        <v>197</v>
      </c>
      <c r="C60" s="33" t="s">
        <v>278</v>
      </c>
      <c r="D60" s="43" t="s">
        <v>180</v>
      </c>
      <c r="E60" s="44" t="s">
        <v>283</v>
      </c>
      <c r="F60" s="44" t="s">
        <v>284</v>
      </c>
      <c r="G60" s="47"/>
      <c r="H60" s="19">
        <v>1</v>
      </c>
      <c r="I60" s="19">
        <v>1</v>
      </c>
      <c r="J60" s="19">
        <v>0</v>
      </c>
      <c r="K60" s="19">
        <v>0</v>
      </c>
      <c r="L60" s="527">
        <f t="shared" si="16"/>
        <v>3</v>
      </c>
      <c r="M60" s="263">
        <f t="shared" ref="M60:M64" si="18">M58</f>
        <v>150</v>
      </c>
      <c r="N60" s="263">
        <f>N58</f>
        <v>800</v>
      </c>
      <c r="O60" s="264">
        <f>O58</f>
        <v>500</v>
      </c>
      <c r="P60" s="263">
        <f>P58</f>
        <v>100</v>
      </c>
      <c r="Q60" s="344">
        <f>Q58</f>
        <v>800</v>
      </c>
      <c r="R60" s="344">
        <v>10</v>
      </c>
      <c r="S60" s="344">
        <v>0</v>
      </c>
      <c r="T60" s="344">
        <v>0</v>
      </c>
      <c r="U60" s="344">
        <v>0</v>
      </c>
      <c r="V60" s="344">
        <v>0.7</v>
      </c>
      <c r="W60" s="344">
        <v>3</v>
      </c>
      <c r="X60" s="344">
        <v>5</v>
      </c>
    </row>
    <row r="61" s="7" customFormat="1" ht="20.4" spans="1:24">
      <c r="A61" s="65"/>
      <c r="B61" s="61"/>
      <c r="C61" s="60"/>
      <c r="D61" s="62"/>
      <c r="E61" s="63" t="s">
        <v>268</v>
      </c>
      <c r="F61" s="76"/>
      <c r="G61" s="66"/>
      <c r="H61" s="8">
        <v>1</v>
      </c>
      <c r="I61" s="8">
        <v>1</v>
      </c>
      <c r="J61" s="8">
        <v>0</v>
      </c>
      <c r="K61" s="8">
        <v>0</v>
      </c>
      <c r="L61" s="565">
        <f t="shared" si="16"/>
        <v>3</v>
      </c>
      <c r="M61" s="565" t="s">
        <v>251</v>
      </c>
      <c r="N61" s="565" t="s">
        <v>251</v>
      </c>
      <c r="O61" s="565" t="s">
        <v>251</v>
      </c>
      <c r="P61" s="565" t="s">
        <v>251</v>
      </c>
      <c r="Q61" s="355" t="s">
        <v>251</v>
      </c>
      <c r="R61" s="355" t="s">
        <v>251</v>
      </c>
      <c r="S61" s="355" t="s">
        <v>251</v>
      </c>
      <c r="T61" s="355" t="s">
        <v>251</v>
      </c>
      <c r="U61" s="355" t="s">
        <v>251</v>
      </c>
      <c r="V61" s="355" t="s">
        <v>251</v>
      </c>
      <c r="W61" s="355" t="s">
        <v>251</v>
      </c>
      <c r="X61" s="355" t="s">
        <v>251</v>
      </c>
    </row>
    <row r="62" customFormat="1" ht="20.4" spans="1:24">
      <c r="A62" s="58">
        <f t="shared" si="17"/>
        <v>902</v>
      </c>
      <c r="B62" s="59" t="s">
        <v>197</v>
      </c>
      <c r="C62" s="55" t="s">
        <v>278</v>
      </c>
      <c r="D62" s="56" t="s">
        <v>187</v>
      </c>
      <c r="E62" s="57" t="s">
        <v>287</v>
      </c>
      <c r="F62" s="77" t="s">
        <v>288</v>
      </c>
      <c r="G62" s="47"/>
      <c r="H62" s="19">
        <v>1</v>
      </c>
      <c r="I62" s="19">
        <v>1</v>
      </c>
      <c r="J62" s="19">
        <v>0</v>
      </c>
      <c r="K62" s="19">
        <v>0</v>
      </c>
      <c r="L62" s="527">
        <f t="shared" si="16"/>
        <v>3</v>
      </c>
      <c r="M62" s="263">
        <f t="shared" si="18"/>
        <v>150</v>
      </c>
      <c r="N62" s="263">
        <f t="shared" ref="N62:X62" si="19">N60</f>
        <v>800</v>
      </c>
      <c r="O62" s="263">
        <f t="shared" si="19"/>
        <v>500</v>
      </c>
      <c r="P62" s="263">
        <f t="shared" si="19"/>
        <v>100</v>
      </c>
      <c r="Q62" s="263">
        <f t="shared" si="19"/>
        <v>800</v>
      </c>
      <c r="R62" s="263">
        <f t="shared" si="19"/>
        <v>10</v>
      </c>
      <c r="S62" s="263">
        <f t="shared" si="19"/>
        <v>0</v>
      </c>
      <c r="T62" s="263">
        <f t="shared" si="19"/>
        <v>0</v>
      </c>
      <c r="U62" s="263">
        <f t="shared" si="19"/>
        <v>0</v>
      </c>
      <c r="V62" s="263">
        <f t="shared" si="19"/>
        <v>0.7</v>
      </c>
      <c r="W62" s="263">
        <f t="shared" si="19"/>
        <v>3</v>
      </c>
      <c r="X62" s="263">
        <f t="shared" si="19"/>
        <v>5</v>
      </c>
    </row>
    <row r="63" s="7" customFormat="1" ht="20.4" spans="1:24">
      <c r="A63" s="65"/>
      <c r="B63" s="61"/>
      <c r="C63" s="60"/>
      <c r="D63" s="62"/>
      <c r="E63" s="63" t="s">
        <v>268</v>
      </c>
      <c r="F63" s="76"/>
      <c r="G63" s="66"/>
      <c r="H63" s="8">
        <v>1</v>
      </c>
      <c r="I63" s="8">
        <v>1</v>
      </c>
      <c r="J63" s="8">
        <v>0</v>
      </c>
      <c r="K63" s="8">
        <v>0</v>
      </c>
      <c r="L63" s="565">
        <f t="shared" si="16"/>
        <v>3</v>
      </c>
      <c r="M63" s="565" t="s">
        <v>251</v>
      </c>
      <c r="N63" s="565" t="s">
        <v>251</v>
      </c>
      <c r="O63" s="565" t="s">
        <v>251</v>
      </c>
      <c r="P63" s="565" t="s">
        <v>251</v>
      </c>
      <c r="Q63" s="355" t="s">
        <v>251</v>
      </c>
      <c r="R63" s="355" t="s">
        <v>251</v>
      </c>
      <c r="S63" s="355" t="s">
        <v>251</v>
      </c>
      <c r="T63" s="355" t="s">
        <v>251</v>
      </c>
      <c r="U63" s="355" t="s">
        <v>251</v>
      </c>
      <c r="V63" s="355" t="s">
        <v>251</v>
      </c>
      <c r="W63" s="355" t="s">
        <v>251</v>
      </c>
      <c r="X63" s="355" t="s">
        <v>251</v>
      </c>
    </row>
    <row r="64" customFormat="1" ht="20.4" spans="1:24">
      <c r="A64" s="58">
        <f>A60</f>
        <v>902</v>
      </c>
      <c r="B64" s="59" t="s">
        <v>197</v>
      </c>
      <c r="C64" s="55" t="s">
        <v>278</v>
      </c>
      <c r="D64" s="56" t="s">
        <v>190</v>
      </c>
      <c r="E64" s="57" t="s">
        <v>289</v>
      </c>
      <c r="F64" s="77" t="s">
        <v>290</v>
      </c>
      <c r="G64" s="47"/>
      <c r="H64" s="19">
        <v>1</v>
      </c>
      <c r="I64" s="19">
        <v>1</v>
      </c>
      <c r="J64" s="19">
        <v>0</v>
      </c>
      <c r="K64" s="19">
        <v>0</v>
      </c>
      <c r="L64" s="527">
        <f t="shared" si="16"/>
        <v>3</v>
      </c>
      <c r="M64" s="263">
        <f t="shared" si="18"/>
        <v>150</v>
      </c>
      <c r="N64" s="263">
        <f t="shared" ref="N64:X64" si="20">N62</f>
        <v>800</v>
      </c>
      <c r="O64" s="263">
        <f t="shared" si="20"/>
        <v>500</v>
      </c>
      <c r="P64" s="263">
        <f t="shared" si="20"/>
        <v>100</v>
      </c>
      <c r="Q64" s="263">
        <f t="shared" si="20"/>
        <v>800</v>
      </c>
      <c r="R64" s="263">
        <f t="shared" si="20"/>
        <v>10</v>
      </c>
      <c r="S64" s="263">
        <f t="shared" si="20"/>
        <v>0</v>
      </c>
      <c r="T64" s="263">
        <f t="shared" si="20"/>
        <v>0</v>
      </c>
      <c r="U64" s="263">
        <f t="shared" si="20"/>
        <v>0</v>
      </c>
      <c r="V64" s="263">
        <f t="shared" si="20"/>
        <v>0.7</v>
      </c>
      <c r="W64" s="263">
        <f t="shared" si="20"/>
        <v>3</v>
      </c>
      <c r="X64" s="263">
        <f t="shared" si="20"/>
        <v>5</v>
      </c>
    </row>
    <row r="65" s="6" customFormat="1" ht="20.4" spans="1:24">
      <c r="A65" s="60"/>
      <c r="B65" s="61"/>
      <c r="C65" s="60"/>
      <c r="D65" s="62"/>
      <c r="E65" s="63" t="s">
        <v>291</v>
      </c>
      <c r="F65" s="63"/>
      <c r="G65" s="66"/>
      <c r="H65" s="8">
        <v>1</v>
      </c>
      <c r="I65" s="8">
        <v>1</v>
      </c>
      <c r="J65" s="8">
        <v>0</v>
      </c>
      <c r="K65" s="8">
        <v>0</v>
      </c>
      <c r="L65" s="346">
        <f t="shared" si="16"/>
        <v>3</v>
      </c>
      <c r="M65" s="565" t="s">
        <v>251</v>
      </c>
      <c r="N65" s="565" t="s">
        <v>251</v>
      </c>
      <c r="O65" s="565" t="s">
        <v>251</v>
      </c>
      <c r="P65" s="565" t="s">
        <v>251</v>
      </c>
      <c r="Q65" s="355" t="s">
        <v>251</v>
      </c>
      <c r="R65" s="355" t="s">
        <v>251</v>
      </c>
      <c r="S65" s="355" t="s">
        <v>251</v>
      </c>
      <c r="T65" s="355" t="s">
        <v>251</v>
      </c>
      <c r="U65" s="355" t="s">
        <v>251</v>
      </c>
      <c r="V65" s="355" t="s">
        <v>251</v>
      </c>
      <c r="W65" s="355" t="s">
        <v>251</v>
      </c>
      <c r="X65" s="355" t="s">
        <v>251</v>
      </c>
    </row>
    <row r="66" ht="20.4" spans="1:24">
      <c r="A66" s="33">
        <f>A60</f>
        <v>902</v>
      </c>
      <c r="B66" s="42" t="s">
        <v>201</v>
      </c>
      <c r="C66" s="33" t="s">
        <v>298</v>
      </c>
      <c r="D66" s="43" t="s">
        <v>168</v>
      </c>
      <c r="E66" s="44" t="s">
        <v>299</v>
      </c>
      <c r="F66" s="44" t="s">
        <v>298</v>
      </c>
      <c r="G66" s="47"/>
      <c r="H66" s="19">
        <v>1</v>
      </c>
      <c r="I66" s="19">
        <v>1</v>
      </c>
      <c r="J66" s="19">
        <v>0</v>
      </c>
      <c r="K66" s="19">
        <v>0</v>
      </c>
      <c r="L66" s="527">
        <f t="shared" si="16"/>
        <v>3</v>
      </c>
      <c r="M66" s="263">
        <f>M60</f>
        <v>150</v>
      </c>
      <c r="N66" s="263">
        <f>N60</f>
        <v>800</v>
      </c>
      <c r="O66" s="264">
        <f>O60</f>
        <v>500</v>
      </c>
      <c r="P66" s="263">
        <f>P60</f>
        <v>100</v>
      </c>
      <c r="Q66" s="344">
        <f>Q60</f>
        <v>800</v>
      </c>
      <c r="R66" s="344">
        <v>10</v>
      </c>
      <c r="S66" s="344">
        <v>0</v>
      </c>
      <c r="T66" s="344">
        <v>0</v>
      </c>
      <c r="U66" s="344">
        <v>0</v>
      </c>
      <c r="V66" s="344">
        <v>0.7</v>
      </c>
      <c r="W66" s="344">
        <v>3</v>
      </c>
      <c r="X66" s="344">
        <v>5</v>
      </c>
    </row>
    <row r="67" s="6" customFormat="1" ht="20.4" spans="1:24">
      <c r="A67" s="60"/>
      <c r="B67" s="61"/>
      <c r="C67" s="60"/>
      <c r="D67" s="62"/>
      <c r="E67" s="63" t="s">
        <v>300</v>
      </c>
      <c r="F67" s="63"/>
      <c r="G67" s="66"/>
      <c r="H67" s="8">
        <v>1</v>
      </c>
      <c r="I67" s="8">
        <v>1</v>
      </c>
      <c r="J67" s="8">
        <v>0</v>
      </c>
      <c r="K67" s="8">
        <v>0</v>
      </c>
      <c r="L67" s="346">
        <f t="shared" si="16"/>
        <v>3</v>
      </c>
      <c r="M67" s="565" t="s">
        <v>251</v>
      </c>
      <c r="N67" s="565" t="s">
        <v>251</v>
      </c>
      <c r="O67" s="565" t="s">
        <v>251</v>
      </c>
      <c r="P67" s="565" t="s">
        <v>251</v>
      </c>
      <c r="Q67" s="355" t="s">
        <v>251</v>
      </c>
      <c r="R67" s="355" t="s">
        <v>251</v>
      </c>
      <c r="S67" s="355" t="s">
        <v>251</v>
      </c>
      <c r="T67" s="355" t="s">
        <v>251</v>
      </c>
      <c r="U67" s="355" t="s">
        <v>251</v>
      </c>
      <c r="V67" s="355" t="s">
        <v>251</v>
      </c>
      <c r="W67" s="355" t="s">
        <v>251</v>
      </c>
      <c r="X67" s="355" t="s">
        <v>251</v>
      </c>
    </row>
    <row r="68" ht="20.4" spans="1:24">
      <c r="A68" s="33">
        <f t="shared" ref="A68:A72" si="21">A66</f>
        <v>902</v>
      </c>
      <c r="B68" s="42" t="s">
        <v>201</v>
      </c>
      <c r="C68" s="33" t="s">
        <v>298</v>
      </c>
      <c r="D68" s="43" t="s">
        <v>180</v>
      </c>
      <c r="E68" s="44" t="s">
        <v>301</v>
      </c>
      <c r="F68" s="44" t="s">
        <v>302</v>
      </c>
      <c r="G68" s="47"/>
      <c r="H68" s="19">
        <v>1</v>
      </c>
      <c r="I68" s="19">
        <v>1</v>
      </c>
      <c r="J68" s="19">
        <v>0</v>
      </c>
      <c r="K68" s="19">
        <v>0</v>
      </c>
      <c r="L68" s="527">
        <f t="shared" si="16"/>
        <v>3</v>
      </c>
      <c r="M68" s="263">
        <f>M66</f>
        <v>150</v>
      </c>
      <c r="N68" s="263">
        <f>N66</f>
        <v>800</v>
      </c>
      <c r="O68" s="264">
        <f>O66</f>
        <v>500</v>
      </c>
      <c r="P68" s="263">
        <f>P66</f>
        <v>100</v>
      </c>
      <c r="Q68" s="344">
        <f>Q66</f>
        <v>800</v>
      </c>
      <c r="R68" s="344">
        <v>10</v>
      </c>
      <c r="S68" s="344">
        <v>0</v>
      </c>
      <c r="T68" s="344">
        <v>0</v>
      </c>
      <c r="U68" s="344">
        <v>0</v>
      </c>
      <c r="V68" s="344">
        <v>0.7</v>
      </c>
      <c r="W68" s="344">
        <v>3</v>
      </c>
      <c r="X68" s="344">
        <v>5</v>
      </c>
    </row>
    <row r="69" s="10" customFormat="1" ht="20.4" spans="1:24">
      <c r="A69" s="69"/>
      <c r="B69" s="70"/>
      <c r="C69" s="69"/>
      <c r="D69" s="71"/>
      <c r="E69" s="72" t="s">
        <v>268</v>
      </c>
      <c r="F69" s="72"/>
      <c r="G69" s="73"/>
      <c r="H69" s="207">
        <v>1</v>
      </c>
      <c r="I69" s="207">
        <v>1</v>
      </c>
      <c r="J69" s="207">
        <v>0</v>
      </c>
      <c r="K69" s="207">
        <v>0</v>
      </c>
      <c r="L69" s="207">
        <f t="shared" si="16"/>
        <v>3</v>
      </c>
      <c r="M69" s="330" t="s">
        <v>251</v>
      </c>
      <c r="N69" s="330" t="s">
        <v>251</v>
      </c>
      <c r="O69" s="330" t="s">
        <v>251</v>
      </c>
      <c r="P69" s="330" t="s">
        <v>251</v>
      </c>
      <c r="Q69" s="126" t="s">
        <v>251</v>
      </c>
      <c r="R69" s="126" t="s">
        <v>251</v>
      </c>
      <c r="S69" s="126" t="s">
        <v>251</v>
      </c>
      <c r="T69" s="126" t="s">
        <v>251</v>
      </c>
      <c r="U69" s="126" t="s">
        <v>251</v>
      </c>
      <c r="V69" s="126" t="s">
        <v>251</v>
      </c>
      <c r="W69" s="126" t="s">
        <v>251</v>
      </c>
      <c r="X69" s="126" t="s">
        <v>251</v>
      </c>
    </row>
    <row r="70" ht="20.4" spans="1:24">
      <c r="A70" s="33">
        <f t="shared" si="21"/>
        <v>902</v>
      </c>
      <c r="B70" s="42" t="s">
        <v>306</v>
      </c>
      <c r="C70" s="33" t="s">
        <v>303</v>
      </c>
      <c r="D70" s="43" t="s">
        <v>168</v>
      </c>
      <c r="E70" s="44" t="s">
        <v>307</v>
      </c>
      <c r="F70" s="44" t="s">
        <v>303</v>
      </c>
      <c r="G70" s="47"/>
      <c r="H70" s="19">
        <v>1</v>
      </c>
      <c r="I70" s="19">
        <v>1</v>
      </c>
      <c r="J70" s="19">
        <v>0</v>
      </c>
      <c r="K70" s="19">
        <v>0</v>
      </c>
      <c r="L70" s="527">
        <f t="shared" si="16"/>
        <v>3</v>
      </c>
      <c r="M70" s="263">
        <f>M68</f>
        <v>150</v>
      </c>
      <c r="N70" s="263">
        <f>N68</f>
        <v>800</v>
      </c>
      <c r="O70" s="264">
        <f>O68</f>
        <v>500</v>
      </c>
      <c r="P70" s="263">
        <f>P68</f>
        <v>100</v>
      </c>
      <c r="Q70" s="344">
        <f>Q68</f>
        <v>800</v>
      </c>
      <c r="R70" s="344">
        <v>10</v>
      </c>
      <c r="S70" s="344">
        <v>0</v>
      </c>
      <c r="T70" s="344">
        <v>0</v>
      </c>
      <c r="U70" s="344">
        <v>0</v>
      </c>
      <c r="V70" s="344">
        <v>0.7</v>
      </c>
      <c r="W70" s="344">
        <v>3</v>
      </c>
      <c r="X70" s="344">
        <v>5</v>
      </c>
    </row>
    <row r="71" s="11" customFormat="1" customHeight="1" spans="1:22">
      <c r="A71" s="111"/>
      <c r="B71" s="70"/>
      <c r="C71" s="69"/>
      <c r="D71" s="71"/>
      <c r="E71" s="72"/>
      <c r="F71" s="112"/>
      <c r="G71" s="73"/>
      <c r="H71" s="113"/>
      <c r="I71" s="125"/>
      <c r="J71" s="113"/>
      <c r="K71" s="125"/>
      <c r="L71" s="125"/>
      <c r="M71" s="125"/>
      <c r="N71" s="125"/>
      <c r="O71" s="113"/>
      <c r="P71" s="125"/>
      <c r="Q71" s="125"/>
      <c r="R71" s="125"/>
      <c r="S71" s="113"/>
      <c r="T71" s="10"/>
      <c r="U71" s="10"/>
      <c r="V71" s="287"/>
    </row>
    <row r="72" customFormat="1" customHeight="1" spans="1:22">
      <c r="A72" s="51">
        <f t="shared" si="21"/>
        <v>902</v>
      </c>
      <c r="B72" s="42"/>
      <c r="C72" s="33" t="s">
        <v>303</v>
      </c>
      <c r="D72" s="43" t="s">
        <v>180</v>
      </c>
      <c r="E72" s="44" t="s">
        <v>308</v>
      </c>
      <c r="F72" s="44" t="s">
        <v>309</v>
      </c>
      <c r="G72" s="47"/>
      <c r="H72" s="114"/>
      <c r="I72" s="127"/>
      <c r="J72" s="114"/>
      <c r="K72" s="127"/>
      <c r="L72" s="127"/>
      <c r="M72" s="127"/>
      <c r="N72" s="127"/>
      <c r="O72" s="114"/>
      <c r="P72" s="127"/>
      <c r="Q72" s="127"/>
      <c r="R72" s="127"/>
      <c r="S72" s="114"/>
      <c r="T72" s="12"/>
      <c r="U72" s="12"/>
      <c r="V72" s="288"/>
    </row>
    <row r="73" s="11" customFormat="1" customHeight="1" spans="1:22">
      <c r="A73" s="111"/>
      <c r="B73" s="70"/>
      <c r="C73" s="69"/>
      <c r="D73" s="71"/>
      <c r="E73" s="72"/>
      <c r="F73" s="112"/>
      <c r="G73" s="73"/>
      <c r="H73" s="113"/>
      <c r="I73" s="125"/>
      <c r="J73" s="113"/>
      <c r="K73" s="125"/>
      <c r="L73" s="125"/>
      <c r="M73" s="125"/>
      <c r="N73" s="125"/>
      <c r="O73" s="113"/>
      <c r="P73" s="125"/>
      <c r="Q73" s="125"/>
      <c r="R73" s="125"/>
      <c r="S73" s="113"/>
      <c r="T73" s="10"/>
      <c r="U73" s="10"/>
      <c r="V73" s="287"/>
    </row>
    <row r="74" customFormat="1" customHeight="1" spans="1:22">
      <c r="A74" s="51">
        <f>A72</f>
        <v>902</v>
      </c>
      <c r="B74" s="42"/>
      <c r="C74" s="33" t="s">
        <v>303</v>
      </c>
      <c r="D74" s="43" t="s">
        <v>187</v>
      </c>
      <c r="E74" s="44" t="s">
        <v>310</v>
      </c>
      <c r="F74" s="44" t="s">
        <v>311</v>
      </c>
      <c r="G74" s="47"/>
      <c r="H74" s="114"/>
      <c r="I74" s="127"/>
      <c r="J74" s="114"/>
      <c r="K74" s="127"/>
      <c r="L74" s="127"/>
      <c r="M74" s="127"/>
      <c r="N74" s="127"/>
      <c r="O74" s="114"/>
      <c r="P74" s="127"/>
      <c r="Q74" s="127"/>
      <c r="R74" s="127"/>
      <c r="S74" s="114"/>
      <c r="T74" s="12"/>
      <c r="U74" s="12"/>
      <c r="V74" s="288"/>
    </row>
    <row r="75" s="10" customFormat="1" ht="20.4" spans="1:24">
      <c r="A75" s="69"/>
      <c r="B75" s="70"/>
      <c r="C75" s="69"/>
      <c r="D75" s="71"/>
      <c r="E75" s="72" t="s">
        <v>312</v>
      </c>
      <c r="F75" s="72" t="s">
        <v>313</v>
      </c>
      <c r="G75" s="73"/>
      <c r="H75" s="207">
        <v>1</v>
      </c>
      <c r="I75" s="207">
        <v>1</v>
      </c>
      <c r="J75" s="207">
        <v>0</v>
      </c>
      <c r="K75" s="207">
        <v>0</v>
      </c>
      <c r="L75" s="207">
        <f>H75+I75*2+J75*4+K75*8</f>
        <v>3</v>
      </c>
      <c r="M75" s="330" t="s">
        <v>251</v>
      </c>
      <c r="N75" s="330" t="s">
        <v>251</v>
      </c>
      <c r="O75" s="330" t="s">
        <v>251</v>
      </c>
      <c r="P75" s="330" t="s">
        <v>251</v>
      </c>
      <c r="Q75" s="126" t="s">
        <v>251</v>
      </c>
      <c r="R75" s="126" t="s">
        <v>251</v>
      </c>
      <c r="S75" s="126" t="s">
        <v>251</v>
      </c>
      <c r="T75" s="126" t="s">
        <v>251</v>
      </c>
      <c r="U75" s="126" t="s">
        <v>251</v>
      </c>
      <c r="V75" s="126" t="s">
        <v>251</v>
      </c>
      <c r="W75" s="126" t="s">
        <v>251</v>
      </c>
      <c r="X75" s="126" t="s">
        <v>251</v>
      </c>
    </row>
    <row r="76" ht="20.4" spans="1:24">
      <c r="A76" s="33">
        <f>A70</f>
        <v>902</v>
      </c>
      <c r="B76" s="42" t="s">
        <v>235</v>
      </c>
      <c r="C76" s="33" t="s">
        <v>313</v>
      </c>
      <c r="D76" s="43" t="s">
        <v>168</v>
      </c>
      <c r="E76" s="44" t="s">
        <v>314</v>
      </c>
      <c r="F76" s="44" t="s">
        <v>313</v>
      </c>
      <c r="G76" s="47"/>
      <c r="H76" s="19">
        <v>1</v>
      </c>
      <c r="I76" s="19">
        <v>1</v>
      </c>
      <c r="J76" s="19">
        <v>0</v>
      </c>
      <c r="K76" s="19">
        <v>0</v>
      </c>
      <c r="L76" s="527">
        <f>H76+I76*2+J76*4+K76*8</f>
        <v>3</v>
      </c>
      <c r="M76" s="263">
        <f>M70</f>
        <v>150</v>
      </c>
      <c r="N76" s="263">
        <f>N70</f>
        <v>800</v>
      </c>
      <c r="O76" s="264">
        <f>O70</f>
        <v>500</v>
      </c>
      <c r="P76" s="263">
        <f>P70</f>
        <v>100</v>
      </c>
      <c r="Q76" s="344">
        <f>Q70</f>
        <v>800</v>
      </c>
      <c r="R76" s="344">
        <v>10</v>
      </c>
      <c r="S76" s="344">
        <v>0</v>
      </c>
      <c r="T76" s="344">
        <v>0</v>
      </c>
      <c r="U76" s="344">
        <v>0</v>
      </c>
      <c r="V76" s="344">
        <v>0.7</v>
      </c>
      <c r="W76" s="344">
        <v>3</v>
      </c>
      <c r="X76" s="344">
        <v>5</v>
      </c>
    </row>
    <row r="77" s="11" customFormat="1" customHeight="1" spans="1:22">
      <c r="A77" s="111"/>
      <c r="B77" s="70"/>
      <c r="C77" s="69"/>
      <c r="D77" s="71"/>
      <c r="E77" s="72"/>
      <c r="F77" s="72"/>
      <c r="G77" s="73"/>
      <c r="H77" s="113"/>
      <c r="I77" s="125"/>
      <c r="J77" s="113"/>
      <c r="K77" s="125"/>
      <c r="L77" s="125"/>
      <c r="M77" s="125"/>
      <c r="N77" s="129"/>
      <c r="O77" s="113"/>
      <c r="P77" s="125"/>
      <c r="Q77" s="125"/>
      <c r="R77" s="129"/>
      <c r="S77" s="113"/>
      <c r="T77" s="10"/>
      <c r="U77" s="10"/>
      <c r="V77" s="287"/>
    </row>
    <row r="78" customFormat="1" customHeight="1" spans="1:22">
      <c r="A78" s="51">
        <f>A68</f>
        <v>902</v>
      </c>
      <c r="B78" s="42"/>
      <c r="C78" s="33" t="s">
        <v>313</v>
      </c>
      <c r="D78" s="43" t="s">
        <v>180</v>
      </c>
      <c r="E78" s="44" t="s">
        <v>315</v>
      </c>
      <c r="F78" s="44" t="s">
        <v>316</v>
      </c>
      <c r="G78" s="47"/>
      <c r="H78" s="114"/>
      <c r="I78" s="127"/>
      <c r="J78" s="114"/>
      <c r="K78" s="127"/>
      <c r="L78" s="127"/>
      <c r="M78" s="127"/>
      <c r="N78" s="130"/>
      <c r="O78" s="114"/>
      <c r="P78" s="127"/>
      <c r="Q78" s="127"/>
      <c r="R78" s="130"/>
      <c r="S78" s="114"/>
      <c r="T78" s="12"/>
      <c r="U78" s="12"/>
      <c r="V78" s="288"/>
    </row>
    <row r="79" s="11" customFormat="1" ht="20.4" spans="1:24">
      <c r="A79" s="566"/>
      <c r="B79" s="70"/>
      <c r="C79" s="74"/>
      <c r="D79" s="71"/>
      <c r="E79" s="72"/>
      <c r="F79" s="72"/>
      <c r="G79" s="567" t="s">
        <v>264</v>
      </c>
      <c r="H79" s="568">
        <v>1</v>
      </c>
      <c r="I79" s="568">
        <v>1</v>
      </c>
      <c r="J79" s="568">
        <v>0</v>
      </c>
      <c r="K79" s="568">
        <v>0</v>
      </c>
      <c r="L79" s="569">
        <v>3</v>
      </c>
      <c r="M79" s="570" t="s">
        <v>251</v>
      </c>
      <c r="N79" s="570" t="s">
        <v>251</v>
      </c>
      <c r="O79" s="570" t="s">
        <v>251</v>
      </c>
      <c r="P79" s="570" t="s">
        <v>251</v>
      </c>
      <c r="Q79" s="571" t="s">
        <v>251</v>
      </c>
      <c r="R79" s="571" t="s">
        <v>251</v>
      </c>
      <c r="S79" s="570" t="s">
        <v>251</v>
      </c>
      <c r="T79" s="570" t="s">
        <v>251</v>
      </c>
      <c r="U79" s="570" t="s">
        <v>251</v>
      </c>
      <c r="V79" s="570" t="s">
        <v>251</v>
      </c>
      <c r="W79" s="570" t="s">
        <v>251</v>
      </c>
      <c r="X79" s="570" t="s">
        <v>251</v>
      </c>
    </row>
    <row r="80" customFormat="1" customHeight="1" spans="1:24">
      <c r="A80" s="51">
        <f>A78</f>
        <v>902</v>
      </c>
      <c r="B80" s="42" t="s">
        <v>235</v>
      </c>
      <c r="C80" s="33" t="s">
        <v>313</v>
      </c>
      <c r="D80" s="43" t="s">
        <v>187</v>
      </c>
      <c r="E80" s="44" t="s">
        <v>317</v>
      </c>
      <c r="F80" s="44" t="s">
        <v>318</v>
      </c>
      <c r="G80" s="47"/>
      <c r="H80" s="19">
        <v>1</v>
      </c>
      <c r="I80" s="19">
        <v>1</v>
      </c>
      <c r="J80" s="19">
        <v>0</v>
      </c>
      <c r="K80" s="19">
        <v>0</v>
      </c>
      <c r="L80" s="527">
        <f>H80+I80*2+J80*4+K80*8</f>
        <v>3</v>
      </c>
      <c r="M80" s="127">
        <f>M76</f>
        <v>150</v>
      </c>
      <c r="N80" s="263">
        <f>N76</f>
        <v>800</v>
      </c>
      <c r="O80" s="114">
        <f>O76</f>
        <v>500</v>
      </c>
      <c r="P80" s="127">
        <f>P76</f>
        <v>100</v>
      </c>
      <c r="Q80" s="127">
        <f>Q76</f>
        <v>800</v>
      </c>
      <c r="R80" s="344">
        <v>10</v>
      </c>
      <c r="S80" s="344">
        <v>0</v>
      </c>
      <c r="T80" s="344">
        <v>0</v>
      </c>
      <c r="U80" s="344">
        <v>0</v>
      </c>
      <c r="V80" s="344">
        <v>0.7</v>
      </c>
      <c r="W80" s="344">
        <v>3</v>
      </c>
      <c r="X80" s="344">
        <v>5</v>
      </c>
    </row>
    <row r="81" s="2" customFormat="1" ht="20.4" spans="1:24">
      <c r="A81" s="482"/>
      <c r="B81" s="37"/>
      <c r="C81" s="482"/>
      <c r="D81" s="482"/>
      <c r="E81" s="36" t="s">
        <v>319</v>
      </c>
      <c r="F81" s="36"/>
      <c r="G81" s="49"/>
      <c r="H81" s="119" t="s">
        <v>251</v>
      </c>
      <c r="I81" s="119" t="s">
        <v>251</v>
      </c>
      <c r="J81" s="119" t="s">
        <v>251</v>
      </c>
      <c r="K81" s="119" t="s">
        <v>251</v>
      </c>
      <c r="L81" s="486"/>
      <c r="M81" s="428" t="s">
        <v>251</v>
      </c>
      <c r="N81" s="428" t="s">
        <v>251</v>
      </c>
      <c r="O81" s="428" t="s">
        <v>251</v>
      </c>
      <c r="P81" s="428" t="s">
        <v>251</v>
      </c>
      <c r="Q81" s="494" t="s">
        <v>251</v>
      </c>
      <c r="R81" s="494" t="s">
        <v>251</v>
      </c>
      <c r="S81" s="428" t="s">
        <v>251</v>
      </c>
      <c r="T81" s="428" t="s">
        <v>251</v>
      </c>
      <c r="U81" s="428" t="s">
        <v>251</v>
      </c>
      <c r="V81" s="428" t="s">
        <v>251</v>
      </c>
      <c r="W81" s="428" t="s">
        <v>251</v>
      </c>
      <c r="X81" s="428" t="s">
        <v>251</v>
      </c>
    </row>
    <row r="82" s="12" customFormat="1" ht="20.4" spans="1:24">
      <c r="A82" s="9">
        <f>A76</f>
        <v>902</v>
      </c>
      <c r="B82" s="116" t="s">
        <v>238</v>
      </c>
      <c r="C82" s="9" t="s">
        <v>322</v>
      </c>
      <c r="D82" s="117" t="s">
        <v>168</v>
      </c>
      <c r="E82" s="118" t="s">
        <v>323</v>
      </c>
      <c r="F82" s="118" t="s">
        <v>1178</v>
      </c>
      <c r="G82" s="47"/>
      <c r="H82" s="9">
        <v>1</v>
      </c>
      <c r="I82" s="9">
        <v>1</v>
      </c>
      <c r="J82" s="9">
        <v>0</v>
      </c>
      <c r="K82" s="9">
        <v>0</v>
      </c>
      <c r="L82" s="527">
        <f>H82+I82*2+J82*4+K82*8</f>
        <v>3</v>
      </c>
      <c r="M82" s="344">
        <f>M76</f>
        <v>150</v>
      </c>
      <c r="N82" s="344">
        <f>N76</f>
        <v>800</v>
      </c>
      <c r="O82" s="344">
        <f>O76</f>
        <v>500</v>
      </c>
      <c r="P82" s="344">
        <f>P76</f>
        <v>100</v>
      </c>
      <c r="Q82" s="344">
        <f>Q76</f>
        <v>800</v>
      </c>
      <c r="R82" s="344">
        <v>10</v>
      </c>
      <c r="S82" s="344">
        <v>0</v>
      </c>
      <c r="T82" s="344">
        <v>0</v>
      </c>
      <c r="U82" s="344">
        <v>0</v>
      </c>
      <c r="V82" s="344">
        <v>0.7</v>
      </c>
      <c r="W82" s="344">
        <v>3</v>
      </c>
      <c r="X82" s="344">
        <v>5</v>
      </c>
    </row>
    <row r="83" s="2" customFormat="1" ht="20.4" spans="1:24">
      <c r="A83" s="482"/>
      <c r="B83" s="37"/>
      <c r="C83" s="482"/>
      <c r="D83" s="482"/>
      <c r="E83" s="36" t="s">
        <v>325</v>
      </c>
      <c r="F83" s="36"/>
      <c r="G83" s="49"/>
      <c r="H83" s="119" t="s">
        <v>251</v>
      </c>
      <c r="I83" s="119" t="s">
        <v>251</v>
      </c>
      <c r="J83" s="119" t="s">
        <v>251</v>
      </c>
      <c r="K83" s="119" t="s">
        <v>251</v>
      </c>
      <c r="L83" s="486"/>
      <c r="M83" s="428" t="s">
        <v>251</v>
      </c>
      <c r="N83" s="428" t="s">
        <v>251</v>
      </c>
      <c r="O83" s="428" t="s">
        <v>251</v>
      </c>
      <c r="P83" s="428" t="s">
        <v>251</v>
      </c>
      <c r="Q83" s="494" t="s">
        <v>251</v>
      </c>
      <c r="R83" s="494" t="s">
        <v>251</v>
      </c>
      <c r="S83" s="428" t="s">
        <v>251</v>
      </c>
      <c r="T83" s="428" t="s">
        <v>251</v>
      </c>
      <c r="U83" s="428" t="s">
        <v>251</v>
      </c>
      <c r="V83" s="428" t="s">
        <v>251</v>
      </c>
      <c r="W83" s="428" t="s">
        <v>251</v>
      </c>
      <c r="X83" s="428" t="s">
        <v>251</v>
      </c>
    </row>
    <row r="84" s="12" customFormat="1" ht="20.4" spans="1:24">
      <c r="A84" s="9">
        <f>A82</f>
        <v>902</v>
      </c>
      <c r="B84" s="116" t="s">
        <v>238</v>
      </c>
      <c r="C84" s="9" t="s">
        <v>322</v>
      </c>
      <c r="D84" s="117" t="s">
        <v>180</v>
      </c>
      <c r="E84" s="118" t="s">
        <v>326</v>
      </c>
      <c r="F84" s="118" t="s">
        <v>327</v>
      </c>
      <c r="G84" s="47"/>
      <c r="H84" s="9">
        <v>1</v>
      </c>
      <c r="I84" s="9">
        <v>1</v>
      </c>
      <c r="J84" s="9">
        <v>0</v>
      </c>
      <c r="K84" s="9">
        <v>0</v>
      </c>
      <c r="L84" s="527">
        <f>H84+I84*2+J84*4+K84*8</f>
        <v>3</v>
      </c>
      <c r="M84" s="344">
        <f>M82</f>
        <v>150</v>
      </c>
      <c r="N84" s="344">
        <f>N82</f>
        <v>800</v>
      </c>
      <c r="O84" s="344">
        <f>O82</f>
        <v>500</v>
      </c>
      <c r="P84" s="344">
        <f>P82</f>
        <v>100</v>
      </c>
      <c r="Q84" s="344">
        <f>Q82</f>
        <v>800</v>
      </c>
      <c r="R84" s="344">
        <v>10</v>
      </c>
      <c r="S84" s="344">
        <v>0</v>
      </c>
      <c r="T84" s="344">
        <v>0</v>
      </c>
      <c r="U84" s="344">
        <v>0</v>
      </c>
      <c r="V84" s="344">
        <v>0.7</v>
      </c>
      <c r="W84" s="344">
        <v>3</v>
      </c>
      <c r="X84" s="344">
        <v>5</v>
      </c>
    </row>
    <row r="85" s="2" customFormat="1" ht="20.4" spans="1:24">
      <c r="A85" s="119"/>
      <c r="B85" s="37"/>
      <c r="C85" s="52"/>
      <c r="D85" s="38"/>
      <c r="E85" s="39"/>
      <c r="F85" s="39"/>
      <c r="G85" s="49"/>
      <c r="H85" s="52"/>
      <c r="I85" s="52"/>
      <c r="J85" s="52"/>
      <c r="K85" s="52"/>
      <c r="L85" s="261"/>
      <c r="M85" s="133"/>
      <c r="N85" s="133"/>
      <c r="O85" s="133"/>
      <c r="P85" s="133"/>
      <c r="Q85" s="133"/>
      <c r="R85" s="133"/>
      <c r="S85" s="133"/>
      <c r="T85" s="133"/>
      <c r="U85" s="133"/>
      <c r="V85" s="133"/>
      <c r="W85" s="133"/>
      <c r="X85" s="133"/>
    </row>
    <row r="86" s="12" customFormat="1" ht="20.4" spans="1:24">
      <c r="A86" s="120">
        <f>A84</f>
        <v>902</v>
      </c>
      <c r="B86" s="116"/>
      <c r="C86" s="9" t="s">
        <v>322</v>
      </c>
      <c r="D86" s="117" t="s">
        <v>187</v>
      </c>
      <c r="E86" s="118" t="s">
        <v>328</v>
      </c>
      <c r="F86" s="118" t="s">
        <v>329</v>
      </c>
      <c r="G86" s="47"/>
      <c r="H86" s="9"/>
      <c r="I86" s="9"/>
      <c r="J86" s="9"/>
      <c r="K86" s="9"/>
      <c r="L86" s="527"/>
      <c r="M86" s="344"/>
      <c r="N86" s="344"/>
      <c r="O86" s="344"/>
      <c r="P86" s="344"/>
      <c r="Q86" s="344"/>
      <c r="R86" s="344"/>
      <c r="S86" s="344"/>
      <c r="T86" s="344"/>
      <c r="U86" s="344"/>
      <c r="V86" s="344"/>
      <c r="W86" s="344"/>
      <c r="X86" s="344"/>
    </row>
    <row r="87" s="2" customFormat="1" ht="20.4" spans="1:24">
      <c r="A87" s="482"/>
      <c r="B87" s="37"/>
      <c r="C87" s="482"/>
      <c r="D87" s="482"/>
      <c r="E87" s="36" t="s">
        <v>330</v>
      </c>
      <c r="F87" s="39" t="s">
        <v>331</v>
      </c>
      <c r="G87" s="49"/>
      <c r="H87" s="119" t="s">
        <v>251</v>
      </c>
      <c r="I87" s="119" t="s">
        <v>251</v>
      </c>
      <c r="J87" s="119" t="s">
        <v>251</v>
      </c>
      <c r="K87" s="119" t="s">
        <v>251</v>
      </c>
      <c r="L87" s="486"/>
      <c r="M87" s="428" t="s">
        <v>251</v>
      </c>
      <c r="N87" s="428" t="s">
        <v>251</v>
      </c>
      <c r="O87" s="428" t="s">
        <v>251</v>
      </c>
      <c r="P87" s="428" t="s">
        <v>251</v>
      </c>
      <c r="Q87" s="494" t="s">
        <v>251</v>
      </c>
      <c r="R87" s="494" t="s">
        <v>251</v>
      </c>
      <c r="S87" s="428" t="s">
        <v>251</v>
      </c>
      <c r="T87" s="428" t="s">
        <v>251</v>
      </c>
      <c r="U87" s="428" t="s">
        <v>251</v>
      </c>
      <c r="V87" s="428" t="s">
        <v>251</v>
      </c>
      <c r="W87" s="428" t="s">
        <v>251</v>
      </c>
      <c r="X87" s="428" t="s">
        <v>251</v>
      </c>
    </row>
    <row r="88" ht="20.4" spans="1:24">
      <c r="A88" s="33">
        <f>A84</f>
        <v>902</v>
      </c>
      <c r="B88" s="42" t="s">
        <v>241</v>
      </c>
      <c r="C88" s="33" t="s">
        <v>334</v>
      </c>
      <c r="D88" s="43" t="s">
        <v>168</v>
      </c>
      <c r="E88" s="44" t="s">
        <v>335</v>
      </c>
      <c r="F88" s="44" t="s">
        <v>334</v>
      </c>
      <c r="G88" s="47"/>
      <c r="H88" s="19">
        <v>1</v>
      </c>
      <c r="I88" s="19">
        <v>1</v>
      </c>
      <c r="J88" s="19">
        <v>0</v>
      </c>
      <c r="K88" s="19">
        <v>0</v>
      </c>
      <c r="L88" s="527">
        <f>H88+I88*2+J88*4+K88*8</f>
        <v>3</v>
      </c>
      <c r="M88" s="263">
        <f>M84</f>
        <v>150</v>
      </c>
      <c r="N88" s="263">
        <f>N84</f>
        <v>800</v>
      </c>
      <c r="O88" s="264">
        <f>O84</f>
        <v>500</v>
      </c>
      <c r="P88" s="263">
        <f>P84</f>
        <v>100</v>
      </c>
      <c r="Q88" s="344">
        <f>Q84</f>
        <v>800</v>
      </c>
      <c r="R88" s="344">
        <v>10</v>
      </c>
      <c r="S88" s="344">
        <v>0</v>
      </c>
      <c r="T88" s="344">
        <v>0</v>
      </c>
      <c r="U88" s="344">
        <v>0</v>
      </c>
      <c r="V88" s="344">
        <v>0.7</v>
      </c>
      <c r="W88" s="344">
        <v>3</v>
      </c>
      <c r="X88" s="344">
        <v>5</v>
      </c>
    </row>
    <row r="89" s="2" customFormat="1" ht="20.4" spans="1:24">
      <c r="A89" s="482"/>
      <c r="B89" s="37"/>
      <c r="C89" s="482"/>
      <c r="D89" s="482"/>
      <c r="E89" s="36" t="s">
        <v>336</v>
      </c>
      <c r="F89" s="36" t="s">
        <v>251</v>
      </c>
      <c r="G89" s="49"/>
      <c r="H89" s="119" t="s">
        <v>251</v>
      </c>
      <c r="I89" s="119" t="s">
        <v>251</v>
      </c>
      <c r="J89" s="119" t="s">
        <v>251</v>
      </c>
      <c r="K89" s="119" t="s">
        <v>251</v>
      </c>
      <c r="L89" s="486"/>
      <c r="M89" s="428" t="s">
        <v>251</v>
      </c>
      <c r="N89" s="428" t="s">
        <v>251</v>
      </c>
      <c r="O89" s="428" t="s">
        <v>251</v>
      </c>
      <c r="P89" s="428" t="s">
        <v>251</v>
      </c>
      <c r="Q89" s="494" t="s">
        <v>251</v>
      </c>
      <c r="R89" s="494" t="s">
        <v>251</v>
      </c>
      <c r="S89" s="428" t="s">
        <v>251</v>
      </c>
      <c r="T89" s="428" t="s">
        <v>251</v>
      </c>
      <c r="U89" s="428" t="s">
        <v>251</v>
      </c>
      <c r="V89" s="428" t="s">
        <v>251</v>
      </c>
      <c r="W89" s="428" t="s">
        <v>251</v>
      </c>
      <c r="X89" s="428" t="s">
        <v>251</v>
      </c>
    </row>
    <row r="90" ht="20.4" spans="1:24">
      <c r="A90" s="33">
        <f>A88</f>
        <v>902</v>
      </c>
      <c r="B90" s="42" t="s">
        <v>241</v>
      </c>
      <c r="C90" s="33" t="s">
        <v>334</v>
      </c>
      <c r="D90" s="43" t="s">
        <v>180</v>
      </c>
      <c r="E90" s="44" t="s">
        <v>337</v>
      </c>
      <c r="F90" s="44" t="s">
        <v>338</v>
      </c>
      <c r="G90" s="47"/>
      <c r="H90" s="19">
        <v>1</v>
      </c>
      <c r="I90" s="19">
        <v>1</v>
      </c>
      <c r="J90" s="19">
        <v>0</v>
      </c>
      <c r="K90" s="19">
        <v>0</v>
      </c>
      <c r="L90" s="527">
        <f>H90+I90*2+J90*4+K90*8</f>
        <v>3</v>
      </c>
      <c r="M90" s="263">
        <f>M88</f>
        <v>150</v>
      </c>
      <c r="N90" s="263">
        <f>N88</f>
        <v>800</v>
      </c>
      <c r="O90" s="264">
        <f>O88</f>
        <v>500</v>
      </c>
      <c r="P90" s="263">
        <f>P88</f>
        <v>100</v>
      </c>
      <c r="Q90" s="344">
        <f>Q88</f>
        <v>800</v>
      </c>
      <c r="R90" s="344">
        <v>10</v>
      </c>
      <c r="S90" s="344">
        <v>0</v>
      </c>
      <c r="T90" s="344">
        <v>0</v>
      </c>
      <c r="U90" s="344">
        <v>0</v>
      </c>
      <c r="V90" s="344">
        <v>0.7</v>
      </c>
      <c r="W90" s="344">
        <v>3</v>
      </c>
      <c r="X90" s="344">
        <v>5</v>
      </c>
    </row>
    <row r="91" s="2" customFormat="1" ht="20.4" spans="1:24">
      <c r="A91" s="48"/>
      <c r="B91" s="37"/>
      <c r="C91" s="36"/>
      <c r="D91" s="38"/>
      <c r="E91" s="39" t="s">
        <v>330</v>
      </c>
      <c r="F91" s="39"/>
      <c r="G91" s="49"/>
      <c r="H91" s="119"/>
      <c r="I91" s="119"/>
      <c r="J91" s="119"/>
      <c r="K91" s="119"/>
      <c r="L91" s="486"/>
      <c r="M91" s="428"/>
      <c r="N91" s="428"/>
      <c r="O91" s="428"/>
      <c r="P91" s="428"/>
      <c r="Q91" s="494"/>
      <c r="R91" s="494"/>
      <c r="S91" s="428"/>
      <c r="T91" s="428"/>
      <c r="U91" s="428"/>
      <c r="V91" s="428"/>
      <c r="W91" s="428"/>
      <c r="X91" s="428"/>
    </row>
    <row r="92" ht="20.4" spans="1:24">
      <c r="A92" s="51">
        <f>A90</f>
        <v>902</v>
      </c>
      <c r="B92" s="42" t="s">
        <v>241</v>
      </c>
      <c r="C92" s="33" t="s">
        <v>334</v>
      </c>
      <c r="D92" s="43" t="s">
        <v>187</v>
      </c>
      <c r="E92" s="44" t="s">
        <v>339</v>
      </c>
      <c r="F92" s="44" t="s">
        <v>340</v>
      </c>
      <c r="G92" s="47"/>
      <c r="H92" s="19">
        <v>1</v>
      </c>
      <c r="I92" s="19">
        <v>1</v>
      </c>
      <c r="J92" s="19">
        <v>0</v>
      </c>
      <c r="K92" s="19">
        <v>0</v>
      </c>
      <c r="L92" s="527">
        <f t="shared" ref="L92" si="22">H92+I92*2+J92*4+K92*8</f>
        <v>3</v>
      </c>
      <c r="M92" s="263">
        <f>M90</f>
        <v>150</v>
      </c>
      <c r="N92" s="263">
        <f>N90</f>
        <v>800</v>
      </c>
      <c r="O92" s="264">
        <f>O90</f>
        <v>500</v>
      </c>
      <c r="P92" s="263">
        <f>P90</f>
        <v>100</v>
      </c>
      <c r="Q92" s="344">
        <f>Q90</f>
        <v>800</v>
      </c>
      <c r="R92" s="344">
        <v>10</v>
      </c>
      <c r="S92" s="344">
        <v>0</v>
      </c>
      <c r="T92" s="344">
        <v>0</v>
      </c>
      <c r="U92" s="344">
        <v>0</v>
      </c>
      <c r="V92" s="344">
        <v>0.7</v>
      </c>
      <c r="W92" s="344">
        <v>3</v>
      </c>
      <c r="X92" s="344">
        <v>5</v>
      </c>
    </row>
    <row r="93" s="2" customFormat="1" ht="20.4" spans="1:24">
      <c r="A93" s="48"/>
      <c r="B93" s="37"/>
      <c r="C93" s="36"/>
      <c r="D93" s="38"/>
      <c r="E93" s="39"/>
      <c r="F93" s="39"/>
      <c r="G93" s="49"/>
      <c r="H93" s="119"/>
      <c r="I93" s="119"/>
      <c r="J93" s="119"/>
      <c r="K93" s="119"/>
      <c r="L93" s="486"/>
      <c r="M93" s="428"/>
      <c r="N93" s="428"/>
      <c r="O93" s="428"/>
      <c r="P93" s="428"/>
      <c r="Q93" s="494"/>
      <c r="R93" s="494"/>
      <c r="S93" s="428"/>
      <c r="T93" s="428"/>
      <c r="U93" s="428"/>
      <c r="V93" s="428"/>
      <c r="W93" s="428"/>
      <c r="X93" s="428"/>
    </row>
    <row r="94" ht="20.4" spans="1:24">
      <c r="A94" s="51">
        <f>A92</f>
        <v>902</v>
      </c>
      <c r="B94" s="42" t="s">
        <v>241</v>
      </c>
      <c r="C94" s="33" t="s">
        <v>334</v>
      </c>
      <c r="D94" s="43" t="s">
        <v>190</v>
      </c>
      <c r="E94" s="44" t="s">
        <v>341</v>
      </c>
      <c r="F94" s="44" t="s">
        <v>342</v>
      </c>
      <c r="G94" s="47"/>
      <c r="H94" s="19">
        <v>1</v>
      </c>
      <c r="I94" s="19">
        <v>1</v>
      </c>
      <c r="J94" s="19">
        <v>0</v>
      </c>
      <c r="K94" s="19">
        <v>0</v>
      </c>
      <c r="L94" s="527">
        <f>H94+I94*2+J94*4+K94*8</f>
        <v>3</v>
      </c>
      <c r="M94" s="263">
        <f>M92</f>
        <v>150</v>
      </c>
      <c r="N94" s="263">
        <f t="shared" ref="N94:R94" si="23">N92</f>
        <v>800</v>
      </c>
      <c r="O94" s="263">
        <f t="shared" si="23"/>
        <v>500</v>
      </c>
      <c r="P94" s="263">
        <f t="shared" si="23"/>
        <v>100</v>
      </c>
      <c r="Q94" s="263">
        <f t="shared" si="23"/>
        <v>800</v>
      </c>
      <c r="R94" s="263">
        <f t="shared" si="23"/>
        <v>10</v>
      </c>
      <c r="S94" s="344">
        <v>0</v>
      </c>
      <c r="T94" s="344">
        <v>0</v>
      </c>
      <c r="U94" s="344">
        <v>0</v>
      </c>
      <c r="V94" s="344">
        <v>0.7</v>
      </c>
      <c r="W94" s="344">
        <v>3</v>
      </c>
      <c r="X94" s="344">
        <v>5</v>
      </c>
    </row>
    <row r="95" s="2" customFormat="1" ht="20.4" spans="1:24">
      <c r="A95" s="48"/>
      <c r="B95" s="37"/>
      <c r="C95" s="36"/>
      <c r="D95" s="38"/>
      <c r="E95" s="39"/>
      <c r="F95" s="39"/>
      <c r="G95" s="49"/>
      <c r="H95" s="119"/>
      <c r="I95" s="119"/>
      <c r="J95" s="119"/>
      <c r="K95" s="119"/>
      <c r="L95" s="486"/>
      <c r="M95" s="428"/>
      <c r="N95" s="428"/>
      <c r="O95" s="428"/>
      <c r="P95" s="428"/>
      <c r="Q95" s="494"/>
      <c r="R95" s="494"/>
      <c r="S95" s="428"/>
      <c r="T95" s="428"/>
      <c r="U95" s="428"/>
      <c r="V95" s="428"/>
      <c r="W95" s="428"/>
      <c r="X95" s="428"/>
    </row>
    <row r="96" ht="20.4" spans="1:24">
      <c r="A96" s="51">
        <f>A94</f>
        <v>902</v>
      </c>
      <c r="B96" s="42" t="s">
        <v>241</v>
      </c>
      <c r="C96" s="33" t="s">
        <v>334</v>
      </c>
      <c r="D96" s="43" t="s">
        <v>193</v>
      </c>
      <c r="E96" s="44" t="s">
        <v>343</v>
      </c>
      <c r="F96" s="44" t="s">
        <v>344</v>
      </c>
      <c r="G96" s="47"/>
      <c r="H96" s="19">
        <v>1</v>
      </c>
      <c r="I96" s="19">
        <v>1</v>
      </c>
      <c r="J96" s="19">
        <v>0</v>
      </c>
      <c r="K96" s="19">
        <v>0</v>
      </c>
      <c r="L96" s="527">
        <f>H96+I96*2+J96*4+K96*8</f>
        <v>3</v>
      </c>
      <c r="M96" s="263">
        <f t="shared" ref="M96:Q96" si="24">M92</f>
        <v>150</v>
      </c>
      <c r="N96" s="263">
        <f t="shared" si="24"/>
        <v>800</v>
      </c>
      <c r="O96" s="264">
        <f t="shared" si="24"/>
        <v>500</v>
      </c>
      <c r="P96" s="263">
        <f t="shared" si="24"/>
        <v>100</v>
      </c>
      <c r="Q96" s="344">
        <f t="shared" si="24"/>
        <v>800</v>
      </c>
      <c r="R96" s="344">
        <v>10</v>
      </c>
      <c r="S96" s="344">
        <v>0</v>
      </c>
      <c r="T96" s="344">
        <v>0</v>
      </c>
      <c r="U96" s="344">
        <v>0</v>
      </c>
      <c r="V96" s="344">
        <v>0.7</v>
      </c>
      <c r="W96" s="344">
        <v>3</v>
      </c>
      <c r="X96" s="344">
        <v>5</v>
      </c>
    </row>
    <row r="97" s="2" customFormat="1" ht="20.4" spans="1:24">
      <c r="A97" s="482"/>
      <c r="B97" s="37"/>
      <c r="C97" s="482"/>
      <c r="D97" s="482"/>
      <c r="E97" s="36" t="s">
        <v>330</v>
      </c>
      <c r="F97" s="39" t="s">
        <v>331</v>
      </c>
      <c r="G97" s="49"/>
      <c r="H97" s="119" t="s">
        <v>251</v>
      </c>
      <c r="I97" s="119" t="s">
        <v>251</v>
      </c>
      <c r="J97" s="119" t="s">
        <v>251</v>
      </c>
      <c r="K97" s="119" t="s">
        <v>251</v>
      </c>
      <c r="L97" s="486"/>
      <c r="M97" s="428" t="s">
        <v>251</v>
      </c>
      <c r="N97" s="428" t="s">
        <v>251</v>
      </c>
      <c r="O97" s="428" t="s">
        <v>251</v>
      </c>
      <c r="P97" s="428" t="s">
        <v>251</v>
      </c>
      <c r="Q97" s="494" t="s">
        <v>251</v>
      </c>
      <c r="R97" s="494" t="s">
        <v>251</v>
      </c>
      <c r="S97" s="428" t="s">
        <v>251</v>
      </c>
      <c r="T97" s="428" t="s">
        <v>251</v>
      </c>
      <c r="U97" s="428" t="s">
        <v>251</v>
      </c>
      <c r="V97" s="428" t="s">
        <v>251</v>
      </c>
      <c r="W97" s="428" t="s">
        <v>251</v>
      </c>
      <c r="X97" s="428" t="s">
        <v>251</v>
      </c>
    </row>
    <row r="98" ht="20.4" spans="1:24">
      <c r="A98" s="51">
        <f t="shared" ref="A98:A102" si="25">A96</f>
        <v>902</v>
      </c>
      <c r="B98" s="42" t="s">
        <v>241</v>
      </c>
      <c r="C98" s="33" t="s">
        <v>334</v>
      </c>
      <c r="D98" s="43" t="s">
        <v>197</v>
      </c>
      <c r="E98" s="44" t="s">
        <v>345</v>
      </c>
      <c r="F98" s="44" t="s">
        <v>346</v>
      </c>
      <c r="G98" s="47"/>
      <c r="H98" s="19">
        <v>1</v>
      </c>
      <c r="I98" s="19">
        <v>1</v>
      </c>
      <c r="J98" s="19">
        <v>0</v>
      </c>
      <c r="K98" s="19">
        <v>0</v>
      </c>
      <c r="L98" s="527">
        <f>H98+I98*2+J98*4+K98*8</f>
        <v>3</v>
      </c>
      <c r="M98" s="263">
        <f t="shared" ref="M98:Q98" si="26">M94</f>
        <v>150</v>
      </c>
      <c r="N98" s="263">
        <f t="shared" si="26"/>
        <v>800</v>
      </c>
      <c r="O98" s="264">
        <f t="shared" si="26"/>
        <v>500</v>
      </c>
      <c r="P98" s="263">
        <f t="shared" si="26"/>
        <v>100</v>
      </c>
      <c r="Q98" s="344">
        <f t="shared" si="26"/>
        <v>800</v>
      </c>
      <c r="R98" s="344">
        <v>10</v>
      </c>
      <c r="S98" s="344">
        <v>0</v>
      </c>
      <c r="T98" s="344">
        <v>0</v>
      </c>
      <c r="U98" s="344">
        <v>0</v>
      </c>
      <c r="V98" s="344">
        <v>0.7</v>
      </c>
      <c r="W98" s="344">
        <v>3</v>
      </c>
      <c r="X98" s="344">
        <v>5</v>
      </c>
    </row>
    <row r="99" s="2" customFormat="1" ht="20.4" spans="1:24">
      <c r="A99" s="48"/>
      <c r="B99" s="37"/>
      <c r="C99" s="36"/>
      <c r="D99" s="38"/>
      <c r="E99" s="39"/>
      <c r="F99" s="39"/>
      <c r="G99" s="49"/>
      <c r="H99" s="119"/>
      <c r="I99" s="119"/>
      <c r="J99" s="119"/>
      <c r="K99" s="119"/>
      <c r="L99" s="486"/>
      <c r="M99" s="428"/>
      <c r="N99" s="428"/>
      <c r="O99" s="428"/>
      <c r="P99" s="428"/>
      <c r="Q99" s="494"/>
      <c r="R99" s="494"/>
      <c r="S99" s="428"/>
      <c r="T99" s="428"/>
      <c r="U99" s="428"/>
      <c r="V99" s="428"/>
      <c r="W99" s="428"/>
      <c r="X99" s="428"/>
    </row>
    <row r="100" ht="20.4" spans="1:24">
      <c r="A100" s="51">
        <f t="shared" si="25"/>
        <v>902</v>
      </c>
      <c r="B100" s="42" t="s">
        <v>241</v>
      </c>
      <c r="C100" s="33" t="s">
        <v>334</v>
      </c>
      <c r="D100" s="43" t="s">
        <v>201</v>
      </c>
      <c r="E100" s="44" t="s">
        <v>347</v>
      </c>
      <c r="F100" s="44" t="s">
        <v>348</v>
      </c>
      <c r="G100" s="47"/>
      <c r="H100" s="19">
        <v>1</v>
      </c>
      <c r="I100" s="19">
        <v>1</v>
      </c>
      <c r="J100" s="19">
        <v>0</v>
      </c>
      <c r="K100" s="19">
        <v>0</v>
      </c>
      <c r="L100" s="527">
        <f>H100+I100*2+J100*4+K100*8</f>
        <v>3</v>
      </c>
      <c r="M100" s="263">
        <f t="shared" ref="M100:Q100" si="27">M96</f>
        <v>150</v>
      </c>
      <c r="N100" s="263">
        <f t="shared" si="27"/>
        <v>800</v>
      </c>
      <c r="O100" s="264">
        <f t="shared" si="27"/>
        <v>500</v>
      </c>
      <c r="P100" s="263">
        <f t="shared" si="27"/>
        <v>100</v>
      </c>
      <c r="Q100" s="344">
        <f t="shared" si="27"/>
        <v>800</v>
      </c>
      <c r="R100" s="344">
        <v>10</v>
      </c>
      <c r="S100" s="344">
        <v>0</v>
      </c>
      <c r="T100" s="344">
        <v>0</v>
      </c>
      <c r="U100" s="344">
        <v>0</v>
      </c>
      <c r="V100" s="344">
        <v>0.7</v>
      </c>
      <c r="W100" s="344">
        <v>3</v>
      </c>
      <c r="X100" s="344">
        <v>5</v>
      </c>
    </row>
    <row r="101" s="3" customFormat="1" ht="20.4" spans="1:24">
      <c r="A101" s="48"/>
      <c r="B101" s="37"/>
      <c r="C101" s="36"/>
      <c r="D101" s="38"/>
      <c r="E101" s="39"/>
      <c r="F101" s="39"/>
      <c r="G101" s="49"/>
      <c r="H101" s="52"/>
      <c r="I101" s="52"/>
      <c r="J101" s="52"/>
      <c r="K101" s="52"/>
      <c r="L101" s="261"/>
      <c r="M101" s="261"/>
      <c r="N101" s="261"/>
      <c r="O101" s="262"/>
      <c r="P101" s="261"/>
      <c r="Q101" s="133"/>
      <c r="R101" s="133"/>
      <c r="S101" s="133"/>
      <c r="T101" s="133"/>
      <c r="U101" s="133"/>
      <c r="V101" s="133"/>
      <c r="W101" s="133"/>
      <c r="X101" s="133"/>
    </row>
    <row r="102" customFormat="1" ht="20.4" spans="1:24">
      <c r="A102" s="51">
        <f t="shared" si="25"/>
        <v>902</v>
      </c>
      <c r="B102" s="42"/>
      <c r="C102" s="33" t="s">
        <v>334</v>
      </c>
      <c r="D102" s="43" t="s">
        <v>306</v>
      </c>
      <c r="E102" s="44" t="s">
        <v>349</v>
      </c>
      <c r="F102" s="44" t="s">
        <v>350</v>
      </c>
      <c r="G102" s="47"/>
      <c r="H102" s="19"/>
      <c r="I102" s="19"/>
      <c r="J102" s="19"/>
      <c r="K102" s="19"/>
      <c r="L102" s="527"/>
      <c r="M102" s="263"/>
      <c r="N102" s="263"/>
      <c r="O102" s="264"/>
      <c r="P102" s="263"/>
      <c r="Q102" s="344"/>
      <c r="R102" s="344"/>
      <c r="S102" s="344"/>
      <c r="T102" s="344"/>
      <c r="U102" s="344"/>
      <c r="V102" s="344"/>
      <c r="W102" s="344"/>
      <c r="X102" s="344"/>
    </row>
    <row r="103" s="3" customFormat="1" ht="20.4" spans="1:24">
      <c r="A103" s="48"/>
      <c r="B103" s="37"/>
      <c r="C103" s="36"/>
      <c r="D103" s="38"/>
      <c r="E103" s="39"/>
      <c r="F103" s="39"/>
      <c r="G103" s="49"/>
      <c r="H103" s="52"/>
      <c r="I103" s="52"/>
      <c r="J103" s="52"/>
      <c r="K103" s="52"/>
      <c r="L103" s="261"/>
      <c r="M103" s="261"/>
      <c r="N103" s="261"/>
      <c r="O103" s="262"/>
      <c r="P103" s="261"/>
      <c r="Q103" s="133"/>
      <c r="R103" s="133"/>
      <c r="S103" s="133"/>
      <c r="T103" s="133"/>
      <c r="U103" s="133"/>
      <c r="V103" s="133"/>
      <c r="W103" s="133"/>
      <c r="X103" s="133"/>
    </row>
    <row r="104" customFormat="1" ht="20.4" spans="1:24">
      <c r="A104" s="51">
        <f>A102</f>
        <v>902</v>
      </c>
      <c r="B104" s="42"/>
      <c r="C104" s="33" t="s">
        <v>334</v>
      </c>
      <c r="D104" s="43" t="s">
        <v>235</v>
      </c>
      <c r="E104" s="44" t="s">
        <v>351</v>
      </c>
      <c r="F104" s="44" t="s">
        <v>352</v>
      </c>
      <c r="G104" s="47"/>
      <c r="H104" s="19"/>
      <c r="I104" s="19"/>
      <c r="J104" s="19"/>
      <c r="K104" s="19"/>
      <c r="L104" s="527"/>
      <c r="M104" s="263"/>
      <c r="N104" s="263"/>
      <c r="O104" s="264"/>
      <c r="P104" s="263"/>
      <c r="Q104" s="344"/>
      <c r="R104" s="344"/>
      <c r="S104" s="344"/>
      <c r="T104" s="344"/>
      <c r="U104" s="344"/>
      <c r="V104" s="344"/>
      <c r="W104" s="344"/>
      <c r="X104" s="344"/>
    </row>
    <row r="105" s="2" customFormat="1" ht="20.4" spans="1:24">
      <c r="A105" s="482"/>
      <c r="B105" s="37"/>
      <c r="C105" s="482"/>
      <c r="D105" s="482"/>
      <c r="E105" s="36" t="s">
        <v>330</v>
      </c>
      <c r="F105" s="39" t="s">
        <v>353</v>
      </c>
      <c r="G105" s="49"/>
      <c r="H105" s="119" t="s">
        <v>251</v>
      </c>
      <c r="I105" s="119" t="s">
        <v>251</v>
      </c>
      <c r="J105" s="119" t="s">
        <v>251</v>
      </c>
      <c r="K105" s="119" t="s">
        <v>251</v>
      </c>
      <c r="L105" s="486"/>
      <c r="M105" s="428" t="s">
        <v>251</v>
      </c>
      <c r="N105" s="428" t="s">
        <v>251</v>
      </c>
      <c r="O105" s="428" t="s">
        <v>251</v>
      </c>
      <c r="P105" s="428" t="s">
        <v>251</v>
      </c>
      <c r="Q105" s="494" t="s">
        <v>251</v>
      </c>
      <c r="R105" s="494" t="s">
        <v>251</v>
      </c>
      <c r="S105" s="428" t="s">
        <v>251</v>
      </c>
      <c r="T105" s="428" t="s">
        <v>251</v>
      </c>
      <c r="U105" s="428" t="s">
        <v>251</v>
      </c>
      <c r="V105" s="428" t="s">
        <v>251</v>
      </c>
      <c r="W105" s="428" t="s">
        <v>251</v>
      </c>
      <c r="X105" s="428" t="s">
        <v>251</v>
      </c>
    </row>
    <row r="106" customFormat="1" ht="20.4" spans="1:24">
      <c r="A106" s="33">
        <f>A100</f>
        <v>902</v>
      </c>
      <c r="B106" s="42" t="s">
        <v>241</v>
      </c>
      <c r="C106" s="33" t="s">
        <v>334</v>
      </c>
      <c r="D106" s="43" t="s">
        <v>238</v>
      </c>
      <c r="E106" s="44" t="s">
        <v>335</v>
      </c>
      <c r="F106" s="44" t="s">
        <v>334</v>
      </c>
      <c r="G106" s="47"/>
      <c r="H106" s="19">
        <v>1</v>
      </c>
      <c r="I106" s="19">
        <v>1</v>
      </c>
      <c r="J106" s="19">
        <v>0</v>
      </c>
      <c r="K106" s="19">
        <v>0</v>
      </c>
      <c r="L106" s="527">
        <f>H106+I106*2+J106*4+K106*8</f>
        <v>3</v>
      </c>
      <c r="M106" s="263">
        <f t="shared" ref="M106:Q106" si="28">M100</f>
        <v>150</v>
      </c>
      <c r="N106" s="263">
        <f t="shared" si="28"/>
        <v>800</v>
      </c>
      <c r="O106" s="264">
        <f t="shared" si="28"/>
        <v>500</v>
      </c>
      <c r="P106" s="263">
        <f t="shared" si="28"/>
        <v>100</v>
      </c>
      <c r="Q106" s="344">
        <f t="shared" si="28"/>
        <v>800</v>
      </c>
      <c r="R106" s="344">
        <v>10</v>
      </c>
      <c r="S106" s="344">
        <v>0</v>
      </c>
      <c r="T106" s="344">
        <v>0</v>
      </c>
      <c r="U106" s="344">
        <v>0</v>
      </c>
      <c r="V106" s="344">
        <v>0.7</v>
      </c>
      <c r="W106" s="344">
        <v>3</v>
      </c>
      <c r="X106" s="344">
        <v>5</v>
      </c>
    </row>
    <row r="107" s="3" customFormat="1" ht="20.4" spans="1:24">
      <c r="A107" s="36"/>
      <c r="B107" s="37"/>
      <c r="C107" s="36"/>
      <c r="D107" s="38"/>
      <c r="E107" s="39"/>
      <c r="F107" s="39" t="s">
        <v>331</v>
      </c>
      <c r="G107" s="49"/>
      <c r="H107" s="52"/>
      <c r="I107" s="52"/>
      <c r="J107" s="52"/>
      <c r="K107" s="52"/>
      <c r="L107" s="261"/>
      <c r="M107" s="261"/>
      <c r="N107" s="261"/>
      <c r="O107" s="262"/>
      <c r="P107" s="261"/>
      <c r="Q107" s="133"/>
      <c r="R107" s="133"/>
      <c r="S107" s="133"/>
      <c r="T107" s="133"/>
      <c r="U107" s="133"/>
      <c r="V107" s="133"/>
      <c r="W107" s="133"/>
      <c r="X107" s="133"/>
    </row>
    <row r="108" customFormat="1" ht="20.4" spans="1:24">
      <c r="A108" s="33">
        <f>A106</f>
        <v>902</v>
      </c>
      <c r="B108" s="42" t="s">
        <v>241</v>
      </c>
      <c r="C108" s="33" t="s">
        <v>334</v>
      </c>
      <c r="D108" s="43" t="s">
        <v>241</v>
      </c>
      <c r="E108" s="44" t="s">
        <v>357</v>
      </c>
      <c r="F108" s="44" t="s">
        <v>358</v>
      </c>
      <c r="G108" s="47"/>
      <c r="H108" s="19">
        <v>1</v>
      </c>
      <c r="I108" s="19">
        <v>1</v>
      </c>
      <c r="J108" s="19">
        <v>0</v>
      </c>
      <c r="K108" s="19">
        <v>0</v>
      </c>
      <c r="L108" s="527">
        <f>H108+I108*2+J108*4+K108*8</f>
        <v>3</v>
      </c>
      <c r="M108" s="263">
        <f>M106</f>
        <v>150</v>
      </c>
      <c r="N108" s="263">
        <f t="shared" ref="N108:X108" si="29">N106</f>
        <v>800</v>
      </c>
      <c r="O108" s="263">
        <f t="shared" si="29"/>
        <v>500</v>
      </c>
      <c r="P108" s="263">
        <f t="shared" si="29"/>
        <v>100</v>
      </c>
      <c r="Q108" s="263">
        <f t="shared" si="29"/>
        <v>800</v>
      </c>
      <c r="R108" s="263">
        <f t="shared" si="29"/>
        <v>10</v>
      </c>
      <c r="S108" s="263">
        <f t="shared" si="29"/>
        <v>0</v>
      </c>
      <c r="T108" s="263">
        <f t="shared" si="29"/>
        <v>0</v>
      </c>
      <c r="U108" s="263">
        <f t="shared" si="29"/>
        <v>0</v>
      </c>
      <c r="V108" s="263">
        <f t="shared" si="29"/>
        <v>0.7</v>
      </c>
      <c r="W108" s="263">
        <f t="shared" si="29"/>
        <v>3</v>
      </c>
      <c r="X108" s="263">
        <f t="shared" si="29"/>
        <v>5</v>
      </c>
    </row>
    <row r="109" s="3" customFormat="1" ht="20.4" spans="1:24">
      <c r="A109" s="36"/>
      <c r="B109" s="37"/>
      <c r="C109" s="52"/>
      <c r="D109" s="38"/>
      <c r="E109" s="39"/>
      <c r="F109" s="39"/>
      <c r="G109" s="49"/>
      <c r="H109" s="52"/>
      <c r="I109" s="52"/>
      <c r="J109" s="52"/>
      <c r="K109" s="52"/>
      <c r="L109" s="261"/>
      <c r="M109" s="133"/>
      <c r="N109" s="133"/>
      <c r="O109" s="133"/>
      <c r="P109" s="133"/>
      <c r="Q109" s="133"/>
      <c r="R109" s="133"/>
      <c r="S109" s="133"/>
      <c r="T109" s="133"/>
      <c r="U109" s="133"/>
      <c r="V109" s="133"/>
      <c r="W109" s="133"/>
      <c r="X109" s="133"/>
    </row>
    <row r="110" s="4" customFormat="1" ht="20.4" spans="1:24">
      <c r="A110" s="33">
        <f>A108</f>
        <v>902</v>
      </c>
      <c r="B110" s="42" t="s">
        <v>241</v>
      </c>
      <c r="C110" s="33" t="s">
        <v>334</v>
      </c>
      <c r="D110" s="43" t="s">
        <v>244</v>
      </c>
      <c r="E110" s="44" t="s">
        <v>359</v>
      </c>
      <c r="F110" s="44" t="s">
        <v>360</v>
      </c>
      <c r="G110" s="47"/>
      <c r="H110" s="19">
        <v>1</v>
      </c>
      <c r="I110" s="19">
        <v>1</v>
      </c>
      <c r="J110" s="19">
        <v>0</v>
      </c>
      <c r="K110" s="19">
        <v>0</v>
      </c>
      <c r="L110" s="527">
        <f>H110+I110*2+J110*4+K110*8</f>
        <v>3</v>
      </c>
      <c r="M110" s="263">
        <f>M108</f>
        <v>150</v>
      </c>
      <c r="N110" s="263">
        <f>N108</f>
        <v>800</v>
      </c>
      <c r="O110" s="264">
        <f>O108</f>
        <v>500</v>
      </c>
      <c r="P110" s="263">
        <f>P108</f>
        <v>100</v>
      </c>
      <c r="Q110" s="344">
        <f>Q108</f>
        <v>800</v>
      </c>
      <c r="R110" s="344">
        <v>10</v>
      </c>
      <c r="S110" s="344">
        <v>0</v>
      </c>
      <c r="T110" s="344">
        <v>0</v>
      </c>
      <c r="U110" s="344">
        <v>0</v>
      </c>
      <c r="V110" s="344">
        <v>0.7</v>
      </c>
      <c r="W110" s="344">
        <v>3</v>
      </c>
      <c r="X110" s="344">
        <v>5</v>
      </c>
    </row>
    <row r="111" s="3" customFormat="1" ht="20.4" spans="1:24">
      <c r="A111" s="36"/>
      <c r="B111" s="37"/>
      <c r="C111" s="52"/>
      <c r="D111" s="38"/>
      <c r="E111" s="39"/>
      <c r="F111" s="39" t="s">
        <v>331</v>
      </c>
      <c r="G111" s="49"/>
      <c r="H111" s="119" t="s">
        <v>251</v>
      </c>
      <c r="I111" s="119" t="s">
        <v>251</v>
      </c>
      <c r="J111" s="119" t="s">
        <v>251</v>
      </c>
      <c r="K111" s="119" t="s">
        <v>251</v>
      </c>
      <c r="L111" s="486"/>
      <c r="M111" s="428" t="s">
        <v>251</v>
      </c>
      <c r="N111" s="428" t="s">
        <v>251</v>
      </c>
      <c r="O111" s="428" t="s">
        <v>251</v>
      </c>
      <c r="P111" s="428" t="s">
        <v>251</v>
      </c>
      <c r="Q111" s="494" t="s">
        <v>251</v>
      </c>
      <c r="R111" s="494" t="s">
        <v>251</v>
      </c>
      <c r="S111" s="428" t="s">
        <v>251</v>
      </c>
      <c r="T111" s="428" t="s">
        <v>251</v>
      </c>
      <c r="U111" s="428" t="s">
        <v>251</v>
      </c>
      <c r="V111" s="428" t="s">
        <v>251</v>
      </c>
      <c r="W111" s="428" t="s">
        <v>251</v>
      </c>
      <c r="X111" s="428" t="s">
        <v>251</v>
      </c>
    </row>
    <row r="112" s="4" customFormat="1" ht="20.4" spans="1:24">
      <c r="A112" s="33">
        <f>A110</f>
        <v>902</v>
      </c>
      <c r="B112" s="42" t="s">
        <v>241</v>
      </c>
      <c r="C112" s="33" t="s">
        <v>334</v>
      </c>
      <c r="D112" s="43" t="s">
        <v>362</v>
      </c>
      <c r="E112" s="44" t="s">
        <v>363</v>
      </c>
      <c r="F112" s="44" t="s">
        <v>364</v>
      </c>
      <c r="G112" s="47"/>
      <c r="H112" s="19">
        <v>1</v>
      </c>
      <c r="I112" s="19">
        <v>1</v>
      </c>
      <c r="J112" s="19">
        <v>0</v>
      </c>
      <c r="K112" s="19">
        <v>0</v>
      </c>
      <c r="L112" s="527">
        <f>H112+I112*2+J112*4+K112*8</f>
        <v>3</v>
      </c>
      <c r="M112" s="263">
        <f>M110</f>
        <v>150</v>
      </c>
      <c r="N112" s="263">
        <f t="shared" ref="N112:X112" si="30">N110</f>
        <v>800</v>
      </c>
      <c r="O112" s="263">
        <f t="shared" si="30"/>
        <v>500</v>
      </c>
      <c r="P112" s="263">
        <f t="shared" si="30"/>
        <v>100</v>
      </c>
      <c r="Q112" s="263">
        <f t="shared" si="30"/>
        <v>800</v>
      </c>
      <c r="R112" s="263">
        <f t="shared" si="30"/>
        <v>10</v>
      </c>
      <c r="S112" s="263">
        <f t="shared" si="30"/>
        <v>0</v>
      </c>
      <c r="T112" s="263">
        <f t="shared" si="30"/>
        <v>0</v>
      </c>
      <c r="U112" s="263">
        <f t="shared" si="30"/>
        <v>0</v>
      </c>
      <c r="V112" s="263">
        <f t="shared" si="30"/>
        <v>0.7</v>
      </c>
      <c r="W112" s="263">
        <f t="shared" si="30"/>
        <v>3</v>
      </c>
      <c r="X112" s="263">
        <f t="shared" si="30"/>
        <v>5</v>
      </c>
    </row>
    <row r="113" s="2" customFormat="1" ht="31.2" spans="1:24">
      <c r="A113" s="36"/>
      <c r="B113" s="37"/>
      <c r="C113" s="52"/>
      <c r="D113" s="38"/>
      <c r="E113" s="39" t="s">
        <v>365</v>
      </c>
      <c r="F113" s="39" t="s">
        <v>366</v>
      </c>
      <c r="G113" s="40" t="s">
        <v>367</v>
      </c>
      <c r="H113" s="52">
        <v>1</v>
      </c>
      <c r="I113" s="52">
        <v>1</v>
      </c>
      <c r="J113" s="52">
        <v>0</v>
      </c>
      <c r="K113" s="52">
        <v>0</v>
      </c>
      <c r="L113" s="261">
        <f>H113+I113*2+J113*4+K113*8</f>
        <v>3</v>
      </c>
      <c r="M113" s="133" t="s">
        <v>1179</v>
      </c>
      <c r="N113" s="133" t="s">
        <v>831</v>
      </c>
      <c r="O113" s="133" t="s">
        <v>251</v>
      </c>
      <c r="P113" s="133" t="s">
        <v>251</v>
      </c>
      <c r="Q113" s="133" t="s">
        <v>251</v>
      </c>
      <c r="R113" s="133" t="s">
        <v>251</v>
      </c>
      <c r="S113" s="133" t="s">
        <v>251</v>
      </c>
      <c r="T113" s="133" t="s">
        <v>251</v>
      </c>
      <c r="U113" s="133" t="s">
        <v>251</v>
      </c>
      <c r="V113" s="133" t="s">
        <v>251</v>
      </c>
      <c r="W113" s="133" t="s">
        <v>251</v>
      </c>
      <c r="X113" s="133" t="s">
        <v>251</v>
      </c>
    </row>
    <row r="114" ht="20.4" spans="1:24">
      <c r="A114" s="33">
        <f>A110</f>
        <v>902</v>
      </c>
      <c r="B114" s="42" t="s">
        <v>244</v>
      </c>
      <c r="C114" s="19" t="s">
        <v>370</v>
      </c>
      <c r="D114" s="43" t="s">
        <v>168</v>
      </c>
      <c r="E114" s="44" t="s">
        <v>365</v>
      </c>
      <c r="F114" s="44" t="s">
        <v>370</v>
      </c>
      <c r="G114" s="47"/>
      <c r="H114" s="19">
        <v>1</v>
      </c>
      <c r="I114" s="19">
        <v>1</v>
      </c>
      <c r="J114" s="19">
        <v>0</v>
      </c>
      <c r="K114" s="19">
        <v>0</v>
      </c>
      <c r="L114" s="527">
        <f t="shared" ref="L114:L128" si="31">H114+I114*2+J114*4+K114*8</f>
        <v>3</v>
      </c>
      <c r="M114" s="186">
        <f>M94</f>
        <v>150</v>
      </c>
      <c r="N114" s="186">
        <f>N94</f>
        <v>800</v>
      </c>
      <c r="O114" s="186">
        <f>O94</f>
        <v>500</v>
      </c>
      <c r="P114" s="186">
        <f>P94</f>
        <v>100</v>
      </c>
      <c r="Q114" s="186">
        <f>Q94</f>
        <v>800</v>
      </c>
      <c r="R114" s="186">
        <v>10</v>
      </c>
      <c r="S114" s="186">
        <v>0</v>
      </c>
      <c r="T114" s="186">
        <v>0</v>
      </c>
      <c r="U114" s="186">
        <v>0</v>
      </c>
      <c r="V114" s="186">
        <v>0.7</v>
      </c>
      <c r="W114" s="186">
        <v>3</v>
      </c>
      <c r="X114" s="186">
        <v>5</v>
      </c>
    </row>
    <row r="115" s="2" customFormat="1" ht="20.4" spans="1:24">
      <c r="A115" s="36"/>
      <c r="B115" s="37"/>
      <c r="C115" s="52"/>
      <c r="D115" s="38"/>
      <c r="E115" s="39" t="s">
        <v>371</v>
      </c>
      <c r="F115" s="39" t="s">
        <v>372</v>
      </c>
      <c r="G115" s="49"/>
      <c r="H115" s="52">
        <v>1</v>
      </c>
      <c r="I115" s="52">
        <v>1</v>
      </c>
      <c r="J115" s="52">
        <v>0</v>
      </c>
      <c r="K115" s="52">
        <v>0</v>
      </c>
      <c r="L115" s="261">
        <f t="shared" si="31"/>
        <v>3</v>
      </c>
      <c r="M115" s="133" t="s">
        <v>251</v>
      </c>
      <c r="N115" s="133" t="s">
        <v>251</v>
      </c>
      <c r="O115" s="133" t="str">
        <f t="shared" ref="O115:X116" si="32">O113</f>
        <v>/</v>
      </c>
      <c r="P115" s="133" t="str">
        <f t="shared" si="32"/>
        <v>/</v>
      </c>
      <c r="Q115" s="133" t="str">
        <f t="shared" si="32"/>
        <v>/</v>
      </c>
      <c r="R115" s="133" t="str">
        <f t="shared" si="32"/>
        <v>/</v>
      </c>
      <c r="S115" s="133" t="str">
        <f t="shared" si="32"/>
        <v>/</v>
      </c>
      <c r="T115" s="133" t="str">
        <f t="shared" si="32"/>
        <v>/</v>
      </c>
      <c r="U115" s="133" t="str">
        <f t="shared" si="32"/>
        <v>/</v>
      </c>
      <c r="V115" s="133" t="str">
        <f t="shared" si="32"/>
        <v>/</v>
      </c>
      <c r="W115" s="133" t="str">
        <f t="shared" si="32"/>
        <v>/</v>
      </c>
      <c r="X115" s="133" t="str">
        <f t="shared" si="32"/>
        <v>/</v>
      </c>
    </row>
    <row r="116" ht="20.4" spans="1:24">
      <c r="A116" s="33">
        <f>A92</f>
        <v>902</v>
      </c>
      <c r="B116" s="42" t="s">
        <v>244</v>
      </c>
      <c r="C116" s="33" t="s">
        <v>370</v>
      </c>
      <c r="D116" s="43" t="s">
        <v>180</v>
      </c>
      <c r="E116" s="44" t="s">
        <v>371</v>
      </c>
      <c r="F116" s="44" t="s">
        <v>372</v>
      </c>
      <c r="G116" s="47"/>
      <c r="H116" s="19">
        <v>1</v>
      </c>
      <c r="I116" s="19">
        <v>1</v>
      </c>
      <c r="J116" s="19">
        <v>0</v>
      </c>
      <c r="K116" s="19">
        <v>0</v>
      </c>
      <c r="L116" s="527">
        <f t="shared" si="31"/>
        <v>3</v>
      </c>
      <c r="M116" s="186">
        <f>M114</f>
        <v>150</v>
      </c>
      <c r="N116" s="186">
        <f>N114</f>
        <v>800</v>
      </c>
      <c r="O116" s="186">
        <f t="shared" si="32"/>
        <v>500</v>
      </c>
      <c r="P116" s="186">
        <f t="shared" si="32"/>
        <v>100</v>
      </c>
      <c r="Q116" s="186">
        <f t="shared" si="32"/>
        <v>800</v>
      </c>
      <c r="R116" s="186">
        <v>10</v>
      </c>
      <c r="S116" s="186">
        <v>0</v>
      </c>
      <c r="T116" s="186">
        <v>0</v>
      </c>
      <c r="U116" s="186">
        <v>0</v>
      </c>
      <c r="V116" s="186">
        <v>0.7</v>
      </c>
      <c r="W116" s="186">
        <v>3</v>
      </c>
      <c r="X116" s="186">
        <v>5</v>
      </c>
    </row>
    <row r="117" s="3" customFormat="1" ht="20.4" spans="1:24">
      <c r="A117" s="36"/>
      <c r="B117" s="37"/>
      <c r="C117" s="52"/>
      <c r="D117" s="38"/>
      <c r="E117" s="39"/>
      <c r="F117" s="39"/>
      <c r="G117" s="49"/>
      <c r="H117" s="52"/>
      <c r="I117" s="52"/>
      <c r="J117" s="52"/>
      <c r="K117" s="52"/>
      <c r="L117" s="261"/>
      <c r="M117" s="133"/>
      <c r="N117" s="133"/>
      <c r="O117" s="133"/>
      <c r="P117" s="133"/>
      <c r="Q117" s="133"/>
      <c r="R117" s="133"/>
      <c r="S117" s="133"/>
      <c r="T117" s="133"/>
      <c r="U117" s="133"/>
      <c r="V117" s="133"/>
      <c r="W117" s="133"/>
      <c r="X117" s="133"/>
    </row>
    <row r="118" customFormat="1" ht="20.4" spans="1:24">
      <c r="A118" s="33">
        <f>A94</f>
        <v>902</v>
      </c>
      <c r="B118" s="42"/>
      <c r="C118" s="33" t="s">
        <v>370</v>
      </c>
      <c r="D118" s="43" t="s">
        <v>187</v>
      </c>
      <c r="E118" s="44" t="s">
        <v>374</v>
      </c>
      <c r="F118" s="44" t="s">
        <v>375</v>
      </c>
      <c r="G118" s="47"/>
      <c r="H118" s="19"/>
      <c r="I118" s="19"/>
      <c r="J118" s="19"/>
      <c r="K118" s="19"/>
      <c r="L118" s="527"/>
      <c r="M118" s="344"/>
      <c r="N118" s="344"/>
      <c r="O118" s="344"/>
      <c r="P118" s="344"/>
      <c r="Q118" s="344"/>
      <c r="R118" s="344"/>
      <c r="S118" s="344"/>
      <c r="T118" s="344"/>
      <c r="U118" s="344"/>
      <c r="V118" s="344"/>
      <c r="W118" s="344"/>
      <c r="X118" s="344"/>
    </row>
    <row r="119" s="2" customFormat="1" ht="20.4" spans="1:24">
      <c r="A119" s="36"/>
      <c r="B119" s="37"/>
      <c r="C119" s="52"/>
      <c r="D119" s="38"/>
      <c r="E119" s="39" t="s">
        <v>376</v>
      </c>
      <c r="F119" s="39" t="s">
        <v>377</v>
      </c>
      <c r="G119" s="49"/>
      <c r="H119" s="52">
        <v>1</v>
      </c>
      <c r="I119" s="52">
        <v>1</v>
      </c>
      <c r="J119" s="52">
        <v>0</v>
      </c>
      <c r="K119" s="52">
        <v>0</v>
      </c>
      <c r="L119" s="261">
        <f t="shared" si="31"/>
        <v>3</v>
      </c>
      <c r="M119" s="133" t="s">
        <v>1179</v>
      </c>
      <c r="N119" s="133" t="s">
        <v>831</v>
      </c>
      <c r="O119" s="133" t="s">
        <v>251</v>
      </c>
      <c r="P119" s="133" t="s">
        <v>251</v>
      </c>
      <c r="Q119" s="133" t="s">
        <v>251</v>
      </c>
      <c r="R119" s="133" t="s">
        <v>251</v>
      </c>
      <c r="S119" s="133" t="s">
        <v>251</v>
      </c>
      <c r="T119" s="133" t="s">
        <v>251</v>
      </c>
      <c r="U119" s="133" t="s">
        <v>251</v>
      </c>
      <c r="V119" s="133" t="s">
        <v>251</v>
      </c>
      <c r="W119" s="133" t="s">
        <v>251</v>
      </c>
      <c r="X119" s="133" t="s">
        <v>251</v>
      </c>
    </row>
    <row r="120" s="4" customFormat="1" ht="20.4" spans="1:24">
      <c r="A120" s="33">
        <f>A100</f>
        <v>902</v>
      </c>
      <c r="B120" s="42" t="s">
        <v>244</v>
      </c>
      <c r="C120" s="19" t="s">
        <v>370</v>
      </c>
      <c r="D120" s="43" t="s">
        <v>190</v>
      </c>
      <c r="E120" s="44" t="s">
        <v>376</v>
      </c>
      <c r="F120" s="44" t="s">
        <v>377</v>
      </c>
      <c r="G120" s="47"/>
      <c r="H120" s="19">
        <v>1</v>
      </c>
      <c r="I120" s="19">
        <v>1</v>
      </c>
      <c r="J120" s="19">
        <v>0</v>
      </c>
      <c r="K120" s="19">
        <v>0</v>
      </c>
      <c r="L120" s="527">
        <f t="shared" si="31"/>
        <v>3</v>
      </c>
      <c r="M120" s="186">
        <f t="shared" ref="M120:Q120" si="33">M100</f>
        <v>150</v>
      </c>
      <c r="N120" s="186">
        <f t="shared" si="33"/>
        <v>800</v>
      </c>
      <c r="O120" s="186">
        <f t="shared" si="33"/>
        <v>500</v>
      </c>
      <c r="P120" s="186">
        <f t="shared" si="33"/>
        <v>100</v>
      </c>
      <c r="Q120" s="186">
        <f t="shared" si="33"/>
        <v>800</v>
      </c>
      <c r="R120" s="186">
        <v>10</v>
      </c>
      <c r="S120" s="186">
        <v>0</v>
      </c>
      <c r="T120" s="186">
        <v>0</v>
      </c>
      <c r="U120" s="186">
        <v>0</v>
      </c>
      <c r="V120" s="186">
        <v>0.7</v>
      </c>
      <c r="W120" s="186">
        <v>3</v>
      </c>
      <c r="X120" s="186">
        <v>5</v>
      </c>
    </row>
    <row r="121" s="2" customFormat="1" ht="20.4" spans="1:24">
      <c r="A121" s="36"/>
      <c r="B121" s="37"/>
      <c r="C121" s="52"/>
      <c r="D121" s="38"/>
      <c r="E121" s="39" t="s">
        <v>365</v>
      </c>
      <c r="F121" s="39" t="s">
        <v>366</v>
      </c>
      <c r="G121" s="40" t="s">
        <v>378</v>
      </c>
      <c r="H121" s="52">
        <v>1</v>
      </c>
      <c r="I121" s="52">
        <v>1</v>
      </c>
      <c r="J121" s="52">
        <v>0</v>
      </c>
      <c r="K121" s="52">
        <v>0</v>
      </c>
      <c r="L121" s="261">
        <f t="shared" si="31"/>
        <v>3</v>
      </c>
      <c r="M121" s="133" t="s">
        <v>1179</v>
      </c>
      <c r="N121" s="133" t="s">
        <v>831</v>
      </c>
      <c r="O121" s="133" t="s">
        <v>251</v>
      </c>
      <c r="P121" s="133" t="s">
        <v>251</v>
      </c>
      <c r="Q121" s="133" t="s">
        <v>251</v>
      </c>
      <c r="R121" s="133" t="s">
        <v>251</v>
      </c>
      <c r="S121" s="133" t="s">
        <v>251</v>
      </c>
      <c r="T121" s="133" t="s">
        <v>251</v>
      </c>
      <c r="U121" s="133" t="s">
        <v>251</v>
      </c>
      <c r="V121" s="133" t="s">
        <v>251</v>
      </c>
      <c r="W121" s="133" t="s">
        <v>251</v>
      </c>
      <c r="X121" s="133" t="s">
        <v>251</v>
      </c>
    </row>
    <row r="122" s="4" customFormat="1" ht="20.4" spans="1:24">
      <c r="A122" s="33">
        <f>A4</f>
        <v>902</v>
      </c>
      <c r="B122" s="42" t="s">
        <v>244</v>
      </c>
      <c r="C122" s="84" t="s">
        <v>370</v>
      </c>
      <c r="D122" s="43" t="s">
        <v>193</v>
      </c>
      <c r="E122" s="44" t="s">
        <v>379</v>
      </c>
      <c r="F122" s="44" t="s">
        <v>841</v>
      </c>
      <c r="G122" s="47"/>
      <c r="H122" s="19">
        <v>1</v>
      </c>
      <c r="I122" s="19">
        <v>1</v>
      </c>
      <c r="J122" s="19">
        <v>0</v>
      </c>
      <c r="K122" s="19">
        <v>0</v>
      </c>
      <c r="L122" s="527">
        <f t="shared" si="31"/>
        <v>3</v>
      </c>
      <c r="M122" s="186">
        <f>M114</f>
        <v>150</v>
      </c>
      <c r="N122" s="186">
        <f>N114</f>
        <v>800</v>
      </c>
      <c r="O122" s="186">
        <f>O114</f>
        <v>500</v>
      </c>
      <c r="P122" s="186">
        <f>P114</f>
        <v>100</v>
      </c>
      <c r="Q122" s="186">
        <f>Q114</f>
        <v>800</v>
      </c>
      <c r="R122" s="186">
        <v>10</v>
      </c>
      <c r="S122" s="186">
        <v>0</v>
      </c>
      <c r="T122" s="186">
        <v>0</v>
      </c>
      <c r="U122" s="186">
        <v>0</v>
      </c>
      <c r="V122" s="186">
        <v>0.7</v>
      </c>
      <c r="W122" s="186">
        <v>3</v>
      </c>
      <c r="X122" s="186">
        <v>5</v>
      </c>
    </row>
    <row r="123" s="3" customFormat="1" ht="20.4" spans="1:24">
      <c r="A123" s="36"/>
      <c r="B123" s="37"/>
      <c r="C123" s="52"/>
      <c r="D123" s="38"/>
      <c r="E123" s="39"/>
      <c r="F123" s="39"/>
      <c r="G123" s="49"/>
      <c r="H123" s="52"/>
      <c r="I123" s="52"/>
      <c r="J123" s="52"/>
      <c r="K123" s="52"/>
      <c r="L123" s="261"/>
      <c r="M123" s="133"/>
      <c r="N123" s="133"/>
      <c r="O123" s="133"/>
      <c r="P123" s="133"/>
      <c r="Q123" s="133"/>
      <c r="R123" s="133"/>
      <c r="S123" s="133"/>
      <c r="T123" s="133"/>
      <c r="U123" s="133"/>
      <c r="V123" s="133"/>
      <c r="W123" s="133"/>
      <c r="X123" s="133"/>
    </row>
    <row r="124" s="5" customFormat="1" ht="20.4" spans="1:24">
      <c r="A124" s="55">
        <f>A4</f>
        <v>902</v>
      </c>
      <c r="B124" s="59"/>
      <c r="C124" s="85" t="s">
        <v>370</v>
      </c>
      <c r="D124" s="56" t="s">
        <v>197</v>
      </c>
      <c r="E124" s="57" t="s">
        <v>381</v>
      </c>
      <c r="F124" s="57" t="s">
        <v>842</v>
      </c>
      <c r="G124" s="47"/>
      <c r="H124" s="121"/>
      <c r="I124" s="121"/>
      <c r="J124" s="121"/>
      <c r="K124" s="121"/>
      <c r="L124" s="263"/>
      <c r="M124" s="344"/>
      <c r="N124" s="344"/>
      <c r="O124" s="344"/>
      <c r="P124" s="344"/>
      <c r="Q124" s="344"/>
      <c r="R124" s="344"/>
      <c r="S124" s="344"/>
      <c r="T124" s="344"/>
      <c r="U124" s="344"/>
      <c r="V124" s="344"/>
      <c r="W124" s="344"/>
      <c r="X124" s="344"/>
    </row>
    <row r="125" s="2" customFormat="1" ht="20.4" spans="1:24">
      <c r="A125" s="36"/>
      <c r="B125" s="37"/>
      <c r="C125" s="52"/>
      <c r="D125" s="38"/>
      <c r="E125" s="39" t="s">
        <v>376</v>
      </c>
      <c r="F125" s="39" t="s">
        <v>377</v>
      </c>
      <c r="G125" s="40" t="s">
        <v>378</v>
      </c>
      <c r="H125" s="52">
        <v>1</v>
      </c>
      <c r="I125" s="52">
        <v>1</v>
      </c>
      <c r="J125" s="52">
        <v>0</v>
      </c>
      <c r="K125" s="52">
        <v>0</v>
      </c>
      <c r="L125" s="261">
        <f>H125+I125*2+J125*4+K125*8</f>
        <v>3</v>
      </c>
      <c r="M125" s="133" t="s">
        <v>1179</v>
      </c>
      <c r="N125" s="133" t="s">
        <v>831</v>
      </c>
      <c r="O125" s="133" t="s">
        <v>251</v>
      </c>
      <c r="P125" s="133" t="s">
        <v>251</v>
      </c>
      <c r="Q125" s="133" t="s">
        <v>251</v>
      </c>
      <c r="R125" s="133" t="s">
        <v>251</v>
      </c>
      <c r="S125" s="133" t="s">
        <v>251</v>
      </c>
      <c r="T125" s="133" t="s">
        <v>251</v>
      </c>
      <c r="U125" s="133" t="s">
        <v>251</v>
      </c>
      <c r="V125" s="133" t="s">
        <v>251</v>
      </c>
      <c r="W125" s="133" t="s">
        <v>251</v>
      </c>
      <c r="X125" s="133" t="s">
        <v>251</v>
      </c>
    </row>
    <row r="126" s="4" customFormat="1" ht="20.4" spans="1:24">
      <c r="A126" s="33">
        <f>A4</f>
        <v>902</v>
      </c>
      <c r="B126" s="42" t="s">
        <v>244</v>
      </c>
      <c r="C126" s="84" t="s">
        <v>370</v>
      </c>
      <c r="D126" s="43" t="s">
        <v>201</v>
      </c>
      <c r="E126" s="44" t="s">
        <v>383</v>
      </c>
      <c r="F126" s="44" t="s">
        <v>843</v>
      </c>
      <c r="G126" s="47"/>
      <c r="H126" s="19">
        <v>1</v>
      </c>
      <c r="I126" s="19">
        <v>1</v>
      </c>
      <c r="J126" s="19">
        <v>0</v>
      </c>
      <c r="K126" s="19">
        <v>0</v>
      </c>
      <c r="L126" s="527">
        <f t="shared" si="31"/>
        <v>3</v>
      </c>
      <c r="M126" s="186">
        <f>M120</f>
        <v>150</v>
      </c>
      <c r="N126" s="186">
        <f>N120</f>
        <v>800</v>
      </c>
      <c r="O126" s="186">
        <f>O120</f>
        <v>500</v>
      </c>
      <c r="P126" s="186">
        <f>P120</f>
        <v>100</v>
      </c>
      <c r="Q126" s="186">
        <f>Q120</f>
        <v>800</v>
      </c>
      <c r="R126" s="186">
        <v>10</v>
      </c>
      <c r="S126" s="186">
        <v>0</v>
      </c>
      <c r="T126" s="186">
        <v>0</v>
      </c>
      <c r="U126" s="186">
        <v>0</v>
      </c>
      <c r="V126" s="186">
        <v>0.7</v>
      </c>
      <c r="W126" s="186">
        <v>3</v>
      </c>
      <c r="X126" s="186">
        <v>5</v>
      </c>
    </row>
    <row r="127" s="3" customFormat="1" ht="20.4" spans="1:24">
      <c r="A127" s="48"/>
      <c r="B127" s="37"/>
      <c r="C127" s="36"/>
      <c r="D127" s="38"/>
      <c r="E127" s="122" t="s">
        <v>385</v>
      </c>
      <c r="F127" s="39" t="s">
        <v>386</v>
      </c>
      <c r="G127" s="123" t="s">
        <v>387</v>
      </c>
      <c r="H127" s="119">
        <v>1</v>
      </c>
      <c r="I127" s="119">
        <v>1</v>
      </c>
      <c r="J127" s="119">
        <v>0</v>
      </c>
      <c r="K127" s="119">
        <v>0</v>
      </c>
      <c r="L127" s="486">
        <f t="shared" si="31"/>
        <v>3</v>
      </c>
      <c r="M127" s="428" t="s">
        <v>251</v>
      </c>
      <c r="N127" s="428" t="s">
        <v>251</v>
      </c>
      <c r="O127" s="428" t="s">
        <v>251</v>
      </c>
      <c r="P127" s="428" t="s">
        <v>251</v>
      </c>
      <c r="Q127" s="494" t="s">
        <v>251</v>
      </c>
      <c r="R127" s="494" t="s">
        <v>251</v>
      </c>
      <c r="S127" s="428" t="s">
        <v>251</v>
      </c>
      <c r="T127" s="428" t="s">
        <v>251</v>
      </c>
      <c r="U127" s="428" t="s">
        <v>251</v>
      </c>
      <c r="V127" s="428" t="s">
        <v>251</v>
      </c>
      <c r="W127" s="428" t="s">
        <v>251</v>
      </c>
      <c r="X127" s="428" t="s">
        <v>251</v>
      </c>
    </row>
    <row r="128" s="4" customFormat="1" ht="20.4" spans="1:24">
      <c r="A128" s="33">
        <f t="shared" ref="A128" si="34">A4</f>
        <v>902</v>
      </c>
      <c r="B128" s="42" t="s">
        <v>244</v>
      </c>
      <c r="C128" s="84" t="s">
        <v>370</v>
      </c>
      <c r="D128" s="43" t="s">
        <v>306</v>
      </c>
      <c r="E128" s="124" t="s">
        <v>385</v>
      </c>
      <c r="F128" s="57" t="s">
        <v>386</v>
      </c>
      <c r="G128" s="47"/>
      <c r="H128" s="195">
        <v>1</v>
      </c>
      <c r="I128" s="195">
        <v>1</v>
      </c>
      <c r="J128" s="195">
        <v>0</v>
      </c>
      <c r="K128" s="195">
        <v>0</v>
      </c>
      <c r="L128" s="527">
        <f t="shared" si="31"/>
        <v>3</v>
      </c>
      <c r="M128" s="527">
        <f>M126</f>
        <v>150</v>
      </c>
      <c r="N128" s="527">
        <f>N126</f>
        <v>800</v>
      </c>
      <c r="O128" s="563">
        <f>O126</f>
        <v>500</v>
      </c>
      <c r="P128" s="527">
        <f>P126</f>
        <v>100</v>
      </c>
      <c r="Q128" s="186">
        <f>Q126</f>
        <v>800</v>
      </c>
      <c r="R128" s="186">
        <v>10</v>
      </c>
      <c r="S128" s="186">
        <v>0</v>
      </c>
      <c r="T128" s="186">
        <v>0</v>
      </c>
      <c r="U128" s="186">
        <v>0</v>
      </c>
      <c r="V128" s="186">
        <v>0.7</v>
      </c>
      <c r="W128" s="186">
        <v>3</v>
      </c>
      <c r="X128" s="186">
        <v>5</v>
      </c>
    </row>
    <row r="129" s="3" customFormat="1" ht="20.4" spans="1:24">
      <c r="A129" s="48"/>
      <c r="B129" s="37"/>
      <c r="C129" s="36"/>
      <c r="D129" s="38"/>
      <c r="E129" s="122" t="s">
        <v>393</v>
      </c>
      <c r="F129" s="39" t="s">
        <v>394</v>
      </c>
      <c r="G129" s="123" t="s">
        <v>387</v>
      </c>
      <c r="H129" s="119">
        <v>1</v>
      </c>
      <c r="I129" s="119">
        <v>1</v>
      </c>
      <c r="J129" s="119">
        <v>0</v>
      </c>
      <c r="K129" s="119">
        <v>0</v>
      </c>
      <c r="L129" s="486">
        <v>3</v>
      </c>
      <c r="M129" s="428" t="s">
        <v>251</v>
      </c>
      <c r="N129" s="428" t="s">
        <v>251</v>
      </c>
      <c r="O129" s="428" t="s">
        <v>251</v>
      </c>
      <c r="P129" s="428" t="s">
        <v>251</v>
      </c>
      <c r="Q129" s="494" t="s">
        <v>251</v>
      </c>
      <c r="R129" s="494" t="s">
        <v>251</v>
      </c>
      <c r="S129" s="428" t="s">
        <v>251</v>
      </c>
      <c r="T129" s="428" t="s">
        <v>251</v>
      </c>
      <c r="U129" s="428" t="s">
        <v>251</v>
      </c>
      <c r="V129" s="428" t="s">
        <v>251</v>
      </c>
      <c r="W129" s="428" t="s">
        <v>251</v>
      </c>
      <c r="X129" s="428" t="s">
        <v>251</v>
      </c>
    </row>
    <row r="130" s="4" customFormat="1" ht="20.4" spans="1:24">
      <c r="A130" s="33">
        <f>A4</f>
        <v>902</v>
      </c>
      <c r="B130" s="42" t="s">
        <v>244</v>
      </c>
      <c r="C130" s="84" t="s">
        <v>370</v>
      </c>
      <c r="D130" s="43" t="s">
        <v>235</v>
      </c>
      <c r="E130" s="124" t="s">
        <v>393</v>
      </c>
      <c r="F130" s="57" t="s">
        <v>394</v>
      </c>
      <c r="G130" s="47"/>
      <c r="H130" s="195">
        <v>1</v>
      </c>
      <c r="I130" s="195">
        <v>1</v>
      </c>
      <c r="J130" s="195">
        <v>0</v>
      </c>
      <c r="K130" s="195">
        <v>0</v>
      </c>
      <c r="L130" s="527">
        <f t="shared" ref="L130:L132" si="35">H130+I130*2+J130*4+K130*8</f>
        <v>3</v>
      </c>
      <c r="M130" s="527">
        <f>M128</f>
        <v>150</v>
      </c>
      <c r="N130" s="527">
        <f>N128</f>
        <v>800</v>
      </c>
      <c r="O130" s="563">
        <f>O128</f>
        <v>500</v>
      </c>
      <c r="P130" s="527">
        <f>P128</f>
        <v>100</v>
      </c>
      <c r="Q130" s="186">
        <f>Q128</f>
        <v>800</v>
      </c>
      <c r="R130" s="186">
        <v>10</v>
      </c>
      <c r="S130" s="186">
        <v>0</v>
      </c>
      <c r="T130" s="186">
        <v>0</v>
      </c>
      <c r="U130" s="186">
        <v>0</v>
      </c>
      <c r="V130" s="186">
        <v>0.7</v>
      </c>
      <c r="W130" s="186">
        <v>3</v>
      </c>
      <c r="X130" s="186">
        <v>5</v>
      </c>
    </row>
    <row r="131" s="13" customFormat="1" ht="20.4" spans="1:24">
      <c r="A131" s="142"/>
      <c r="B131" s="143"/>
      <c r="C131" s="142"/>
      <c r="D131" s="144"/>
      <c r="E131" s="145" t="s">
        <v>396</v>
      </c>
      <c r="F131" s="145" t="s">
        <v>397</v>
      </c>
      <c r="G131" s="146" t="s">
        <v>398</v>
      </c>
      <c r="H131" s="16">
        <v>1</v>
      </c>
      <c r="I131" s="16">
        <v>1</v>
      </c>
      <c r="J131" s="16">
        <v>0</v>
      </c>
      <c r="K131" s="16">
        <v>0</v>
      </c>
      <c r="L131" s="16">
        <f t="shared" si="35"/>
        <v>3</v>
      </c>
      <c r="M131" s="576" t="s">
        <v>251</v>
      </c>
      <c r="N131" s="576" t="s">
        <v>251</v>
      </c>
      <c r="O131" s="576" t="s">
        <v>251</v>
      </c>
      <c r="P131" s="576" t="s">
        <v>251</v>
      </c>
      <c r="Q131" s="576" t="s">
        <v>251</v>
      </c>
      <c r="R131" s="576" t="s">
        <v>251</v>
      </c>
      <c r="S131" s="576" t="s">
        <v>251</v>
      </c>
      <c r="T131" s="576" t="s">
        <v>251</v>
      </c>
      <c r="U131" s="576" t="s">
        <v>251</v>
      </c>
      <c r="V131" s="576" t="s">
        <v>251</v>
      </c>
      <c r="W131" s="576" t="s">
        <v>251</v>
      </c>
      <c r="X131" s="576" t="s">
        <v>251</v>
      </c>
    </row>
    <row r="132" ht="20.4" spans="1:24">
      <c r="A132" s="33">
        <f>A116</f>
        <v>902</v>
      </c>
      <c r="B132" s="42" t="s">
        <v>362</v>
      </c>
      <c r="C132" s="33" t="s">
        <v>400</v>
      </c>
      <c r="D132" s="43" t="s">
        <v>168</v>
      </c>
      <c r="E132" s="44" t="s">
        <v>396</v>
      </c>
      <c r="F132" s="44" t="s">
        <v>397</v>
      </c>
      <c r="G132" s="47"/>
      <c r="H132" s="19">
        <v>1</v>
      </c>
      <c r="I132" s="19">
        <v>1</v>
      </c>
      <c r="J132" s="19">
        <v>0</v>
      </c>
      <c r="K132" s="19">
        <v>0</v>
      </c>
      <c r="L132" s="527">
        <f t="shared" si="35"/>
        <v>3</v>
      </c>
      <c r="M132" s="263">
        <f>M116</f>
        <v>150</v>
      </c>
      <c r="N132" s="263">
        <f>N116</f>
        <v>800</v>
      </c>
      <c r="O132" s="264">
        <f>O116</f>
        <v>500</v>
      </c>
      <c r="P132" s="263">
        <f>P116</f>
        <v>100</v>
      </c>
      <c r="Q132" s="344">
        <f>Q116</f>
        <v>800</v>
      </c>
      <c r="R132" s="344">
        <v>10</v>
      </c>
      <c r="S132" s="344">
        <v>0</v>
      </c>
      <c r="T132" s="344">
        <v>0</v>
      </c>
      <c r="U132" s="344">
        <v>0</v>
      </c>
      <c r="V132" s="344">
        <v>0.7</v>
      </c>
      <c r="W132" s="344">
        <v>3</v>
      </c>
      <c r="X132" s="344">
        <v>5</v>
      </c>
    </row>
    <row r="133" s="14" customFormat="1" ht="20.4" spans="1:24">
      <c r="A133" s="147"/>
      <c r="B133" s="143"/>
      <c r="C133" s="142"/>
      <c r="D133" s="144"/>
      <c r="E133" s="145"/>
      <c r="F133" s="145"/>
      <c r="G133" s="148"/>
      <c r="H133" s="149"/>
      <c r="I133" s="149"/>
      <c r="J133" s="149"/>
      <c r="K133" s="149"/>
      <c r="L133" s="576"/>
      <c r="M133" s="576"/>
      <c r="N133" s="576"/>
      <c r="O133" s="577"/>
      <c r="P133" s="576"/>
      <c r="Q133" s="370"/>
      <c r="R133" s="370"/>
      <c r="S133" s="370"/>
      <c r="T133" s="370"/>
      <c r="U133" s="370"/>
      <c r="V133" s="370"/>
      <c r="W133" s="370"/>
      <c r="X133" s="370"/>
    </row>
    <row r="134" customFormat="1" ht="20.4" spans="1:24">
      <c r="A134" s="51">
        <f>A118</f>
        <v>902</v>
      </c>
      <c r="B134" s="42"/>
      <c r="C134" s="33" t="s">
        <v>400</v>
      </c>
      <c r="D134" s="43" t="s">
        <v>180</v>
      </c>
      <c r="E134" s="44" t="s">
        <v>401</v>
      </c>
      <c r="F134" s="44" t="s">
        <v>402</v>
      </c>
      <c r="G134" s="47"/>
      <c r="H134" s="19"/>
      <c r="I134" s="19"/>
      <c r="J134" s="19"/>
      <c r="K134" s="19"/>
      <c r="L134" s="527"/>
      <c r="M134" s="263"/>
      <c r="N134" s="263"/>
      <c r="O134" s="264"/>
      <c r="P134" s="263"/>
      <c r="Q134" s="344"/>
      <c r="R134" s="344"/>
      <c r="S134" s="344"/>
      <c r="T134" s="344"/>
      <c r="U134" s="344"/>
      <c r="V134" s="344"/>
      <c r="W134" s="344"/>
      <c r="X134" s="344"/>
    </row>
    <row r="135" s="14" customFormat="1" ht="20.4" spans="1:24">
      <c r="A135" s="147"/>
      <c r="B135" s="143"/>
      <c r="C135" s="142"/>
      <c r="D135" s="144"/>
      <c r="E135" s="145"/>
      <c r="F135" s="145"/>
      <c r="G135" s="148"/>
      <c r="H135" s="149"/>
      <c r="I135" s="149"/>
      <c r="J135" s="149"/>
      <c r="K135" s="149"/>
      <c r="L135" s="576"/>
      <c r="M135" s="576"/>
      <c r="N135" s="576"/>
      <c r="O135" s="577"/>
      <c r="P135" s="576"/>
      <c r="Q135" s="370"/>
      <c r="R135" s="370"/>
      <c r="S135" s="370"/>
      <c r="T135" s="370"/>
      <c r="U135" s="370"/>
      <c r="V135" s="370"/>
      <c r="W135" s="370"/>
      <c r="X135" s="370"/>
    </row>
    <row r="136" customFormat="1" ht="20.4" spans="1:24">
      <c r="A136" s="51">
        <f>A132</f>
        <v>902</v>
      </c>
      <c r="B136" s="42"/>
      <c r="C136" s="33" t="s">
        <v>400</v>
      </c>
      <c r="D136" s="43" t="s">
        <v>187</v>
      </c>
      <c r="E136" s="44" t="s">
        <v>403</v>
      </c>
      <c r="F136" s="44" t="s">
        <v>404</v>
      </c>
      <c r="G136" s="47"/>
      <c r="H136" s="19"/>
      <c r="I136" s="19"/>
      <c r="J136" s="19"/>
      <c r="K136" s="19"/>
      <c r="L136" s="527"/>
      <c r="M136" s="263"/>
      <c r="N136" s="263"/>
      <c r="O136" s="264"/>
      <c r="P136" s="263"/>
      <c r="Q136" s="344"/>
      <c r="R136" s="344"/>
      <c r="S136" s="344"/>
      <c r="T136" s="344"/>
      <c r="U136" s="344"/>
      <c r="V136" s="344"/>
      <c r="W136" s="344"/>
      <c r="X136" s="344"/>
    </row>
    <row r="137" s="13" customFormat="1" customHeight="1" spans="1:24">
      <c r="A137" s="147"/>
      <c r="B137" s="143"/>
      <c r="C137" s="142"/>
      <c r="D137" s="144"/>
      <c r="E137" s="145" t="s">
        <v>396</v>
      </c>
      <c r="F137" s="145" t="s">
        <v>405</v>
      </c>
      <c r="G137" s="150" t="s">
        <v>406</v>
      </c>
      <c r="H137" s="16">
        <v>1</v>
      </c>
      <c r="I137" s="16">
        <v>1</v>
      </c>
      <c r="J137" s="16">
        <v>0</v>
      </c>
      <c r="K137" s="16">
        <v>0</v>
      </c>
      <c r="L137" s="16">
        <f>H137+I137*2+J137*4+K137*8</f>
        <v>3</v>
      </c>
      <c r="M137" s="576" t="s">
        <v>251</v>
      </c>
      <c r="N137" s="576" t="s">
        <v>251</v>
      </c>
      <c r="O137" s="576" t="s">
        <v>251</v>
      </c>
      <c r="P137" s="576" t="s">
        <v>251</v>
      </c>
      <c r="Q137" s="576" t="s">
        <v>251</v>
      </c>
      <c r="R137" s="576" t="s">
        <v>251</v>
      </c>
      <c r="S137" s="576" t="s">
        <v>251</v>
      </c>
      <c r="T137" s="576" t="s">
        <v>251</v>
      </c>
      <c r="U137" s="576" t="s">
        <v>251</v>
      </c>
      <c r="V137" s="576" t="s">
        <v>251</v>
      </c>
      <c r="W137" s="576" t="s">
        <v>251</v>
      </c>
      <c r="X137" s="576" t="s">
        <v>251</v>
      </c>
    </row>
    <row r="138" customFormat="1" customHeight="1" spans="1:24">
      <c r="A138" s="51">
        <f>A132</f>
        <v>902</v>
      </c>
      <c r="B138" s="42" t="s">
        <v>362</v>
      </c>
      <c r="C138" s="33" t="s">
        <v>400</v>
      </c>
      <c r="D138" s="43" t="s">
        <v>190</v>
      </c>
      <c r="E138" s="44" t="s">
        <v>396</v>
      </c>
      <c r="F138" s="44" t="s">
        <v>405</v>
      </c>
      <c r="G138" s="47"/>
      <c r="H138" s="572">
        <v>1</v>
      </c>
      <c r="I138" s="572">
        <v>1</v>
      </c>
      <c r="J138" s="572">
        <v>0</v>
      </c>
      <c r="K138" s="572">
        <v>0</v>
      </c>
      <c r="L138" s="572">
        <f t="shared" ref="L138:L143" si="36">H138+I138*2+J138*4+K138*8</f>
        <v>3</v>
      </c>
      <c r="M138" s="263">
        <f>M132</f>
        <v>150</v>
      </c>
      <c r="N138" s="263">
        <f>N132</f>
        <v>800</v>
      </c>
      <c r="O138" s="264">
        <f t="shared" ref="O138:Q138" si="37">O132</f>
        <v>500</v>
      </c>
      <c r="P138" s="263">
        <f t="shared" si="37"/>
        <v>100</v>
      </c>
      <c r="Q138" s="344">
        <f t="shared" si="37"/>
        <v>800</v>
      </c>
      <c r="R138" s="344">
        <v>10</v>
      </c>
      <c r="S138" s="344">
        <v>0</v>
      </c>
      <c r="T138" s="344">
        <v>0</v>
      </c>
      <c r="U138" s="344">
        <v>0</v>
      </c>
      <c r="V138" s="344">
        <v>0.7</v>
      </c>
      <c r="W138" s="344">
        <v>3</v>
      </c>
      <c r="X138" s="344">
        <v>5</v>
      </c>
    </row>
    <row r="139" s="2" customFormat="1" ht="20.4" spans="1:24">
      <c r="A139" s="482"/>
      <c r="B139" s="37"/>
      <c r="C139" s="482"/>
      <c r="D139" s="482"/>
      <c r="E139" s="36"/>
      <c r="F139" s="36" t="s">
        <v>408</v>
      </c>
      <c r="G139" s="345" t="s">
        <v>409</v>
      </c>
      <c r="H139" s="119">
        <v>1</v>
      </c>
      <c r="I139" s="119">
        <v>1</v>
      </c>
      <c r="J139" s="119">
        <v>0</v>
      </c>
      <c r="K139" s="119">
        <v>0</v>
      </c>
      <c r="L139" s="486">
        <f t="shared" si="36"/>
        <v>3</v>
      </c>
      <c r="M139" s="428"/>
      <c r="N139" s="428"/>
      <c r="O139" s="428"/>
      <c r="P139" s="428"/>
      <c r="Q139" s="494"/>
      <c r="R139" s="494"/>
      <c r="S139" s="428"/>
      <c r="T139" s="428"/>
      <c r="U139" s="428"/>
      <c r="V139" s="428"/>
      <c r="W139" s="428"/>
      <c r="X139" s="428"/>
    </row>
    <row r="140" ht="20.4" spans="1:24">
      <c r="A140" s="33">
        <f>A132</f>
        <v>902</v>
      </c>
      <c r="B140" s="42" t="s">
        <v>414</v>
      </c>
      <c r="C140" s="33" t="s">
        <v>415</v>
      </c>
      <c r="D140" s="43" t="s">
        <v>168</v>
      </c>
      <c r="E140" s="44" t="s">
        <v>416</v>
      </c>
      <c r="F140" s="44" t="s">
        <v>417</v>
      </c>
      <c r="G140" s="47"/>
      <c r="H140" s="19">
        <v>1</v>
      </c>
      <c r="I140" s="19">
        <v>1</v>
      </c>
      <c r="J140" s="19">
        <v>0</v>
      </c>
      <c r="K140" s="19">
        <v>0</v>
      </c>
      <c r="L140" s="527">
        <f t="shared" si="36"/>
        <v>3</v>
      </c>
      <c r="M140" s="263">
        <f>M132</f>
        <v>150</v>
      </c>
      <c r="N140" s="263">
        <f>N132</f>
        <v>800</v>
      </c>
      <c r="O140" s="264">
        <f>O132</f>
        <v>500</v>
      </c>
      <c r="P140" s="263">
        <f>P132</f>
        <v>100</v>
      </c>
      <c r="Q140" s="344">
        <f>Q132</f>
        <v>800</v>
      </c>
      <c r="R140" s="344">
        <v>10</v>
      </c>
      <c r="S140" s="344">
        <v>0</v>
      </c>
      <c r="T140" s="344">
        <v>0</v>
      </c>
      <c r="U140" s="344">
        <v>0</v>
      </c>
      <c r="V140" s="344">
        <v>0.7</v>
      </c>
      <c r="W140" s="344">
        <v>3</v>
      </c>
      <c r="X140" s="344">
        <v>5</v>
      </c>
    </row>
    <row r="141" s="151" customFormat="1" ht="20.4" spans="1:24">
      <c r="A141" s="151">
        <f>A140</f>
        <v>902</v>
      </c>
      <c r="B141" s="152" t="s">
        <v>418</v>
      </c>
      <c r="C141" s="151" t="s">
        <v>419</v>
      </c>
      <c r="D141" s="151" t="s">
        <v>168</v>
      </c>
      <c r="G141" s="155"/>
      <c r="H141" s="151">
        <v>1</v>
      </c>
      <c r="I141" s="151">
        <v>1</v>
      </c>
      <c r="J141" s="151">
        <v>0</v>
      </c>
      <c r="K141" s="151">
        <v>0</v>
      </c>
      <c r="L141" s="578">
        <f t="shared" si="36"/>
        <v>3</v>
      </c>
      <c r="M141" s="151">
        <f>M140</f>
        <v>150</v>
      </c>
      <c r="N141" s="151">
        <f>N140</f>
        <v>800</v>
      </c>
      <c r="O141" s="151">
        <f>O140</f>
        <v>500</v>
      </c>
      <c r="P141" s="151">
        <f>P140</f>
        <v>100</v>
      </c>
      <c r="Q141" s="151">
        <f>Q140</f>
        <v>800</v>
      </c>
      <c r="R141" s="151">
        <v>10</v>
      </c>
      <c r="S141" s="151">
        <v>0</v>
      </c>
      <c r="T141" s="151">
        <v>0</v>
      </c>
      <c r="U141" s="151">
        <v>0</v>
      </c>
      <c r="V141" s="579">
        <v>0.7</v>
      </c>
      <c r="W141" s="151">
        <v>3</v>
      </c>
      <c r="X141" s="151">
        <v>5</v>
      </c>
    </row>
    <row r="142" s="36" customFormat="1" ht="20.4" spans="2:22">
      <c r="B142" s="37"/>
      <c r="G142" s="49"/>
      <c r="L142" s="453"/>
      <c r="M142" s="36" t="s">
        <v>1180</v>
      </c>
      <c r="O142" s="36" t="s">
        <v>1181</v>
      </c>
      <c r="P142" s="36">
        <v>160</v>
      </c>
      <c r="V142" s="133"/>
    </row>
    <row r="143" s="55" customFormat="1" ht="20.4" spans="1:24">
      <c r="A143" s="55">
        <f>A141</f>
        <v>902</v>
      </c>
      <c r="B143" s="59" t="s">
        <v>422</v>
      </c>
      <c r="C143" s="33" t="s">
        <v>423</v>
      </c>
      <c r="D143" s="43" t="s">
        <v>168</v>
      </c>
      <c r="E143" t="s">
        <v>420</v>
      </c>
      <c r="F143" s="44" t="s">
        <v>421</v>
      </c>
      <c r="G143" s="47"/>
      <c r="H143" s="19">
        <v>1</v>
      </c>
      <c r="I143" s="19">
        <v>1</v>
      </c>
      <c r="J143" s="19">
        <v>0</v>
      </c>
      <c r="K143" s="19">
        <v>0</v>
      </c>
      <c r="L143" s="572">
        <f t="shared" si="36"/>
        <v>3</v>
      </c>
      <c r="M143" s="527">
        <v>210</v>
      </c>
      <c r="N143" s="263">
        <f t="shared" ref="N143:X143" si="38">N140</f>
        <v>800</v>
      </c>
      <c r="O143" s="527">
        <v>700</v>
      </c>
      <c r="P143" s="527">
        <v>160</v>
      </c>
      <c r="Q143" s="263">
        <f t="shared" si="38"/>
        <v>800</v>
      </c>
      <c r="R143" s="263">
        <f t="shared" si="38"/>
        <v>10</v>
      </c>
      <c r="S143" s="263">
        <f t="shared" si="38"/>
        <v>0</v>
      </c>
      <c r="T143" s="263">
        <f t="shared" si="38"/>
        <v>0</v>
      </c>
      <c r="U143" s="263">
        <f t="shared" si="38"/>
        <v>0</v>
      </c>
      <c r="V143" s="263">
        <f t="shared" si="38"/>
        <v>0.7</v>
      </c>
      <c r="W143" s="263">
        <f t="shared" si="38"/>
        <v>3</v>
      </c>
      <c r="X143" s="263">
        <f t="shared" si="38"/>
        <v>5</v>
      </c>
    </row>
    <row r="144" s="36" customFormat="1" ht="20.4" spans="2:22">
      <c r="B144" s="37"/>
      <c r="D144" s="38"/>
      <c r="E144" s="39"/>
      <c r="F144" s="39"/>
      <c r="G144" s="49"/>
      <c r="L144" s="453"/>
      <c r="M144" s="36" t="s">
        <v>1180</v>
      </c>
      <c r="O144" s="36" t="s">
        <v>1181</v>
      </c>
      <c r="P144" s="36">
        <v>160</v>
      </c>
      <c r="V144" s="133"/>
    </row>
    <row r="145" s="55" customFormat="1" ht="20.4" spans="1:24">
      <c r="A145" s="55">
        <f>A141</f>
        <v>902</v>
      </c>
      <c r="B145" s="59" t="s">
        <v>422</v>
      </c>
      <c r="C145" s="33" t="s">
        <v>423</v>
      </c>
      <c r="D145" s="43" t="s">
        <v>180</v>
      </c>
      <c r="E145" t="s">
        <v>424</v>
      </c>
      <c r="F145" s="44" t="s">
        <v>425</v>
      </c>
      <c r="G145" s="47"/>
      <c r="H145" s="19">
        <v>1</v>
      </c>
      <c r="I145" s="19">
        <v>1</v>
      </c>
      <c r="J145" s="19">
        <v>0</v>
      </c>
      <c r="K145" s="19">
        <v>0</v>
      </c>
      <c r="L145" s="572">
        <f>H145+I145*2+J145*4+K145*8</f>
        <v>3</v>
      </c>
      <c r="M145" s="527">
        <v>210</v>
      </c>
      <c r="N145" s="263">
        <f t="shared" ref="N145:X145" si="39">N143</f>
        <v>800</v>
      </c>
      <c r="O145" s="527">
        <v>700</v>
      </c>
      <c r="P145" s="527">
        <v>160</v>
      </c>
      <c r="Q145" s="263">
        <f t="shared" si="39"/>
        <v>800</v>
      </c>
      <c r="R145" s="263">
        <f t="shared" si="39"/>
        <v>10</v>
      </c>
      <c r="S145" s="263">
        <f t="shared" si="39"/>
        <v>0</v>
      </c>
      <c r="T145" s="263">
        <f t="shared" si="39"/>
        <v>0</v>
      </c>
      <c r="U145" s="263">
        <f t="shared" si="39"/>
        <v>0</v>
      </c>
      <c r="V145" s="263">
        <f t="shared" si="39"/>
        <v>0.7</v>
      </c>
      <c r="W145" s="263">
        <f t="shared" si="39"/>
        <v>3</v>
      </c>
      <c r="X145" s="263">
        <f t="shared" si="39"/>
        <v>5</v>
      </c>
    </row>
    <row r="146" ht="20.4" spans="1:24">
      <c r="A146" s="33">
        <f>A141</f>
        <v>902</v>
      </c>
      <c r="B146" s="42" t="s">
        <v>426</v>
      </c>
      <c r="C146" s="33"/>
      <c r="D146" s="43"/>
      <c r="E146" s="44"/>
      <c r="F146" s="44"/>
      <c r="G146" s="47"/>
      <c r="H146" s="19"/>
      <c r="I146" s="195"/>
      <c r="J146" s="195"/>
      <c r="K146" s="195"/>
      <c r="L146" s="527"/>
      <c r="M146" s="263">
        <f t="shared" ref="M146:Q146" si="40">M141</f>
        <v>150</v>
      </c>
      <c r="N146" s="263">
        <f t="shared" si="40"/>
        <v>800</v>
      </c>
      <c r="O146" s="264">
        <f t="shared" si="40"/>
        <v>500</v>
      </c>
      <c r="P146" s="263">
        <f t="shared" si="40"/>
        <v>100</v>
      </c>
      <c r="Q146" s="344">
        <f t="shared" si="40"/>
        <v>800</v>
      </c>
      <c r="R146" s="344">
        <v>10</v>
      </c>
      <c r="S146" s="344">
        <v>0</v>
      </c>
      <c r="T146" s="344">
        <v>0</v>
      </c>
      <c r="U146" s="344">
        <v>0</v>
      </c>
      <c r="V146" s="344">
        <v>0.7</v>
      </c>
      <c r="W146" s="344">
        <v>3</v>
      </c>
      <c r="X146" s="344">
        <v>5</v>
      </c>
    </row>
    <row r="147" s="13" customFormat="1" ht="31.2" spans="1:24">
      <c r="A147" s="142"/>
      <c r="B147" s="143"/>
      <c r="C147" s="142"/>
      <c r="D147" s="144"/>
      <c r="E147" s="145" t="s">
        <v>427</v>
      </c>
      <c r="F147" s="145"/>
      <c r="G147" s="150" t="s">
        <v>428</v>
      </c>
      <c r="H147" s="16">
        <v>1</v>
      </c>
      <c r="I147" s="16">
        <v>1</v>
      </c>
      <c r="J147" s="16">
        <v>0</v>
      </c>
      <c r="K147" s="16">
        <v>0</v>
      </c>
      <c r="L147" s="16">
        <f>H147+I147*2+J147*4+K147*8</f>
        <v>3</v>
      </c>
      <c r="M147" s="576" t="s">
        <v>251</v>
      </c>
      <c r="N147" s="576" t="s">
        <v>251</v>
      </c>
      <c r="O147" s="576" t="s">
        <v>251</v>
      </c>
      <c r="P147" s="576" t="s">
        <v>251</v>
      </c>
      <c r="Q147" s="576" t="s">
        <v>251</v>
      </c>
      <c r="R147" s="576" t="s">
        <v>251</v>
      </c>
      <c r="S147" s="576" t="s">
        <v>251</v>
      </c>
      <c r="T147" s="576" t="s">
        <v>251</v>
      </c>
      <c r="U147" s="576" t="s">
        <v>251</v>
      </c>
      <c r="V147" s="576" t="s">
        <v>251</v>
      </c>
      <c r="W147" s="576" t="s">
        <v>251</v>
      </c>
      <c r="X147" s="576" t="s">
        <v>251</v>
      </c>
    </row>
    <row r="148" ht="20.4" spans="1:24">
      <c r="A148" s="33">
        <f>A146</f>
        <v>902</v>
      </c>
      <c r="B148" s="42" t="s">
        <v>429</v>
      </c>
      <c r="C148" s="33" t="s">
        <v>430</v>
      </c>
      <c r="D148" s="43" t="s">
        <v>168</v>
      </c>
      <c r="E148" s="44" t="s">
        <v>427</v>
      </c>
      <c r="F148" s="44" t="s">
        <v>431</v>
      </c>
      <c r="G148" s="47"/>
      <c r="H148" s="19">
        <v>1</v>
      </c>
      <c r="I148" s="19">
        <v>1</v>
      </c>
      <c r="J148" s="19">
        <v>0</v>
      </c>
      <c r="K148" s="19">
        <v>0</v>
      </c>
      <c r="L148" s="527">
        <f>H148+I148*2+J148*4+K148*8</f>
        <v>3</v>
      </c>
      <c r="M148" s="263">
        <f>M146</f>
        <v>150</v>
      </c>
      <c r="N148" s="263">
        <f>N146</f>
        <v>800</v>
      </c>
      <c r="O148" s="264">
        <f>O146</f>
        <v>500</v>
      </c>
      <c r="P148" s="263">
        <f>P146</f>
        <v>100</v>
      </c>
      <c r="Q148" s="344">
        <f>Q146</f>
        <v>800</v>
      </c>
      <c r="R148" s="344">
        <v>10</v>
      </c>
      <c r="S148" s="344">
        <v>0</v>
      </c>
      <c r="T148" s="344">
        <v>0</v>
      </c>
      <c r="U148" s="344">
        <v>0</v>
      </c>
      <c r="V148" s="344">
        <v>0.7</v>
      </c>
      <c r="W148" s="344">
        <v>3</v>
      </c>
      <c r="X148" s="344">
        <v>5</v>
      </c>
    </row>
    <row r="149" s="2" customFormat="1" ht="20.4" spans="1:24">
      <c r="A149" s="482"/>
      <c r="B149" s="37"/>
      <c r="C149" s="482"/>
      <c r="D149" s="482"/>
      <c r="E149" s="36" t="s">
        <v>434</v>
      </c>
      <c r="F149" s="36"/>
      <c r="G149" s="345" t="s">
        <v>433</v>
      </c>
      <c r="H149" s="119">
        <v>1</v>
      </c>
      <c r="I149" s="119">
        <v>1</v>
      </c>
      <c r="J149" s="119">
        <v>0</v>
      </c>
      <c r="K149" s="119">
        <v>0</v>
      </c>
      <c r="L149" s="486">
        <f>H149+I149*2+J149*4+K149*8</f>
        <v>3</v>
      </c>
      <c r="M149" s="428" t="s">
        <v>251</v>
      </c>
      <c r="N149" s="428" t="s">
        <v>251</v>
      </c>
      <c r="O149" s="428" t="s">
        <v>251</v>
      </c>
      <c r="P149" s="428" t="s">
        <v>251</v>
      </c>
      <c r="Q149" s="494" t="s">
        <v>251</v>
      </c>
      <c r="R149" s="494" t="s">
        <v>251</v>
      </c>
      <c r="S149" s="428" t="s">
        <v>251</v>
      </c>
      <c r="T149" s="428" t="s">
        <v>251</v>
      </c>
      <c r="U149" s="428" t="s">
        <v>251</v>
      </c>
      <c r="V149" s="428" t="s">
        <v>251</v>
      </c>
      <c r="W149" s="428" t="s">
        <v>251</v>
      </c>
      <c r="X149" s="428" t="s">
        <v>251</v>
      </c>
    </row>
    <row r="150" ht="20.4" spans="1:24">
      <c r="A150" s="33">
        <f>A148</f>
        <v>902</v>
      </c>
      <c r="B150" s="42" t="s">
        <v>429</v>
      </c>
      <c r="C150" s="33" t="s">
        <v>430</v>
      </c>
      <c r="D150" s="43" t="s">
        <v>180</v>
      </c>
      <c r="E150" s="44" t="s">
        <v>434</v>
      </c>
      <c r="F150" s="44" t="s">
        <v>435</v>
      </c>
      <c r="G150" s="47"/>
      <c r="H150" s="19">
        <v>1</v>
      </c>
      <c r="I150" s="19">
        <v>1</v>
      </c>
      <c r="J150" s="19">
        <v>0</v>
      </c>
      <c r="K150" s="19">
        <v>0</v>
      </c>
      <c r="L150" s="527">
        <f>H150+I150*2+J150*4+K150*8</f>
        <v>3</v>
      </c>
      <c r="M150" s="263">
        <f>M148</f>
        <v>150</v>
      </c>
      <c r="N150" s="263">
        <f>N148</f>
        <v>800</v>
      </c>
      <c r="O150" s="264">
        <f>O148</f>
        <v>500</v>
      </c>
      <c r="P150" s="263">
        <f>P148</f>
        <v>100</v>
      </c>
      <c r="Q150" s="344">
        <f>Q148</f>
        <v>800</v>
      </c>
      <c r="R150" s="344">
        <v>10</v>
      </c>
      <c r="S150" s="344">
        <v>0</v>
      </c>
      <c r="T150" s="344">
        <v>0</v>
      </c>
      <c r="U150" s="344">
        <v>0</v>
      </c>
      <c r="V150" s="344">
        <v>0.7</v>
      </c>
      <c r="W150" s="344">
        <v>3</v>
      </c>
      <c r="X150" s="344">
        <v>5</v>
      </c>
    </row>
    <row r="151" s="3" customFormat="1" ht="20.4" spans="1:24">
      <c r="A151" s="48"/>
      <c r="B151" s="37"/>
      <c r="C151" s="36"/>
      <c r="D151" s="38"/>
      <c r="E151" s="39"/>
      <c r="F151" s="157"/>
      <c r="G151" s="49"/>
      <c r="H151" s="52"/>
      <c r="I151" s="52"/>
      <c r="J151" s="52"/>
      <c r="K151" s="52"/>
      <c r="L151" s="261"/>
      <c r="M151" s="261"/>
      <c r="N151" s="261"/>
      <c r="O151" s="262"/>
      <c r="P151" s="261"/>
      <c r="Q151" s="133"/>
      <c r="R151" s="133"/>
      <c r="S151" s="133"/>
      <c r="T151" s="133"/>
      <c r="U151" s="133"/>
      <c r="V151" s="133"/>
      <c r="W151" s="133"/>
      <c r="X151" s="133"/>
    </row>
    <row r="152" customFormat="1" ht="20.4" spans="1:24">
      <c r="A152" s="51">
        <f>A156</f>
        <v>902</v>
      </c>
      <c r="B152" s="116"/>
      <c r="C152" s="33" t="s">
        <v>430</v>
      </c>
      <c r="D152" s="43" t="s">
        <v>187</v>
      </c>
      <c r="E152" s="44" t="s">
        <v>436</v>
      </c>
      <c r="F152" s="44" t="s">
        <v>437</v>
      </c>
      <c r="G152" s="47"/>
      <c r="H152" s="19"/>
      <c r="I152" s="9"/>
      <c r="J152" s="9"/>
      <c r="K152" s="9"/>
      <c r="L152" s="527"/>
      <c r="M152" s="263"/>
      <c r="N152" s="263"/>
      <c r="O152" s="264"/>
      <c r="P152" s="263"/>
      <c r="Q152" s="344"/>
      <c r="R152" s="344"/>
      <c r="S152" s="344"/>
      <c r="T152" s="344"/>
      <c r="U152" s="344"/>
      <c r="V152" s="344"/>
      <c r="W152" s="344"/>
      <c r="X152" s="344"/>
    </row>
    <row r="153" s="2" customFormat="1" spans="1:24">
      <c r="A153" s="52"/>
      <c r="B153" s="52"/>
      <c r="C153" s="52" t="s">
        <v>438</v>
      </c>
      <c r="D153" s="52"/>
      <c r="E153" s="41" t="s">
        <v>441</v>
      </c>
      <c r="F153" s="52" t="s">
        <v>440</v>
      </c>
      <c r="G153" s="54"/>
      <c r="H153" s="52">
        <v>1</v>
      </c>
      <c r="I153" s="52">
        <v>1</v>
      </c>
      <c r="J153" s="52">
        <v>0</v>
      </c>
      <c r="K153" s="52">
        <v>0</v>
      </c>
      <c r="L153" s="133">
        <v>3</v>
      </c>
      <c r="M153" s="2" t="s">
        <v>251</v>
      </c>
      <c r="N153" s="2" t="s">
        <v>251</v>
      </c>
      <c r="O153" s="2" t="s">
        <v>251</v>
      </c>
      <c r="P153" s="2" t="s">
        <v>251</v>
      </c>
      <c r="Q153" s="2" t="s">
        <v>251</v>
      </c>
      <c r="R153" s="2" t="s">
        <v>251</v>
      </c>
      <c r="S153" s="2" t="s">
        <v>251</v>
      </c>
      <c r="T153" s="2" t="s">
        <v>251</v>
      </c>
      <c r="U153" s="2" t="s">
        <v>251</v>
      </c>
      <c r="V153" s="2" t="s">
        <v>251</v>
      </c>
      <c r="W153" s="2" t="s">
        <v>251</v>
      </c>
      <c r="X153" s="2" t="s">
        <v>251</v>
      </c>
    </row>
    <row r="154" s="5" customFormat="1" ht="20.4" spans="1:24">
      <c r="A154" s="89">
        <f>A4</f>
        <v>902</v>
      </c>
      <c r="B154" s="59" t="s">
        <v>429</v>
      </c>
      <c r="C154" s="55" t="s">
        <v>430</v>
      </c>
      <c r="D154" s="56" t="s">
        <v>190</v>
      </c>
      <c r="E154" s="57" t="s">
        <v>441</v>
      </c>
      <c r="F154" s="57" t="s">
        <v>440</v>
      </c>
      <c r="G154" s="47"/>
      <c r="H154" s="89">
        <v>1</v>
      </c>
      <c r="I154" s="89">
        <v>1</v>
      </c>
      <c r="J154" s="89">
        <v>0</v>
      </c>
      <c r="K154" s="89">
        <v>0</v>
      </c>
      <c r="L154" s="263">
        <f>H154+I154*2+J154*4+K154*8</f>
        <v>3</v>
      </c>
      <c r="M154" s="564">
        <f>M150</f>
        <v>150</v>
      </c>
      <c r="N154" s="564">
        <f>N150</f>
        <v>800</v>
      </c>
      <c r="O154" s="564">
        <f>O150</f>
        <v>500</v>
      </c>
      <c r="P154" s="564">
        <f>P150</f>
        <v>100</v>
      </c>
      <c r="Q154" s="580">
        <f>Q150</f>
        <v>800</v>
      </c>
      <c r="R154" s="344">
        <v>10</v>
      </c>
      <c r="S154" s="344">
        <v>0</v>
      </c>
      <c r="T154" s="344">
        <v>0</v>
      </c>
      <c r="U154" s="344">
        <v>0</v>
      </c>
      <c r="V154" s="344">
        <v>0.7</v>
      </c>
      <c r="W154" s="344">
        <v>3</v>
      </c>
      <c r="X154" s="344">
        <v>5</v>
      </c>
    </row>
    <row r="155" s="2" customFormat="1" ht="20.4" spans="1:24">
      <c r="A155" s="482"/>
      <c r="B155" s="37"/>
      <c r="C155" s="482"/>
      <c r="D155" s="482"/>
      <c r="E155" s="36" t="s">
        <v>442</v>
      </c>
      <c r="F155" s="36" t="s">
        <v>443</v>
      </c>
      <c r="G155" s="49"/>
      <c r="H155" s="119">
        <v>1</v>
      </c>
      <c r="I155" s="119">
        <v>1</v>
      </c>
      <c r="J155" s="119">
        <v>0</v>
      </c>
      <c r="K155" s="119">
        <v>0</v>
      </c>
      <c r="L155" s="486">
        <f>H155+I155*2+J155*4+K155*8</f>
        <v>3</v>
      </c>
      <c r="M155" s="428" t="s">
        <v>1179</v>
      </c>
      <c r="N155" s="428" t="s">
        <v>831</v>
      </c>
      <c r="O155" s="428" t="s">
        <v>251</v>
      </c>
      <c r="P155" s="428" t="s">
        <v>251</v>
      </c>
      <c r="Q155" s="494" t="s">
        <v>251</v>
      </c>
      <c r="R155" s="494" t="s">
        <v>251</v>
      </c>
      <c r="S155" s="428"/>
      <c r="T155" s="428"/>
      <c r="U155" s="428"/>
      <c r="V155" s="428"/>
      <c r="W155" s="428"/>
      <c r="X155" s="428"/>
    </row>
    <row r="156" ht="20.4" spans="1:24">
      <c r="A156" s="33">
        <f>A150</f>
        <v>902</v>
      </c>
      <c r="B156" s="42" t="s">
        <v>447</v>
      </c>
      <c r="C156" s="33" t="s">
        <v>442</v>
      </c>
      <c r="D156" s="43" t="s">
        <v>168</v>
      </c>
      <c r="E156" s="44" t="s">
        <v>448</v>
      </c>
      <c r="F156" s="44" t="s">
        <v>443</v>
      </c>
      <c r="G156" s="47"/>
      <c r="H156" s="19">
        <v>1</v>
      </c>
      <c r="I156" s="19">
        <v>1</v>
      </c>
      <c r="J156" s="19">
        <v>0</v>
      </c>
      <c r="K156" s="19">
        <v>0</v>
      </c>
      <c r="L156" s="527">
        <f>H156+I156*2+J156*4+K156*8</f>
        <v>3</v>
      </c>
      <c r="M156" s="527">
        <v>1000</v>
      </c>
      <c r="N156" s="527">
        <v>180</v>
      </c>
      <c r="O156" s="563">
        <f>O150</f>
        <v>500</v>
      </c>
      <c r="P156" s="527">
        <f>P150</f>
        <v>100</v>
      </c>
      <c r="Q156" s="186">
        <f>Q150</f>
        <v>800</v>
      </c>
      <c r="R156" s="186">
        <v>10</v>
      </c>
      <c r="S156" s="186">
        <v>0</v>
      </c>
      <c r="T156" s="186">
        <v>0</v>
      </c>
      <c r="U156" s="186">
        <v>0</v>
      </c>
      <c r="V156" s="186">
        <v>0.7</v>
      </c>
      <c r="W156" s="186">
        <v>3</v>
      </c>
      <c r="X156" s="186">
        <v>5</v>
      </c>
    </row>
    <row r="157" s="2" customFormat="1" spans="1:24">
      <c r="A157" s="482"/>
      <c r="B157" s="158"/>
      <c r="C157" s="482"/>
      <c r="D157" s="482"/>
      <c r="E157" s="36" t="s">
        <v>251</v>
      </c>
      <c r="F157" s="36" t="s">
        <v>251</v>
      </c>
      <c r="G157" s="49"/>
      <c r="H157" s="119">
        <v>1</v>
      </c>
      <c r="I157" s="119">
        <v>1</v>
      </c>
      <c r="J157" s="119">
        <v>0</v>
      </c>
      <c r="K157" s="119">
        <v>0</v>
      </c>
      <c r="L157" s="486"/>
      <c r="M157" s="429" t="s">
        <v>1171</v>
      </c>
      <c r="N157" s="428" t="s">
        <v>1172</v>
      </c>
      <c r="O157" s="428" t="s">
        <v>1179</v>
      </c>
      <c r="P157" s="428" t="s">
        <v>780</v>
      </c>
      <c r="Q157" s="494" t="s">
        <v>251</v>
      </c>
      <c r="R157" s="494" t="s">
        <v>251</v>
      </c>
      <c r="S157" s="428" t="s">
        <v>251</v>
      </c>
      <c r="T157" s="428" t="s">
        <v>251</v>
      </c>
      <c r="U157" s="428" t="s">
        <v>251</v>
      </c>
      <c r="V157" s="133" t="s">
        <v>1182</v>
      </c>
      <c r="W157" s="428" t="s">
        <v>251</v>
      </c>
      <c r="X157" s="428" t="s">
        <v>251</v>
      </c>
    </row>
    <row r="158" ht="20.4" spans="1:24">
      <c r="A158" s="33">
        <f>A156</f>
        <v>902</v>
      </c>
      <c r="B158" s="42" t="s">
        <v>449</v>
      </c>
      <c r="C158" s="33" t="s">
        <v>450</v>
      </c>
      <c r="D158" s="43" t="s">
        <v>168</v>
      </c>
      <c r="E158" s="44" t="s">
        <v>451</v>
      </c>
      <c r="F158" s="44" t="s">
        <v>450</v>
      </c>
      <c r="G158" s="47"/>
      <c r="H158" s="19">
        <v>1</v>
      </c>
      <c r="I158" s="19">
        <v>1</v>
      </c>
      <c r="J158" s="19">
        <v>0</v>
      </c>
      <c r="K158" s="19">
        <v>0</v>
      </c>
      <c r="L158" s="527">
        <f>H158+I158*2+J158*4+K158*8</f>
        <v>3</v>
      </c>
      <c r="M158" s="263">
        <f>M150</f>
        <v>150</v>
      </c>
      <c r="N158" s="263">
        <f>N150</f>
        <v>800</v>
      </c>
      <c r="O158" s="264">
        <f>O156</f>
        <v>500</v>
      </c>
      <c r="P158" s="263">
        <f>P156</f>
        <v>100</v>
      </c>
      <c r="Q158" s="344">
        <f>Q156</f>
        <v>800</v>
      </c>
      <c r="R158" s="344">
        <v>10</v>
      </c>
      <c r="S158" s="344">
        <v>0</v>
      </c>
      <c r="T158" s="344">
        <v>0</v>
      </c>
      <c r="U158" s="344">
        <v>0</v>
      </c>
      <c r="V158" s="344">
        <v>0.7</v>
      </c>
      <c r="W158" s="344">
        <v>3</v>
      </c>
      <c r="X158" s="344">
        <v>5</v>
      </c>
    </row>
    <row r="159" s="6" customFormat="1" ht="20.4" spans="1:24">
      <c r="A159" s="60">
        <f>A158</f>
        <v>902</v>
      </c>
      <c r="B159" s="61" t="s">
        <v>449</v>
      </c>
      <c r="C159" s="60" t="s">
        <v>450</v>
      </c>
      <c r="D159" s="62" t="s">
        <v>180</v>
      </c>
      <c r="E159" s="63" t="s">
        <v>452</v>
      </c>
      <c r="F159" s="63" t="s">
        <v>453</v>
      </c>
      <c r="G159" s="159" t="s">
        <v>454</v>
      </c>
      <c r="H159" s="8">
        <v>0</v>
      </c>
      <c r="I159" s="8">
        <v>1</v>
      </c>
      <c r="J159" s="8">
        <v>0</v>
      </c>
      <c r="K159" s="8">
        <v>0</v>
      </c>
      <c r="L159" s="565">
        <f>H159+I159*2+J159*4+K159*8</f>
        <v>2</v>
      </c>
      <c r="M159" s="565">
        <v>720</v>
      </c>
      <c r="N159" s="565">
        <v>800</v>
      </c>
      <c r="O159" s="363">
        <v>1000</v>
      </c>
      <c r="P159" s="565">
        <v>500</v>
      </c>
      <c r="Q159" s="346">
        <v>1200</v>
      </c>
      <c r="R159" s="346">
        <v>100</v>
      </c>
      <c r="S159" s="346">
        <v>0</v>
      </c>
      <c r="T159" s="346">
        <v>0</v>
      </c>
      <c r="U159" s="346">
        <v>0</v>
      </c>
      <c r="V159" s="346">
        <v>0.7</v>
      </c>
      <c r="W159" s="346">
        <v>3</v>
      </c>
      <c r="X159" s="346">
        <v>5</v>
      </c>
    </row>
    <row r="160" s="2" customFormat="1" spans="1:24">
      <c r="A160" s="482"/>
      <c r="B160" s="158"/>
      <c r="C160" s="482"/>
      <c r="D160" s="482"/>
      <c r="E160" s="36" t="s">
        <v>251</v>
      </c>
      <c r="F160" s="36" t="s">
        <v>251</v>
      </c>
      <c r="G160" s="49"/>
      <c r="H160" s="119">
        <v>1</v>
      </c>
      <c r="I160" s="119">
        <v>1</v>
      </c>
      <c r="J160" s="119">
        <v>0</v>
      </c>
      <c r="K160" s="119">
        <v>0</v>
      </c>
      <c r="L160" s="486">
        <f>H160+I160*2+J160*4+K160*8</f>
        <v>3</v>
      </c>
      <c r="M160" s="428" t="s">
        <v>251</v>
      </c>
      <c r="N160" s="428" t="s">
        <v>251</v>
      </c>
      <c r="O160" s="428" t="s">
        <v>251</v>
      </c>
      <c r="P160" s="428" t="s">
        <v>251</v>
      </c>
      <c r="Q160" s="494" t="s">
        <v>251</v>
      </c>
      <c r="R160" s="494" t="s">
        <v>251</v>
      </c>
      <c r="S160" s="428" t="s">
        <v>251</v>
      </c>
      <c r="T160" s="428" t="s">
        <v>251</v>
      </c>
      <c r="U160" s="428" t="s">
        <v>251</v>
      </c>
      <c r="V160" s="428" t="s">
        <v>251</v>
      </c>
      <c r="W160" s="428" t="s">
        <v>251</v>
      </c>
      <c r="X160" s="428" t="s">
        <v>251</v>
      </c>
    </row>
    <row r="161" ht="20.4" spans="1:24">
      <c r="A161" s="33">
        <f>A159</f>
        <v>902</v>
      </c>
      <c r="B161" s="42" t="s">
        <v>458</v>
      </c>
      <c r="C161" s="33" t="s">
        <v>459</v>
      </c>
      <c r="D161" s="43" t="s">
        <v>168</v>
      </c>
      <c r="E161" s="44" t="s">
        <v>460</v>
      </c>
      <c r="F161" s="44" t="s">
        <v>459</v>
      </c>
      <c r="G161" s="47"/>
      <c r="H161" s="19">
        <v>1</v>
      </c>
      <c r="I161" s="19">
        <v>1</v>
      </c>
      <c r="J161" s="19">
        <v>0</v>
      </c>
      <c r="K161" s="19">
        <v>0</v>
      </c>
      <c r="L161" s="527">
        <f>H161+I161*2+J161*4+K161*8</f>
        <v>3</v>
      </c>
      <c r="M161" s="263">
        <f>M158</f>
        <v>150</v>
      </c>
      <c r="N161" s="263">
        <f>N158</f>
        <v>800</v>
      </c>
      <c r="O161" s="264">
        <f>O158</f>
        <v>500</v>
      </c>
      <c r="P161" s="263">
        <f>P158</f>
        <v>100</v>
      </c>
      <c r="Q161" s="344">
        <f>Q158</f>
        <v>800</v>
      </c>
      <c r="R161" s="344">
        <v>10</v>
      </c>
      <c r="S161" s="344">
        <v>0</v>
      </c>
      <c r="T161" s="344">
        <v>0</v>
      </c>
      <c r="U161" s="344">
        <v>0</v>
      </c>
      <c r="V161" s="344">
        <v>0.7</v>
      </c>
      <c r="W161" s="344">
        <v>3</v>
      </c>
      <c r="X161" s="344">
        <v>5</v>
      </c>
    </row>
    <row r="162" ht="20.4" spans="1:24">
      <c r="A162" s="33">
        <f>A161</f>
        <v>902</v>
      </c>
      <c r="B162" s="42" t="s">
        <v>461</v>
      </c>
      <c r="C162" s="33" t="s">
        <v>438</v>
      </c>
      <c r="D162" s="43" t="s">
        <v>168</v>
      </c>
      <c r="E162" s="44" t="s">
        <v>462</v>
      </c>
      <c r="F162" s="44" t="s">
        <v>438</v>
      </c>
      <c r="G162" s="47"/>
      <c r="H162" s="19">
        <v>1</v>
      </c>
      <c r="I162" s="19">
        <v>1</v>
      </c>
      <c r="J162" s="19">
        <v>0</v>
      </c>
      <c r="K162" s="19">
        <v>0</v>
      </c>
      <c r="L162" s="527">
        <f>H162+I162*2+J162*4+K162*8</f>
        <v>3</v>
      </c>
      <c r="M162" s="263">
        <f>M161</f>
        <v>150</v>
      </c>
      <c r="N162" s="263">
        <f>N161</f>
        <v>800</v>
      </c>
      <c r="O162" s="264">
        <f>O161</f>
        <v>500</v>
      </c>
      <c r="P162" s="263">
        <f>P161</f>
        <v>100</v>
      </c>
      <c r="Q162" s="344">
        <f>Q161</f>
        <v>800</v>
      </c>
      <c r="R162" s="344">
        <v>10</v>
      </c>
      <c r="S162" s="344">
        <v>0</v>
      </c>
      <c r="T162" s="344">
        <v>0</v>
      </c>
      <c r="U162" s="344">
        <v>0</v>
      </c>
      <c r="V162" s="344">
        <v>0.7</v>
      </c>
      <c r="W162" s="344">
        <v>3</v>
      </c>
      <c r="X162" s="344">
        <v>5</v>
      </c>
    </row>
    <row r="163" s="2" customFormat="1" ht="20.4" spans="1:24">
      <c r="A163" s="37"/>
      <c r="B163" s="158"/>
      <c r="C163" s="160"/>
      <c r="D163" s="161"/>
      <c r="E163" s="161"/>
      <c r="F163" s="39"/>
      <c r="G163" s="49"/>
      <c r="H163" s="52"/>
      <c r="I163" s="52"/>
      <c r="J163" s="52"/>
      <c r="K163" s="52"/>
      <c r="L163" s="261"/>
      <c r="M163" s="261"/>
      <c r="N163" s="261"/>
      <c r="O163" s="262"/>
      <c r="P163" s="261"/>
      <c r="Q163" s="133"/>
      <c r="R163" s="133"/>
      <c r="S163" s="133"/>
      <c r="T163" s="133"/>
      <c r="U163" s="133"/>
      <c r="V163" s="133"/>
      <c r="W163" s="133"/>
      <c r="X163" s="133"/>
    </row>
    <row r="164" ht="20.4" spans="1:24">
      <c r="A164" s="51">
        <f t="shared" ref="A164" si="41">A162</f>
        <v>902</v>
      </c>
      <c r="B164" s="42"/>
      <c r="C164" s="33" t="s">
        <v>438</v>
      </c>
      <c r="D164" s="43" t="s">
        <v>180</v>
      </c>
      <c r="E164" s="44" t="s">
        <v>463</v>
      </c>
      <c r="F164" s="44" t="s">
        <v>464</v>
      </c>
      <c r="G164" s="47"/>
      <c r="H164" s="19"/>
      <c r="I164" s="19"/>
      <c r="J164" s="19"/>
      <c r="K164" s="19"/>
      <c r="L164" s="527"/>
      <c r="M164" s="263"/>
      <c r="N164" s="263"/>
      <c r="O164" s="264"/>
      <c r="P164" s="263"/>
      <c r="Q164" s="344"/>
      <c r="R164" s="344"/>
      <c r="S164" s="344"/>
      <c r="T164" s="344"/>
      <c r="U164" s="344"/>
      <c r="V164" s="344"/>
      <c r="W164" s="344"/>
      <c r="X164" s="344"/>
    </row>
    <row r="165" s="2" customFormat="1" ht="20.4" spans="1:24">
      <c r="A165" s="37"/>
      <c r="B165" s="158"/>
      <c r="C165" s="160"/>
      <c r="D165" s="161"/>
      <c r="E165" s="161"/>
      <c r="F165" s="39"/>
      <c r="G165" s="49"/>
      <c r="H165" s="52"/>
      <c r="I165" s="52"/>
      <c r="J165" s="52"/>
      <c r="K165" s="52"/>
      <c r="L165" s="261"/>
      <c r="M165" s="261"/>
      <c r="N165" s="261"/>
      <c r="O165" s="262"/>
      <c r="P165" s="261"/>
      <c r="Q165" s="133"/>
      <c r="R165" s="133"/>
      <c r="S165" s="133"/>
      <c r="T165" s="133"/>
      <c r="U165" s="133"/>
      <c r="V165" s="133"/>
      <c r="W165" s="133"/>
      <c r="X165" s="133"/>
    </row>
    <row r="166" ht="20.4" spans="1:24">
      <c r="A166" s="51"/>
      <c r="B166" s="42"/>
      <c r="C166" s="33" t="s">
        <v>438</v>
      </c>
      <c r="D166" s="43" t="s">
        <v>187</v>
      </c>
      <c r="E166" s="44" t="s">
        <v>465</v>
      </c>
      <c r="F166" s="44" t="s">
        <v>466</v>
      </c>
      <c r="G166" s="47"/>
      <c r="H166" s="19"/>
      <c r="I166" s="19"/>
      <c r="J166" s="19"/>
      <c r="K166" s="19"/>
      <c r="L166" s="527"/>
      <c r="M166" s="263"/>
      <c r="N166" s="263"/>
      <c r="O166" s="264"/>
      <c r="P166" s="263"/>
      <c r="Q166" s="344"/>
      <c r="R166" s="344"/>
      <c r="S166" s="344"/>
      <c r="T166" s="344"/>
      <c r="U166" s="344"/>
      <c r="V166" s="344"/>
      <c r="W166" s="344"/>
      <c r="X166" s="344"/>
    </row>
    <row r="167" ht="20.4" spans="1:24">
      <c r="A167" s="33">
        <f>A162</f>
        <v>902</v>
      </c>
      <c r="B167" s="42" t="s">
        <v>467</v>
      </c>
      <c r="C167" s="33"/>
      <c r="D167" s="43"/>
      <c r="E167" s="44"/>
      <c r="F167" s="44"/>
      <c r="G167" s="47"/>
      <c r="H167" s="19">
        <v>1</v>
      </c>
      <c r="I167" s="19">
        <v>1</v>
      </c>
      <c r="J167" s="19">
        <v>0</v>
      </c>
      <c r="K167" s="19">
        <v>0</v>
      </c>
      <c r="L167" s="527">
        <f>H167+I167*2+J167*4+K167*8</f>
        <v>3</v>
      </c>
      <c r="M167" s="263">
        <f>M162</f>
        <v>150</v>
      </c>
      <c r="N167" s="263">
        <f>N162</f>
        <v>800</v>
      </c>
      <c r="O167" s="264">
        <f>O162</f>
        <v>500</v>
      </c>
      <c r="P167" s="263">
        <f>P162</f>
        <v>100</v>
      </c>
      <c r="Q167" s="344">
        <f>Q162</f>
        <v>800</v>
      </c>
      <c r="R167" s="344">
        <v>10</v>
      </c>
      <c r="S167" s="344">
        <v>0</v>
      </c>
      <c r="T167" s="344">
        <v>0</v>
      </c>
      <c r="U167" s="344">
        <v>0</v>
      </c>
      <c r="V167" s="344">
        <v>0.6</v>
      </c>
      <c r="W167" s="344">
        <v>3</v>
      </c>
      <c r="X167" s="344">
        <v>5</v>
      </c>
    </row>
    <row r="168" s="2" customFormat="1" ht="20.4" spans="1:24">
      <c r="A168" s="36"/>
      <c r="B168" s="37"/>
      <c r="C168" s="36"/>
      <c r="D168" s="38"/>
      <c r="E168" s="39"/>
      <c r="F168" s="39"/>
      <c r="G168" s="49"/>
      <c r="H168" s="52">
        <v>1</v>
      </c>
      <c r="I168" s="52">
        <v>1</v>
      </c>
      <c r="J168" s="52">
        <v>0</v>
      </c>
      <c r="K168" s="52">
        <v>0</v>
      </c>
      <c r="L168" s="261">
        <f>H168+I168*2+J168*4+K168*8</f>
        <v>3</v>
      </c>
      <c r="M168" s="261">
        <f>M162</f>
        <v>150</v>
      </c>
      <c r="N168" s="261">
        <f>N162</f>
        <v>800</v>
      </c>
      <c r="O168" s="262">
        <f>O162</f>
        <v>500</v>
      </c>
      <c r="P168" s="261">
        <f>P162</f>
        <v>100</v>
      </c>
      <c r="Q168" s="133">
        <f>Q162</f>
        <v>800</v>
      </c>
      <c r="R168" s="133">
        <v>10</v>
      </c>
      <c r="S168" s="133">
        <v>0</v>
      </c>
      <c r="T168" s="133">
        <v>0</v>
      </c>
      <c r="U168" s="133">
        <v>0</v>
      </c>
      <c r="V168" s="133">
        <v>0.7</v>
      </c>
      <c r="W168" s="133">
        <v>3</v>
      </c>
      <c r="X168" s="133">
        <v>5</v>
      </c>
    </row>
    <row r="169" ht="20.4" spans="1:24">
      <c r="A169" s="33">
        <f t="shared" ref="A169:A179" si="42">A167</f>
        <v>902</v>
      </c>
      <c r="B169" s="42" t="s">
        <v>469</v>
      </c>
      <c r="C169" s="33" t="s">
        <v>470</v>
      </c>
      <c r="D169" s="43" t="s">
        <v>168</v>
      </c>
      <c r="E169" s="44" t="s">
        <v>471</v>
      </c>
      <c r="F169" s="44" t="s">
        <v>470</v>
      </c>
      <c r="G169" s="47"/>
      <c r="H169" s="19">
        <v>1</v>
      </c>
      <c r="I169" s="19">
        <v>1</v>
      </c>
      <c r="J169" s="19">
        <v>0</v>
      </c>
      <c r="K169" s="19">
        <v>0</v>
      </c>
      <c r="L169" s="527">
        <f>H169+I169*2+J169*4+K169*8</f>
        <v>3</v>
      </c>
      <c r="M169" s="263">
        <f>M167</f>
        <v>150</v>
      </c>
      <c r="N169" s="263">
        <f>N167</f>
        <v>800</v>
      </c>
      <c r="O169" s="264">
        <f>O167</f>
        <v>500</v>
      </c>
      <c r="P169" s="263">
        <f>P167</f>
        <v>100</v>
      </c>
      <c r="Q169" s="344">
        <f>Q167</f>
        <v>800</v>
      </c>
      <c r="R169" s="344">
        <v>10</v>
      </c>
      <c r="S169" s="344">
        <v>0</v>
      </c>
      <c r="T169" s="344">
        <v>0</v>
      </c>
      <c r="U169" s="344">
        <v>0</v>
      </c>
      <c r="V169" s="344">
        <v>0.7</v>
      </c>
      <c r="W169" s="344">
        <v>3</v>
      </c>
      <c r="X169" s="344">
        <v>5</v>
      </c>
    </row>
    <row r="170" s="13" customFormat="1" ht="31.2" spans="1:24">
      <c r="A170" s="142"/>
      <c r="B170" s="143"/>
      <c r="C170" s="142"/>
      <c r="D170" s="144"/>
      <c r="E170" s="145"/>
      <c r="F170" s="145" t="s">
        <v>472</v>
      </c>
      <c r="G170" s="295" t="s">
        <v>473</v>
      </c>
      <c r="H170" s="149">
        <v>1</v>
      </c>
      <c r="I170" s="149">
        <v>1</v>
      </c>
      <c r="J170" s="149"/>
      <c r="K170" s="149"/>
      <c r="L170" s="576">
        <f t="shared" ref="L170:L177" si="43">H170+I170*2+J170*4+K170*8</f>
        <v>3</v>
      </c>
      <c r="M170" s="576"/>
      <c r="N170" s="576"/>
      <c r="O170" s="577"/>
      <c r="P170" s="576"/>
      <c r="Q170" s="370"/>
      <c r="R170" s="370"/>
      <c r="S170" s="370"/>
      <c r="T170" s="370"/>
      <c r="U170" s="370"/>
      <c r="V170" s="370" t="s">
        <v>1170</v>
      </c>
      <c r="W170" s="370"/>
      <c r="X170" s="370"/>
    </row>
    <row r="171" ht="20.4" spans="1:24">
      <c r="A171" s="33">
        <f t="shared" si="42"/>
        <v>902</v>
      </c>
      <c r="B171" s="42">
        <v>24</v>
      </c>
      <c r="C171" s="33" t="s">
        <v>470</v>
      </c>
      <c r="D171" s="43" t="s">
        <v>180</v>
      </c>
      <c r="E171" s="44" t="s">
        <v>477</v>
      </c>
      <c r="F171" s="44" t="s">
        <v>478</v>
      </c>
      <c r="G171" s="47"/>
      <c r="H171" s="19">
        <v>1</v>
      </c>
      <c r="I171" s="19">
        <v>1</v>
      </c>
      <c r="J171" s="19">
        <v>0</v>
      </c>
      <c r="K171" s="19">
        <v>0</v>
      </c>
      <c r="L171" s="527">
        <f t="shared" si="43"/>
        <v>3</v>
      </c>
      <c r="M171" s="263">
        <f>M169</f>
        <v>150</v>
      </c>
      <c r="N171" s="263">
        <f>N169</f>
        <v>800</v>
      </c>
      <c r="O171" s="264">
        <f>O169</f>
        <v>500</v>
      </c>
      <c r="P171" s="263">
        <f>P169</f>
        <v>100</v>
      </c>
      <c r="Q171" s="344">
        <f>Q169</f>
        <v>800</v>
      </c>
      <c r="R171" s="344">
        <v>10</v>
      </c>
      <c r="S171" s="344">
        <v>0</v>
      </c>
      <c r="T171" s="344">
        <v>0</v>
      </c>
      <c r="U171" s="344">
        <v>0</v>
      </c>
      <c r="V171" s="344">
        <v>0.5</v>
      </c>
      <c r="W171" s="344">
        <v>3</v>
      </c>
      <c r="X171" s="344">
        <v>5</v>
      </c>
    </row>
    <row r="172" s="13" customFormat="1" ht="31.2" spans="1:24">
      <c r="A172" s="142"/>
      <c r="B172" s="143"/>
      <c r="C172" s="142"/>
      <c r="D172" s="144"/>
      <c r="E172" s="145"/>
      <c r="F172" s="145" t="s">
        <v>479</v>
      </c>
      <c r="G172" s="295" t="s">
        <v>480</v>
      </c>
      <c r="H172" s="149">
        <v>1</v>
      </c>
      <c r="I172" s="149">
        <v>1</v>
      </c>
      <c r="J172" s="149"/>
      <c r="K172" s="149"/>
      <c r="L172" s="576">
        <f t="shared" si="43"/>
        <v>3</v>
      </c>
      <c r="M172" s="576"/>
      <c r="N172" s="576"/>
      <c r="O172" s="577"/>
      <c r="P172" s="576"/>
      <c r="Q172" s="370"/>
      <c r="R172" s="370"/>
      <c r="S172" s="370"/>
      <c r="T172" s="370"/>
      <c r="U172" s="370"/>
      <c r="V172" s="370" t="s">
        <v>1170</v>
      </c>
      <c r="W172" s="370"/>
      <c r="X172" s="370"/>
    </row>
    <row r="173" ht="20.4" spans="1:24">
      <c r="A173" s="33">
        <f t="shared" si="42"/>
        <v>902</v>
      </c>
      <c r="B173" s="42">
        <v>24</v>
      </c>
      <c r="C173" s="33" t="s">
        <v>470</v>
      </c>
      <c r="D173" s="43" t="s">
        <v>187</v>
      </c>
      <c r="E173" s="44" t="s">
        <v>481</v>
      </c>
      <c r="F173" s="44" t="s">
        <v>482</v>
      </c>
      <c r="G173" s="47"/>
      <c r="H173" s="19">
        <v>1</v>
      </c>
      <c r="I173" s="19">
        <v>1</v>
      </c>
      <c r="J173" s="19">
        <v>0</v>
      </c>
      <c r="K173" s="19">
        <v>0</v>
      </c>
      <c r="L173" s="527">
        <f t="shared" si="43"/>
        <v>3</v>
      </c>
      <c r="M173" s="263">
        <f>M171</f>
        <v>150</v>
      </c>
      <c r="N173" s="263">
        <f>N171</f>
        <v>800</v>
      </c>
      <c r="O173" s="264">
        <f>O171</f>
        <v>500</v>
      </c>
      <c r="P173" s="263">
        <f>P171</f>
        <v>100</v>
      </c>
      <c r="Q173" s="344">
        <f>Q171</f>
        <v>800</v>
      </c>
      <c r="R173" s="344">
        <v>10</v>
      </c>
      <c r="S173" s="344">
        <v>0</v>
      </c>
      <c r="T173" s="344">
        <v>0</v>
      </c>
      <c r="U173" s="344">
        <v>0</v>
      </c>
      <c r="V173" s="344">
        <v>0.5</v>
      </c>
      <c r="W173" s="344">
        <v>3</v>
      </c>
      <c r="X173" s="344">
        <v>5</v>
      </c>
    </row>
    <row r="174" s="13" customFormat="1" ht="20.4" spans="1:24">
      <c r="A174" s="142"/>
      <c r="B174" s="143"/>
      <c r="C174" s="142"/>
      <c r="D174" s="144"/>
      <c r="E174" s="145"/>
      <c r="F174" s="145" t="s">
        <v>483</v>
      </c>
      <c r="G174" s="295" t="s">
        <v>484</v>
      </c>
      <c r="H174" s="149">
        <v>1</v>
      </c>
      <c r="I174" s="149">
        <v>1</v>
      </c>
      <c r="J174" s="149"/>
      <c r="K174" s="149"/>
      <c r="L174" s="576">
        <f t="shared" si="43"/>
        <v>3</v>
      </c>
      <c r="M174" s="576"/>
      <c r="N174" s="576"/>
      <c r="O174" s="577"/>
      <c r="P174" s="576"/>
      <c r="Q174" s="370"/>
      <c r="R174" s="370"/>
      <c r="S174" s="370"/>
      <c r="T174" s="370"/>
      <c r="U174" s="370"/>
      <c r="V174" s="370" t="s">
        <v>1170</v>
      </c>
      <c r="W174" s="370"/>
      <c r="X174" s="370"/>
    </row>
    <row r="175" ht="20.4" spans="1:24">
      <c r="A175" s="33">
        <f t="shared" si="42"/>
        <v>902</v>
      </c>
      <c r="B175" s="42" t="s">
        <v>469</v>
      </c>
      <c r="C175" s="33" t="s">
        <v>470</v>
      </c>
      <c r="D175" s="43" t="s">
        <v>190</v>
      </c>
      <c r="E175" s="44" t="s">
        <v>485</v>
      </c>
      <c r="F175" s="44" t="s">
        <v>486</v>
      </c>
      <c r="G175" s="47"/>
      <c r="H175" s="19">
        <v>1</v>
      </c>
      <c r="I175" s="19">
        <v>1</v>
      </c>
      <c r="J175" s="19">
        <v>0</v>
      </c>
      <c r="K175" s="19">
        <v>0</v>
      </c>
      <c r="L175" s="527">
        <f t="shared" si="43"/>
        <v>3</v>
      </c>
      <c r="M175" s="263">
        <f>M173</f>
        <v>150</v>
      </c>
      <c r="N175" s="263">
        <f>N173</f>
        <v>800</v>
      </c>
      <c r="O175" s="264">
        <f>O173</f>
        <v>500</v>
      </c>
      <c r="P175" s="263">
        <f>P173</f>
        <v>100</v>
      </c>
      <c r="Q175" s="344">
        <f>Q173</f>
        <v>800</v>
      </c>
      <c r="R175" s="344">
        <v>10</v>
      </c>
      <c r="S175" s="344">
        <v>0</v>
      </c>
      <c r="T175" s="344">
        <v>0</v>
      </c>
      <c r="U175" s="344">
        <v>0</v>
      </c>
      <c r="V175" s="344">
        <v>0.5</v>
      </c>
      <c r="W175" s="344">
        <v>3</v>
      </c>
      <c r="X175" s="344">
        <v>5</v>
      </c>
    </row>
    <row r="176" s="2" customFormat="1" ht="20.4" spans="1:24">
      <c r="A176" s="482"/>
      <c r="B176" s="37"/>
      <c r="C176" s="482"/>
      <c r="D176" s="482"/>
      <c r="E176" s="36" t="s">
        <v>876</v>
      </c>
      <c r="F176" s="36" t="s">
        <v>488</v>
      </c>
      <c r="G176" s="49"/>
      <c r="H176" s="119">
        <v>1</v>
      </c>
      <c r="I176" s="119">
        <v>1</v>
      </c>
      <c r="J176" s="119">
        <v>0</v>
      </c>
      <c r="K176" s="119">
        <v>0</v>
      </c>
      <c r="L176" s="486">
        <f t="shared" si="43"/>
        <v>3</v>
      </c>
      <c r="M176" s="428" t="s">
        <v>1179</v>
      </c>
      <c r="N176" s="428" t="s">
        <v>831</v>
      </c>
      <c r="O176" s="428" t="s">
        <v>251</v>
      </c>
      <c r="P176" s="428" t="s">
        <v>251</v>
      </c>
      <c r="Q176" s="494" t="s">
        <v>251</v>
      </c>
      <c r="R176" s="494" t="s">
        <v>251</v>
      </c>
      <c r="S176" s="428"/>
      <c r="T176" s="428"/>
      <c r="U176" s="428"/>
      <c r="V176" s="428"/>
      <c r="W176" s="428"/>
      <c r="X176" s="428"/>
    </row>
    <row r="177" ht="20.4" spans="1:24">
      <c r="A177" s="33">
        <f>A169</f>
        <v>902</v>
      </c>
      <c r="B177" s="42" t="s">
        <v>489</v>
      </c>
      <c r="C177" s="33" t="s">
        <v>490</v>
      </c>
      <c r="D177" s="43" t="s">
        <v>168</v>
      </c>
      <c r="E177" s="44" t="s">
        <v>491</v>
      </c>
      <c r="F177" s="44" t="s">
        <v>490</v>
      </c>
      <c r="G177" s="47"/>
      <c r="H177" s="19">
        <v>1</v>
      </c>
      <c r="I177" s="19">
        <v>1</v>
      </c>
      <c r="J177" s="19">
        <v>0</v>
      </c>
      <c r="K177" s="19">
        <v>0</v>
      </c>
      <c r="L177" s="527">
        <f t="shared" si="43"/>
        <v>3</v>
      </c>
      <c r="M177" s="527">
        <v>1000</v>
      </c>
      <c r="N177" s="527">
        <v>180</v>
      </c>
      <c r="O177" s="563">
        <f>O169</f>
        <v>500</v>
      </c>
      <c r="P177" s="527">
        <f>P169</f>
        <v>100</v>
      </c>
      <c r="Q177" s="186">
        <f>Q169</f>
        <v>800</v>
      </c>
      <c r="R177" s="186">
        <v>10</v>
      </c>
      <c r="S177" s="186">
        <v>0</v>
      </c>
      <c r="T177" s="186">
        <v>0</v>
      </c>
      <c r="U177" s="186">
        <v>0</v>
      </c>
      <c r="V177" s="186">
        <v>0.7</v>
      </c>
      <c r="W177" s="186">
        <v>3</v>
      </c>
      <c r="X177" s="186">
        <v>5</v>
      </c>
    </row>
    <row r="178" s="3" customFormat="1" ht="20.4" spans="1:24">
      <c r="A178" s="119"/>
      <c r="B178" s="37"/>
      <c r="C178" s="39"/>
      <c r="D178" s="38"/>
      <c r="E178" s="39"/>
      <c r="F178" s="39"/>
      <c r="G178" s="49"/>
      <c r="H178" s="52"/>
      <c r="I178" s="52"/>
      <c r="J178" s="52"/>
      <c r="K178" s="52"/>
      <c r="L178" s="261"/>
      <c r="M178" s="261"/>
      <c r="N178" s="261"/>
      <c r="O178" s="262"/>
      <c r="P178" s="261"/>
      <c r="Q178" s="133"/>
      <c r="R178" s="133"/>
      <c r="S178" s="133"/>
      <c r="T178" s="133"/>
      <c r="U178" s="133"/>
      <c r="V178" s="133"/>
      <c r="W178" s="133"/>
      <c r="X178" s="133"/>
    </row>
    <row r="179" customFormat="1" ht="20.4" spans="1:24">
      <c r="A179" s="120">
        <f t="shared" si="42"/>
        <v>902</v>
      </c>
      <c r="B179" s="116"/>
      <c r="C179" s="9" t="s">
        <v>490</v>
      </c>
      <c r="D179" s="117" t="s">
        <v>180</v>
      </c>
      <c r="E179" s="118" t="s">
        <v>492</v>
      </c>
      <c r="F179" s="118" t="s">
        <v>493</v>
      </c>
      <c r="G179" s="47"/>
      <c r="H179" s="19"/>
      <c r="I179" s="9"/>
      <c r="J179" s="9"/>
      <c r="K179" s="9"/>
      <c r="L179" s="527"/>
      <c r="M179" s="263"/>
      <c r="N179" s="263"/>
      <c r="O179" s="264"/>
      <c r="P179" s="263"/>
      <c r="Q179" s="344"/>
      <c r="R179" s="344"/>
      <c r="S179" s="344"/>
      <c r="T179" s="344"/>
      <c r="U179" s="344"/>
      <c r="V179" s="344"/>
      <c r="W179" s="344"/>
      <c r="X179" s="344"/>
    </row>
    <row r="180" s="3" customFormat="1" ht="20.4" spans="1:24">
      <c r="A180" s="119"/>
      <c r="B180" s="37"/>
      <c r="C180" s="39"/>
      <c r="D180" s="38"/>
      <c r="E180" s="39"/>
      <c r="F180" s="39"/>
      <c r="G180" s="49"/>
      <c r="H180" s="52"/>
      <c r="I180" s="52"/>
      <c r="J180" s="52"/>
      <c r="K180" s="52"/>
      <c r="L180" s="261"/>
      <c r="M180" s="261"/>
      <c r="N180" s="261"/>
      <c r="O180" s="262"/>
      <c r="P180" s="261"/>
      <c r="Q180" s="133"/>
      <c r="R180" s="133"/>
      <c r="S180" s="133"/>
      <c r="T180" s="133"/>
      <c r="U180" s="133"/>
      <c r="V180" s="133"/>
      <c r="W180" s="133"/>
      <c r="X180" s="133"/>
    </row>
    <row r="181" customFormat="1" ht="20.4" spans="1:24">
      <c r="A181" s="120">
        <f>A179</f>
        <v>902</v>
      </c>
      <c r="B181" s="116"/>
      <c r="C181" s="9" t="s">
        <v>490</v>
      </c>
      <c r="D181" s="117" t="s">
        <v>187</v>
      </c>
      <c r="E181" s="118" t="s">
        <v>494</v>
      </c>
      <c r="F181" s="118" t="s">
        <v>495</v>
      </c>
      <c r="G181" s="47"/>
      <c r="H181" s="19"/>
      <c r="I181" s="9"/>
      <c r="J181" s="9"/>
      <c r="K181" s="9"/>
      <c r="L181" s="527"/>
      <c r="M181" s="263"/>
      <c r="N181" s="263"/>
      <c r="O181" s="264"/>
      <c r="P181" s="263"/>
      <c r="Q181" s="344"/>
      <c r="R181" s="344"/>
      <c r="S181" s="344"/>
      <c r="T181" s="344"/>
      <c r="U181" s="344"/>
      <c r="V181" s="344"/>
      <c r="W181" s="344"/>
      <c r="X181" s="344"/>
    </row>
    <row r="182" s="3" customFormat="1" ht="31.2" spans="1:24">
      <c r="A182" s="119"/>
      <c r="B182" s="37"/>
      <c r="C182" s="39"/>
      <c r="D182" s="38"/>
      <c r="E182" s="39" t="s">
        <v>496</v>
      </c>
      <c r="F182" s="39" t="s">
        <v>877</v>
      </c>
      <c r="G182" s="40" t="s">
        <v>498</v>
      </c>
      <c r="H182" s="163">
        <v>1</v>
      </c>
      <c r="I182" s="163">
        <v>1</v>
      </c>
      <c r="J182" s="163">
        <v>0</v>
      </c>
      <c r="K182" s="163">
        <v>0</v>
      </c>
      <c r="L182" s="163" t="s">
        <v>251</v>
      </c>
      <c r="M182" s="163" t="s">
        <v>251</v>
      </c>
      <c r="N182" s="163" t="s">
        <v>251</v>
      </c>
      <c r="O182" s="163" t="s">
        <v>251</v>
      </c>
      <c r="P182" s="163" t="s">
        <v>251</v>
      </c>
      <c r="Q182" s="163" t="s">
        <v>251</v>
      </c>
      <c r="R182" s="163" t="s">
        <v>251</v>
      </c>
      <c r="S182" s="133" t="s">
        <v>251</v>
      </c>
      <c r="T182" s="133" t="s">
        <v>251</v>
      </c>
      <c r="U182" s="250" t="s">
        <v>251</v>
      </c>
      <c r="V182" s="250">
        <v>0.5</v>
      </c>
      <c r="W182" s="133" t="s">
        <v>251</v>
      </c>
      <c r="X182" s="250" t="s">
        <v>251</v>
      </c>
    </row>
    <row r="183" s="4" customFormat="1" ht="20.4" spans="1:53">
      <c r="A183" s="120">
        <f>A181</f>
        <v>902</v>
      </c>
      <c r="B183" s="42" t="s">
        <v>489</v>
      </c>
      <c r="C183" s="44" t="s">
        <v>490</v>
      </c>
      <c r="D183" s="117" t="s">
        <v>190</v>
      </c>
      <c r="E183" s="164" t="s">
        <v>496</v>
      </c>
      <c r="F183" s="44" t="s">
        <v>503</v>
      </c>
      <c r="G183" s="165"/>
      <c r="H183" s="166">
        <v>1</v>
      </c>
      <c r="I183" s="166">
        <v>1</v>
      </c>
      <c r="J183" s="166">
        <v>0</v>
      </c>
      <c r="K183" s="166">
        <v>0</v>
      </c>
      <c r="L183" s="166">
        <f>H183+I183*2+J183*4+K183*8</f>
        <v>3</v>
      </c>
      <c r="M183" s="527">
        <v>150</v>
      </c>
      <c r="N183" s="527">
        <v>800</v>
      </c>
      <c r="O183" s="563">
        <v>500</v>
      </c>
      <c r="P183" s="527">
        <v>100</v>
      </c>
      <c r="Q183" s="186">
        <v>800</v>
      </c>
      <c r="R183" s="186">
        <v>10</v>
      </c>
      <c r="S183" s="186">
        <v>0</v>
      </c>
      <c r="T183" s="186">
        <v>0</v>
      </c>
      <c r="U183" s="186">
        <v>0</v>
      </c>
      <c r="V183" s="140">
        <v>0.5</v>
      </c>
      <c r="W183" s="186">
        <v>3</v>
      </c>
      <c r="X183" s="186">
        <v>5</v>
      </c>
      <c r="Y183" s="186"/>
      <c r="Z183" s="186"/>
      <c r="AA183" s="140"/>
      <c r="AB183" s="140"/>
      <c r="AC183" s="140"/>
      <c r="AD183" s="140"/>
      <c r="AE183" s="140"/>
      <c r="AF183" s="140"/>
      <c r="AG183" s="140"/>
      <c r="AH183" s="186"/>
      <c r="AI183" s="140"/>
      <c r="AJ183" s="186"/>
      <c r="AK183" s="140"/>
      <c r="AL183" s="140"/>
      <c r="AM183" s="186"/>
      <c r="AN183" s="140"/>
      <c r="AO183" s="186"/>
      <c r="AP183" s="186"/>
      <c r="AQ183" s="140"/>
      <c r="AR183" s="140"/>
      <c r="AS183" s="140"/>
      <c r="AT183" s="140"/>
      <c r="AU183" s="140"/>
      <c r="AV183" s="140"/>
      <c r="AW183" s="140"/>
      <c r="AX183" s="186"/>
      <c r="AY183" s="140"/>
      <c r="AZ183" s="193"/>
      <c r="BA183" s="193"/>
    </row>
    <row r="184" s="2" customFormat="1" ht="20.4" spans="1:24">
      <c r="A184" s="119"/>
      <c r="B184" s="37"/>
      <c r="C184" s="52"/>
      <c r="D184" s="38"/>
      <c r="E184" s="39" t="s">
        <v>504</v>
      </c>
      <c r="F184" s="39" t="s">
        <v>505</v>
      </c>
      <c r="G184" s="167" t="s">
        <v>506</v>
      </c>
      <c r="H184" s="119">
        <v>1</v>
      </c>
      <c r="I184" s="119">
        <v>1</v>
      </c>
      <c r="J184" s="119">
        <v>0</v>
      </c>
      <c r="K184" s="119">
        <v>0</v>
      </c>
      <c r="L184" s="486">
        <f>H184+I184*2+J184*4+K184*8</f>
        <v>3</v>
      </c>
      <c r="M184" s="428" t="s">
        <v>1179</v>
      </c>
      <c r="N184" s="428" t="s">
        <v>831</v>
      </c>
      <c r="O184" s="428" t="s">
        <v>251</v>
      </c>
      <c r="P184" s="428" t="s">
        <v>251</v>
      </c>
      <c r="Q184" s="494" t="s">
        <v>251</v>
      </c>
      <c r="R184" s="494" t="s">
        <v>251</v>
      </c>
      <c r="S184" s="428"/>
      <c r="T184" s="428"/>
      <c r="U184" s="428"/>
      <c r="V184" s="428"/>
      <c r="W184" s="428"/>
      <c r="X184" s="428"/>
    </row>
    <row r="185" s="4" customFormat="1" ht="20.4" spans="1:51">
      <c r="A185" s="32">
        <f>A4</f>
        <v>902</v>
      </c>
      <c r="B185" s="42" t="s">
        <v>489</v>
      </c>
      <c r="C185" s="19" t="s">
        <v>490</v>
      </c>
      <c r="D185" s="43" t="s">
        <v>193</v>
      </c>
      <c r="E185" s="44" t="s">
        <v>507</v>
      </c>
      <c r="F185" s="44" t="s">
        <v>508</v>
      </c>
      <c r="G185" s="47"/>
      <c r="H185" s="573">
        <v>1</v>
      </c>
      <c r="I185" s="573">
        <v>1</v>
      </c>
      <c r="J185" s="573">
        <v>0</v>
      </c>
      <c r="K185" s="573">
        <v>0</v>
      </c>
      <c r="L185" s="166">
        <f>H185+I185*2+J185*4+K185*8</f>
        <v>3</v>
      </c>
      <c r="M185" s="527">
        <v>1000</v>
      </c>
      <c r="N185" s="527">
        <v>180</v>
      </c>
      <c r="O185" s="527">
        <v>1000</v>
      </c>
      <c r="P185" s="527">
        <v>180</v>
      </c>
      <c r="Q185" s="527">
        <v>1000</v>
      </c>
      <c r="R185" s="527">
        <v>180</v>
      </c>
      <c r="S185" s="186">
        <v>0</v>
      </c>
      <c r="T185" s="186">
        <v>0</v>
      </c>
      <c r="U185" s="186">
        <v>0</v>
      </c>
      <c r="V185" s="186">
        <v>0.7</v>
      </c>
      <c r="W185" s="186">
        <v>3</v>
      </c>
      <c r="X185" s="186">
        <v>5</v>
      </c>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row>
    <row r="186" s="3" customFormat="1" ht="31.2" spans="1:51">
      <c r="A186" s="169"/>
      <c r="B186" s="37"/>
      <c r="C186" s="52"/>
      <c r="D186" s="38"/>
      <c r="E186" s="39"/>
      <c r="F186" s="39"/>
      <c r="G186" s="40" t="s">
        <v>509</v>
      </c>
      <c r="H186" s="574">
        <v>1</v>
      </c>
      <c r="I186" s="574">
        <v>1</v>
      </c>
      <c r="J186" s="574">
        <v>0</v>
      </c>
      <c r="K186" s="574">
        <v>0</v>
      </c>
      <c r="L186" s="163">
        <v>3</v>
      </c>
      <c r="M186" s="133" t="s">
        <v>1179</v>
      </c>
      <c r="N186" s="133" t="s">
        <v>831</v>
      </c>
      <c r="O186" s="133" t="s">
        <v>251</v>
      </c>
      <c r="P186" s="133" t="s">
        <v>251</v>
      </c>
      <c r="Q186" s="133" t="s">
        <v>251</v>
      </c>
      <c r="R186" s="133" t="s">
        <v>251</v>
      </c>
      <c r="S186" s="133"/>
      <c r="T186" s="133"/>
      <c r="U186" s="133"/>
      <c r="V186" s="133"/>
      <c r="W186" s="133"/>
      <c r="X186" s="133"/>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customFormat="1" ht="20.4" spans="1:51">
      <c r="A187" s="171">
        <f>A6</f>
        <v>902</v>
      </c>
      <c r="B187" s="116" t="s">
        <v>489</v>
      </c>
      <c r="C187" s="9" t="s">
        <v>490</v>
      </c>
      <c r="D187" s="117" t="s">
        <v>197</v>
      </c>
      <c r="E187" s="118" t="s">
        <v>510</v>
      </c>
      <c r="F187" s="118" t="s">
        <v>511</v>
      </c>
      <c r="G187" s="47"/>
      <c r="H187" s="575">
        <v>1</v>
      </c>
      <c r="I187" s="575">
        <v>1</v>
      </c>
      <c r="J187" s="575">
        <v>0</v>
      </c>
      <c r="K187" s="575">
        <v>0</v>
      </c>
      <c r="L187" s="440">
        <f>H187+I187*2+J187*4+K187*8</f>
        <v>3</v>
      </c>
      <c r="M187" s="127">
        <v>1000</v>
      </c>
      <c r="N187" s="127">
        <v>180</v>
      </c>
      <c r="O187" s="127">
        <v>1000</v>
      </c>
      <c r="P187" s="127">
        <v>180</v>
      </c>
      <c r="Q187" s="127">
        <v>1000</v>
      </c>
      <c r="R187" s="127">
        <v>180</v>
      </c>
      <c r="S187" s="127">
        <v>0</v>
      </c>
      <c r="T187" s="127">
        <v>0</v>
      </c>
      <c r="U187" s="127">
        <v>0</v>
      </c>
      <c r="V187" s="127">
        <v>0.7</v>
      </c>
      <c r="W187" s="127">
        <v>3</v>
      </c>
      <c r="X187" s="127">
        <v>5</v>
      </c>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c r="AX187" s="12"/>
      <c r="AY187" s="12"/>
    </row>
    <row r="188" s="2" customFormat="1" ht="20.4" spans="1:24">
      <c r="A188" s="482"/>
      <c r="B188" s="37"/>
      <c r="C188" s="482"/>
      <c r="D188" s="482"/>
      <c r="E188" s="36" t="s">
        <v>512</v>
      </c>
      <c r="F188" s="36" t="s">
        <v>513</v>
      </c>
      <c r="G188" s="123" t="s">
        <v>514</v>
      </c>
      <c r="H188" s="119">
        <v>1</v>
      </c>
      <c r="I188" s="119"/>
      <c r="J188" s="119"/>
      <c r="K188" s="119"/>
      <c r="L188" s="486">
        <f>H188+I188*2+J188*4+K188*8</f>
        <v>1</v>
      </c>
      <c r="M188" s="428" t="s">
        <v>251</v>
      </c>
      <c r="N188" s="428" t="s">
        <v>251</v>
      </c>
      <c r="O188" s="428" t="s">
        <v>251</v>
      </c>
      <c r="P188" s="428" t="s">
        <v>251</v>
      </c>
      <c r="Q188" s="494" t="s">
        <v>251</v>
      </c>
      <c r="R188" s="494" t="s">
        <v>251</v>
      </c>
      <c r="S188" s="428" t="s">
        <v>251</v>
      </c>
      <c r="T188" s="428" t="s">
        <v>251</v>
      </c>
      <c r="U188" s="428" t="s">
        <v>251</v>
      </c>
      <c r="V188" s="428" t="s">
        <v>251</v>
      </c>
      <c r="W188" s="428" t="s">
        <v>251</v>
      </c>
      <c r="X188" s="428" t="s">
        <v>251</v>
      </c>
    </row>
    <row r="189" ht="20.4" spans="1:24">
      <c r="A189" s="33">
        <f>A177</f>
        <v>902</v>
      </c>
      <c r="B189" s="116" t="s">
        <v>515</v>
      </c>
      <c r="C189" s="33" t="s">
        <v>513</v>
      </c>
      <c r="D189" s="43" t="s">
        <v>168</v>
      </c>
      <c r="E189" s="44" t="s">
        <v>512</v>
      </c>
      <c r="F189" s="44" t="s">
        <v>513</v>
      </c>
      <c r="G189" s="173"/>
      <c r="H189" s="19">
        <v>1</v>
      </c>
      <c r="I189" s="19">
        <v>1</v>
      </c>
      <c r="J189" s="19">
        <v>0</v>
      </c>
      <c r="K189" s="19">
        <v>0</v>
      </c>
      <c r="L189" s="527">
        <f>H189+I189*2+J189*4+K189*8</f>
        <v>3</v>
      </c>
      <c r="M189" s="263">
        <v>150</v>
      </c>
      <c r="N189" s="263">
        <v>800</v>
      </c>
      <c r="O189" s="264">
        <f>O177</f>
        <v>500</v>
      </c>
      <c r="P189" s="263">
        <f>P177</f>
        <v>100</v>
      </c>
      <c r="Q189" s="344">
        <f>Q177</f>
        <v>800</v>
      </c>
      <c r="R189" s="344">
        <v>10</v>
      </c>
      <c r="S189" s="344">
        <v>0</v>
      </c>
      <c r="T189" s="344">
        <v>0</v>
      </c>
      <c r="U189" s="344">
        <v>0</v>
      </c>
      <c r="V189" s="344">
        <v>0.7</v>
      </c>
      <c r="W189" s="344">
        <v>3</v>
      </c>
      <c r="X189" s="344">
        <v>5</v>
      </c>
    </row>
    <row r="190" s="3" customFormat="1" ht="20.4" spans="1:24">
      <c r="A190" s="119"/>
      <c r="B190" s="37"/>
      <c r="C190" s="52"/>
      <c r="D190" s="38"/>
      <c r="E190" s="39"/>
      <c r="F190" s="39"/>
      <c r="G190" s="49"/>
      <c r="H190" s="52"/>
      <c r="I190" s="52"/>
      <c r="J190" s="52"/>
      <c r="K190" s="52"/>
      <c r="L190" s="261"/>
      <c r="M190" s="261"/>
      <c r="N190" s="261"/>
      <c r="O190" s="262"/>
      <c r="P190" s="261"/>
      <c r="Q190" s="133"/>
      <c r="R190" s="133"/>
      <c r="S190" s="133"/>
      <c r="T190" s="133"/>
      <c r="U190" s="133"/>
      <c r="V190" s="133"/>
      <c r="W190" s="133"/>
      <c r="X190" s="133"/>
    </row>
    <row r="191" customFormat="1" ht="20.4" spans="1:24">
      <c r="A191" s="120">
        <f>A179</f>
        <v>902</v>
      </c>
      <c r="B191" s="116"/>
      <c r="C191" s="9" t="s">
        <v>513</v>
      </c>
      <c r="D191" s="117" t="s">
        <v>180</v>
      </c>
      <c r="E191" s="118" t="s">
        <v>516</v>
      </c>
      <c r="F191" s="118" t="s">
        <v>517</v>
      </c>
      <c r="G191" s="47"/>
      <c r="H191" s="19"/>
      <c r="I191" s="19"/>
      <c r="J191" s="19"/>
      <c r="K191" s="19"/>
      <c r="L191" s="527"/>
      <c r="M191" s="263"/>
      <c r="N191" s="263"/>
      <c r="O191" s="264"/>
      <c r="P191" s="263"/>
      <c r="Q191" s="344"/>
      <c r="R191" s="344"/>
      <c r="S191" s="344"/>
      <c r="T191" s="344"/>
      <c r="U191" s="344"/>
      <c r="V191" s="344"/>
      <c r="W191" s="344"/>
      <c r="X191" s="344"/>
    </row>
    <row r="192" s="3" customFormat="1" ht="20.4" spans="1:24">
      <c r="A192" s="119"/>
      <c r="B192" s="37"/>
      <c r="C192" s="52"/>
      <c r="D192" s="38"/>
      <c r="E192" s="39"/>
      <c r="F192" s="39"/>
      <c r="G192" s="49"/>
      <c r="H192" s="52">
        <v>1</v>
      </c>
      <c r="I192" s="52">
        <v>1</v>
      </c>
      <c r="J192" s="52">
        <v>0</v>
      </c>
      <c r="K192" s="52">
        <v>0</v>
      </c>
      <c r="L192" s="261">
        <v>3</v>
      </c>
      <c r="M192" s="261"/>
      <c r="N192" s="261"/>
      <c r="O192" s="262"/>
      <c r="P192" s="261"/>
      <c r="Q192" s="133"/>
      <c r="R192" s="133"/>
      <c r="S192" s="133"/>
      <c r="T192" s="133"/>
      <c r="U192" s="133"/>
      <c r="V192" s="133"/>
      <c r="W192" s="133"/>
      <c r="X192" s="133"/>
    </row>
    <row r="193" s="243" customFormat="1" ht="20.4" spans="1:24">
      <c r="A193" s="89">
        <f>A191</f>
        <v>902</v>
      </c>
      <c r="B193" s="59" t="s">
        <v>515</v>
      </c>
      <c r="C193" s="85" t="s">
        <v>513</v>
      </c>
      <c r="D193" s="56" t="s">
        <v>187</v>
      </c>
      <c r="E193" s="57" t="s">
        <v>521</v>
      </c>
      <c r="F193" s="57" t="s">
        <v>522</v>
      </c>
      <c r="G193" s="47"/>
      <c r="H193" s="121">
        <v>1</v>
      </c>
      <c r="I193" s="121">
        <v>1</v>
      </c>
      <c r="J193" s="121">
        <v>0</v>
      </c>
      <c r="K193" s="121">
        <v>0</v>
      </c>
      <c r="L193" s="121">
        <f>H193+I193*2+J193*4+K193*8</f>
        <v>3</v>
      </c>
      <c r="M193" s="121">
        <f>M189</f>
        <v>150</v>
      </c>
      <c r="N193" s="121">
        <f>N189</f>
        <v>800</v>
      </c>
      <c r="O193" s="121">
        <f>O189</f>
        <v>500</v>
      </c>
      <c r="P193" s="121">
        <f>P189</f>
        <v>100</v>
      </c>
      <c r="Q193" s="121">
        <f>Q189</f>
        <v>800</v>
      </c>
      <c r="R193" s="121">
        <v>10</v>
      </c>
      <c r="S193" s="121">
        <v>0</v>
      </c>
      <c r="T193" s="121">
        <v>0</v>
      </c>
      <c r="U193" s="121">
        <v>0</v>
      </c>
      <c r="V193" s="121">
        <v>0.7</v>
      </c>
      <c r="W193" s="121">
        <v>3</v>
      </c>
      <c r="X193" s="121">
        <v>5</v>
      </c>
    </row>
    <row r="194" s="2" customFormat="1" ht="20.4" spans="1:24">
      <c r="A194" s="482"/>
      <c r="B194" s="37"/>
      <c r="C194" s="482"/>
      <c r="D194" s="482"/>
      <c r="E194" s="36" t="s">
        <v>230</v>
      </c>
      <c r="F194" s="36" t="s">
        <v>251</v>
      </c>
      <c r="G194" s="49"/>
      <c r="H194" s="119">
        <v>1</v>
      </c>
      <c r="I194" s="119">
        <v>1</v>
      </c>
      <c r="J194" s="119">
        <v>0</v>
      </c>
      <c r="K194" s="119">
        <v>0</v>
      </c>
      <c r="L194" s="486">
        <f>H194+I194*2+J194*4+K194*8</f>
        <v>3</v>
      </c>
      <c r="M194" s="428">
        <v>150</v>
      </c>
      <c r="N194" s="428">
        <v>800</v>
      </c>
      <c r="O194" s="428">
        <f>O177</f>
        <v>500</v>
      </c>
      <c r="P194" s="428">
        <f>P177</f>
        <v>100</v>
      </c>
      <c r="Q194" s="494">
        <f>Q177</f>
        <v>800</v>
      </c>
      <c r="R194" s="494">
        <v>10</v>
      </c>
      <c r="S194" s="428">
        <v>0</v>
      </c>
      <c r="T194" s="428">
        <v>0</v>
      </c>
      <c r="U194" s="428">
        <v>0</v>
      </c>
      <c r="V194" s="428">
        <v>0.6</v>
      </c>
      <c r="W194" s="428">
        <v>3</v>
      </c>
      <c r="X194" s="428">
        <v>5</v>
      </c>
    </row>
    <row r="195" ht="20.4" spans="1:24">
      <c r="A195" s="33">
        <f>A189</f>
        <v>902</v>
      </c>
      <c r="B195" s="42" t="s">
        <v>523</v>
      </c>
      <c r="C195" s="33" t="s">
        <v>524</v>
      </c>
      <c r="D195" s="43" t="s">
        <v>168</v>
      </c>
      <c r="E195" s="44" t="s">
        <v>525</v>
      </c>
      <c r="F195" s="44" t="s">
        <v>526</v>
      </c>
      <c r="G195" s="47"/>
      <c r="H195" s="19">
        <v>1</v>
      </c>
      <c r="I195" s="19">
        <v>1</v>
      </c>
      <c r="J195" s="19">
        <v>0</v>
      </c>
      <c r="K195" s="19">
        <v>0</v>
      </c>
      <c r="L195" s="527">
        <f>H195+I195*2+J195*4+K195*8</f>
        <v>3</v>
      </c>
      <c r="M195" s="263">
        <f>M193</f>
        <v>150</v>
      </c>
      <c r="N195" s="263">
        <f>N193</f>
        <v>800</v>
      </c>
      <c r="O195" s="264">
        <f>O193</f>
        <v>500</v>
      </c>
      <c r="P195" s="263">
        <f>P193</f>
        <v>100</v>
      </c>
      <c r="Q195" s="344">
        <f>Q193</f>
        <v>800</v>
      </c>
      <c r="R195" s="344">
        <v>10</v>
      </c>
      <c r="S195" s="344">
        <v>0</v>
      </c>
      <c r="T195" s="344">
        <v>0</v>
      </c>
      <c r="U195" s="344">
        <v>0</v>
      </c>
      <c r="V195" s="344">
        <v>0.6</v>
      </c>
      <c r="W195" s="344">
        <v>3</v>
      </c>
      <c r="X195" s="344">
        <v>5</v>
      </c>
    </row>
    <row r="196" s="3" customFormat="1" ht="20.4" spans="1:24">
      <c r="A196" s="36"/>
      <c r="B196" s="37"/>
      <c r="C196" s="36"/>
      <c r="D196" s="38"/>
      <c r="E196" s="39"/>
      <c r="F196" s="36"/>
      <c r="G196" s="49"/>
      <c r="H196" s="52"/>
      <c r="I196" s="52"/>
      <c r="J196" s="52"/>
      <c r="K196" s="52"/>
      <c r="L196" s="261"/>
      <c r="M196" s="261"/>
      <c r="N196" s="261"/>
      <c r="O196" s="262"/>
      <c r="P196" s="261"/>
      <c r="Q196" s="133"/>
      <c r="R196" s="133"/>
      <c r="S196" s="133"/>
      <c r="T196" s="133"/>
      <c r="U196" s="133"/>
      <c r="V196" s="133"/>
      <c r="W196" s="133"/>
      <c r="X196" s="133"/>
    </row>
    <row r="197" customFormat="1" ht="20.4" spans="1:24">
      <c r="A197" s="51">
        <f>A191</f>
        <v>902</v>
      </c>
      <c r="B197" s="42"/>
      <c r="C197" s="33" t="s">
        <v>524</v>
      </c>
      <c r="D197" s="43" t="s">
        <v>180</v>
      </c>
      <c r="E197" s="44" t="s">
        <v>527</v>
      </c>
      <c r="F197" s="44" t="s">
        <v>528</v>
      </c>
      <c r="G197" s="47"/>
      <c r="H197" s="19"/>
      <c r="I197" s="19"/>
      <c r="J197" s="19"/>
      <c r="K197" s="19"/>
      <c r="L197" s="527"/>
      <c r="M197" s="263"/>
      <c r="N197" s="263"/>
      <c r="O197" s="264"/>
      <c r="P197" s="263"/>
      <c r="Q197" s="344"/>
      <c r="R197" s="344"/>
      <c r="S197" s="344"/>
      <c r="T197" s="344"/>
      <c r="U197" s="344"/>
      <c r="V197" s="344"/>
      <c r="W197" s="344"/>
      <c r="X197" s="344"/>
    </row>
    <row r="198" s="3" customFormat="1" ht="20.4" spans="1:24">
      <c r="A198" s="36"/>
      <c r="B198" s="37"/>
      <c r="C198" s="36"/>
      <c r="D198" s="38"/>
      <c r="E198" s="39"/>
      <c r="F198" s="36"/>
      <c r="G198" s="49"/>
      <c r="H198" s="52"/>
      <c r="I198" s="52"/>
      <c r="J198" s="52"/>
      <c r="K198" s="52"/>
      <c r="L198" s="261"/>
      <c r="M198" s="261"/>
      <c r="N198" s="261"/>
      <c r="O198" s="262"/>
      <c r="P198" s="261"/>
      <c r="Q198" s="133"/>
      <c r="R198" s="133"/>
      <c r="S198" s="133"/>
      <c r="T198" s="133"/>
      <c r="U198" s="133"/>
      <c r="V198" s="133"/>
      <c r="W198" s="133"/>
      <c r="X198" s="133"/>
    </row>
    <row r="199" customFormat="1" ht="20.4" spans="1:24">
      <c r="A199" s="51">
        <f t="shared" ref="A199" si="44">A195</f>
        <v>902</v>
      </c>
      <c r="B199" s="42"/>
      <c r="C199" s="33" t="s">
        <v>524</v>
      </c>
      <c r="D199" s="43" t="s">
        <v>187</v>
      </c>
      <c r="E199" s="44" t="s">
        <v>529</v>
      </c>
      <c r="F199" s="44" t="s">
        <v>530</v>
      </c>
      <c r="G199" s="47"/>
      <c r="H199" s="19"/>
      <c r="I199" s="19"/>
      <c r="J199" s="19"/>
      <c r="K199" s="19"/>
      <c r="L199" s="527"/>
      <c r="M199" s="263"/>
      <c r="N199" s="263"/>
      <c r="O199" s="264"/>
      <c r="P199" s="263"/>
      <c r="Q199" s="344"/>
      <c r="R199" s="344"/>
      <c r="S199" s="344"/>
      <c r="T199" s="344"/>
      <c r="U199" s="344"/>
      <c r="V199" s="344"/>
      <c r="W199" s="344"/>
      <c r="X199" s="344"/>
    </row>
    <row r="200" s="2" customFormat="1" ht="20.4" spans="1:24">
      <c r="A200" s="482"/>
      <c r="B200" s="37"/>
      <c r="C200" s="482"/>
      <c r="D200" s="482"/>
      <c r="E200" s="36" t="s">
        <v>531</v>
      </c>
      <c r="F200" s="36" t="s">
        <v>532</v>
      </c>
      <c r="G200" s="123" t="s">
        <v>533</v>
      </c>
      <c r="H200" s="119">
        <v>1</v>
      </c>
      <c r="I200" s="119">
        <v>1</v>
      </c>
      <c r="J200" s="119">
        <v>0</v>
      </c>
      <c r="K200" s="119">
        <v>0</v>
      </c>
      <c r="L200" s="486">
        <f t="shared" ref="L200:L207" si="45">H200+I200*2+J200*4+K200*8</f>
        <v>3</v>
      </c>
      <c r="M200" s="429" t="s">
        <v>1170</v>
      </c>
      <c r="N200" s="428" t="s">
        <v>1172</v>
      </c>
      <c r="O200" s="428"/>
      <c r="P200" s="428"/>
      <c r="Q200" s="494"/>
      <c r="R200" s="494"/>
      <c r="S200" s="428"/>
      <c r="T200" s="428"/>
      <c r="U200" s="428"/>
      <c r="V200" s="429" t="s">
        <v>1170</v>
      </c>
      <c r="W200" s="428"/>
      <c r="X200" s="428"/>
    </row>
    <row r="201" ht="20.4" spans="1:24">
      <c r="A201" s="33">
        <f>A195</f>
        <v>902</v>
      </c>
      <c r="B201" s="42" t="s">
        <v>541</v>
      </c>
      <c r="C201" s="33" t="s">
        <v>542</v>
      </c>
      <c r="D201" s="43" t="s">
        <v>168</v>
      </c>
      <c r="E201" s="44" t="s">
        <v>531</v>
      </c>
      <c r="F201" s="44" t="s">
        <v>543</v>
      </c>
      <c r="G201" s="47"/>
      <c r="H201" s="19">
        <v>1</v>
      </c>
      <c r="I201" s="19">
        <v>1</v>
      </c>
      <c r="J201" s="19">
        <v>0</v>
      </c>
      <c r="K201" s="19">
        <v>0</v>
      </c>
      <c r="L201" s="527">
        <f t="shared" si="45"/>
        <v>3</v>
      </c>
      <c r="M201" s="263">
        <f>M195</f>
        <v>150</v>
      </c>
      <c r="N201" s="263">
        <f>N195</f>
        <v>800</v>
      </c>
      <c r="O201" s="264">
        <f>O195</f>
        <v>500</v>
      </c>
      <c r="P201" s="263">
        <f>P195</f>
        <v>100</v>
      </c>
      <c r="Q201" s="344">
        <f>Q195</f>
        <v>800</v>
      </c>
      <c r="R201" s="344">
        <v>10</v>
      </c>
      <c r="S201" s="344">
        <v>0</v>
      </c>
      <c r="T201" s="344">
        <v>0</v>
      </c>
      <c r="U201" s="344">
        <v>0</v>
      </c>
      <c r="V201" s="344">
        <v>0.5</v>
      </c>
      <c r="W201" s="344">
        <v>3</v>
      </c>
      <c r="X201" s="344">
        <v>5</v>
      </c>
    </row>
    <row r="202" s="6" customFormat="1" ht="20.4" spans="1:24">
      <c r="A202" s="60"/>
      <c r="B202" s="61"/>
      <c r="C202" s="60"/>
      <c r="D202" s="62"/>
      <c r="E202" s="60" t="s">
        <v>531</v>
      </c>
      <c r="F202" s="63" t="s">
        <v>544</v>
      </c>
      <c r="G202" s="66"/>
      <c r="H202" s="8">
        <v>1</v>
      </c>
      <c r="I202" s="8">
        <v>1</v>
      </c>
      <c r="J202" s="8">
        <v>0</v>
      </c>
      <c r="K202" s="8">
        <v>0</v>
      </c>
      <c r="L202" s="346">
        <f t="shared" si="45"/>
        <v>3</v>
      </c>
      <c r="M202" s="565"/>
      <c r="N202" s="565"/>
      <c r="O202" s="565"/>
      <c r="P202" s="565"/>
      <c r="Q202" s="355"/>
      <c r="R202" s="355"/>
      <c r="S202" s="355"/>
      <c r="T202" s="355"/>
      <c r="U202" s="355"/>
      <c r="V202" s="355"/>
      <c r="W202" s="355"/>
      <c r="X202" s="355"/>
    </row>
    <row r="203" ht="20.4" spans="1:24">
      <c r="A203" s="33">
        <f>A201</f>
        <v>902</v>
      </c>
      <c r="B203" s="42" t="s">
        <v>541</v>
      </c>
      <c r="C203" s="33" t="s">
        <v>542</v>
      </c>
      <c r="D203" s="43" t="s">
        <v>180</v>
      </c>
      <c r="E203" s="44" t="s">
        <v>545</v>
      </c>
      <c r="F203" s="44" t="s">
        <v>546</v>
      </c>
      <c r="G203" s="47"/>
      <c r="H203" s="19">
        <v>1</v>
      </c>
      <c r="I203" s="19">
        <v>1</v>
      </c>
      <c r="J203" s="19">
        <v>0</v>
      </c>
      <c r="K203" s="19">
        <v>0</v>
      </c>
      <c r="L203" s="527">
        <f t="shared" si="45"/>
        <v>3</v>
      </c>
      <c r="M203" s="263">
        <f>M201</f>
        <v>150</v>
      </c>
      <c r="N203" s="263">
        <f>N201</f>
        <v>800</v>
      </c>
      <c r="O203" s="264">
        <f>O201</f>
        <v>500</v>
      </c>
      <c r="P203" s="263">
        <f>P201</f>
        <v>100</v>
      </c>
      <c r="Q203" s="344">
        <f>Q201</f>
        <v>800</v>
      </c>
      <c r="R203" s="344">
        <v>10</v>
      </c>
      <c r="S203" s="344">
        <v>0</v>
      </c>
      <c r="T203" s="344">
        <v>0</v>
      </c>
      <c r="U203" s="344">
        <v>0</v>
      </c>
      <c r="V203" s="344">
        <v>0.7</v>
      </c>
      <c r="W203" s="344">
        <v>3</v>
      </c>
      <c r="X203" s="344">
        <v>5</v>
      </c>
    </row>
    <row r="204" s="2" customFormat="1" ht="20.4" spans="1:24">
      <c r="A204" s="482"/>
      <c r="B204" s="37"/>
      <c r="C204" s="482"/>
      <c r="D204" s="482"/>
      <c r="E204" s="36" t="s">
        <v>531</v>
      </c>
      <c r="F204" s="36" t="s">
        <v>1183</v>
      </c>
      <c r="G204" s="49"/>
      <c r="H204" s="119">
        <v>1</v>
      </c>
      <c r="I204" s="119">
        <v>1</v>
      </c>
      <c r="J204" s="119">
        <v>0</v>
      </c>
      <c r="K204" s="119">
        <v>0</v>
      </c>
      <c r="L204" s="486">
        <f t="shared" si="45"/>
        <v>3</v>
      </c>
      <c r="M204" s="429" t="s">
        <v>1170</v>
      </c>
      <c r="N204" s="428" t="s">
        <v>1172</v>
      </c>
      <c r="O204" s="428"/>
      <c r="P204" s="428"/>
      <c r="Q204" s="494"/>
      <c r="R204" s="494"/>
      <c r="S204" s="428"/>
      <c r="T204" s="428"/>
      <c r="U204" s="428"/>
      <c r="V204" s="429" t="s">
        <v>1170</v>
      </c>
      <c r="W204" s="428"/>
      <c r="X204" s="428"/>
    </row>
    <row r="205" ht="20.4" spans="1:24">
      <c r="A205" s="33">
        <f t="shared" ref="A205:A209" si="46">A203</f>
        <v>902</v>
      </c>
      <c r="B205" s="42" t="s">
        <v>541</v>
      </c>
      <c r="C205" s="33" t="s">
        <v>542</v>
      </c>
      <c r="D205" s="43" t="s">
        <v>187</v>
      </c>
      <c r="E205" s="44" t="s">
        <v>548</v>
      </c>
      <c r="F205" s="44" t="s">
        <v>549</v>
      </c>
      <c r="G205" s="47"/>
      <c r="H205" s="19">
        <v>1</v>
      </c>
      <c r="I205" s="19">
        <v>1</v>
      </c>
      <c r="J205" s="19">
        <v>0</v>
      </c>
      <c r="K205" s="19">
        <v>0</v>
      </c>
      <c r="L205" s="527">
        <f t="shared" si="45"/>
        <v>3</v>
      </c>
      <c r="M205" s="263">
        <f>M203</f>
        <v>150</v>
      </c>
      <c r="N205" s="263">
        <f>N203</f>
        <v>800</v>
      </c>
      <c r="O205" s="264">
        <f>O203</f>
        <v>500</v>
      </c>
      <c r="P205" s="263">
        <f>P203</f>
        <v>100</v>
      </c>
      <c r="Q205" s="344">
        <f>Q203</f>
        <v>800</v>
      </c>
      <c r="R205" s="344">
        <v>10</v>
      </c>
      <c r="S205" s="344">
        <v>0</v>
      </c>
      <c r="T205" s="344">
        <v>0</v>
      </c>
      <c r="U205" s="344">
        <v>0</v>
      </c>
      <c r="V205" s="344">
        <v>0.5</v>
      </c>
      <c r="W205" s="344">
        <v>3</v>
      </c>
      <c r="X205" s="344">
        <v>5</v>
      </c>
    </row>
    <row r="206" s="2" customFormat="1" ht="20.4" spans="1:24">
      <c r="A206" s="482"/>
      <c r="B206" s="37"/>
      <c r="C206" s="482"/>
      <c r="D206" s="482"/>
      <c r="E206" s="36" t="s">
        <v>531</v>
      </c>
      <c r="F206" s="36" t="s">
        <v>1184</v>
      </c>
      <c r="G206" s="49"/>
      <c r="H206" s="119">
        <v>1</v>
      </c>
      <c r="I206" s="119">
        <v>1</v>
      </c>
      <c r="J206" s="119">
        <v>0</v>
      </c>
      <c r="K206" s="119">
        <v>0</v>
      </c>
      <c r="L206" s="486">
        <f t="shared" si="45"/>
        <v>3</v>
      </c>
      <c r="M206" s="429" t="s">
        <v>1170</v>
      </c>
      <c r="N206" s="428" t="s">
        <v>1172</v>
      </c>
      <c r="O206" s="428"/>
      <c r="P206" s="428"/>
      <c r="Q206" s="494"/>
      <c r="R206" s="494"/>
      <c r="S206" s="428"/>
      <c r="T206" s="428"/>
      <c r="U206" s="428"/>
      <c r="V206" s="429" t="s">
        <v>1170</v>
      </c>
      <c r="W206" s="428"/>
      <c r="X206" s="428"/>
    </row>
    <row r="207" ht="20.4" spans="1:24">
      <c r="A207" s="33">
        <f t="shared" si="46"/>
        <v>902</v>
      </c>
      <c r="B207" s="42" t="s">
        <v>541</v>
      </c>
      <c r="C207" s="33" t="s">
        <v>542</v>
      </c>
      <c r="D207" s="43" t="s">
        <v>190</v>
      </c>
      <c r="E207" s="44" t="s">
        <v>551</v>
      </c>
      <c r="F207" s="44" t="s">
        <v>552</v>
      </c>
      <c r="G207" s="47"/>
      <c r="H207" s="19">
        <v>1</v>
      </c>
      <c r="I207" s="19">
        <v>1</v>
      </c>
      <c r="J207" s="19">
        <v>0</v>
      </c>
      <c r="K207" s="19">
        <v>0</v>
      </c>
      <c r="L207" s="527">
        <f t="shared" si="45"/>
        <v>3</v>
      </c>
      <c r="M207" s="263">
        <f>M205</f>
        <v>150</v>
      </c>
      <c r="N207" s="263">
        <f>N205</f>
        <v>800</v>
      </c>
      <c r="O207" s="264">
        <f>O205</f>
        <v>500</v>
      </c>
      <c r="P207" s="263">
        <f>P205</f>
        <v>100</v>
      </c>
      <c r="Q207" s="344">
        <f>Q205</f>
        <v>800</v>
      </c>
      <c r="R207" s="344">
        <v>10</v>
      </c>
      <c r="S207" s="344">
        <v>0</v>
      </c>
      <c r="T207" s="344">
        <v>0</v>
      </c>
      <c r="U207" s="344">
        <v>0</v>
      </c>
      <c r="V207" s="344">
        <v>0.5</v>
      </c>
      <c r="W207" s="344">
        <v>3</v>
      </c>
      <c r="X207" s="344">
        <v>5</v>
      </c>
    </row>
    <row r="208" s="3" customFormat="1" ht="20.4" spans="1:24">
      <c r="A208" s="48"/>
      <c r="B208" s="37"/>
      <c r="C208" s="36"/>
      <c r="D208" s="38"/>
      <c r="E208" s="39"/>
      <c r="F208" s="39"/>
      <c r="G208" s="49"/>
      <c r="H208" s="52"/>
      <c r="I208" s="52"/>
      <c r="J208" s="52"/>
      <c r="K208" s="52"/>
      <c r="L208" s="261"/>
      <c r="M208" s="261"/>
      <c r="N208" s="261"/>
      <c r="O208" s="262"/>
      <c r="P208" s="261"/>
      <c r="Q208" s="133"/>
      <c r="R208" s="133"/>
      <c r="S208" s="133"/>
      <c r="T208" s="133"/>
      <c r="U208" s="133"/>
      <c r="V208" s="133"/>
      <c r="W208" s="133"/>
      <c r="X208" s="133"/>
    </row>
    <row r="209" customFormat="1" ht="20.4" spans="1:24">
      <c r="A209" s="51">
        <f t="shared" si="46"/>
        <v>902</v>
      </c>
      <c r="B209" s="42"/>
      <c r="C209" s="33" t="s">
        <v>542</v>
      </c>
      <c r="D209" s="43" t="s">
        <v>193</v>
      </c>
      <c r="E209" s="44" t="s">
        <v>553</v>
      </c>
      <c r="F209" s="44" t="s">
        <v>554</v>
      </c>
      <c r="G209" s="47"/>
      <c r="H209" s="19"/>
      <c r="I209" s="19"/>
      <c r="J209" s="19"/>
      <c r="K209" s="19"/>
      <c r="L209" s="527"/>
      <c r="M209" s="263"/>
      <c r="N209" s="263"/>
      <c r="O209" s="264"/>
      <c r="P209" s="263"/>
      <c r="Q209" s="344"/>
      <c r="R209" s="344"/>
      <c r="S209" s="344"/>
      <c r="T209" s="344"/>
      <c r="U209" s="344"/>
      <c r="V209" s="344"/>
      <c r="W209" s="344"/>
      <c r="X209" s="344"/>
    </row>
    <row r="210" s="6" customFormat="1" ht="20.4" spans="1:24">
      <c r="A210" s="60"/>
      <c r="B210" s="61"/>
      <c r="C210" s="60"/>
      <c r="D210" s="62"/>
      <c r="E210" s="63"/>
      <c r="F210" s="63" t="s">
        <v>893</v>
      </c>
      <c r="G210" s="66"/>
      <c r="H210" s="8">
        <v>1</v>
      </c>
      <c r="I210" s="8">
        <v>1</v>
      </c>
      <c r="J210" s="8">
        <v>0</v>
      </c>
      <c r="K210" s="8">
        <v>0</v>
      </c>
      <c r="L210" s="346">
        <f>H210+I210*2+J210*4+K210*8</f>
        <v>3</v>
      </c>
      <c r="M210" s="565"/>
      <c r="N210" s="565"/>
      <c r="O210" s="565"/>
      <c r="P210" s="565"/>
      <c r="Q210" s="355"/>
      <c r="R210" s="355"/>
      <c r="S210" s="355"/>
      <c r="T210" s="355"/>
      <c r="U210" s="355"/>
      <c r="V210" s="355"/>
      <c r="W210" s="355"/>
      <c r="X210" s="355"/>
    </row>
    <row r="211" ht="20.4" spans="1:24">
      <c r="A211" s="33">
        <f>A207</f>
        <v>902</v>
      </c>
      <c r="B211" s="42" t="s">
        <v>558</v>
      </c>
      <c r="C211" s="33" t="s">
        <v>559</v>
      </c>
      <c r="D211" s="43" t="s">
        <v>168</v>
      </c>
      <c r="E211" s="44" t="s">
        <v>560</v>
      </c>
      <c r="F211" s="44" t="s">
        <v>561</v>
      </c>
      <c r="G211" s="47"/>
      <c r="H211" s="19">
        <v>1</v>
      </c>
      <c r="I211" s="19">
        <v>1</v>
      </c>
      <c r="J211" s="19">
        <v>0</v>
      </c>
      <c r="K211" s="19">
        <v>0</v>
      </c>
      <c r="L211" s="527">
        <f>H211+I211*2+J211*4+K211*8</f>
        <v>3</v>
      </c>
      <c r="M211" s="263">
        <f>M207</f>
        <v>150</v>
      </c>
      <c r="N211" s="263">
        <f>N207</f>
        <v>800</v>
      </c>
      <c r="O211" s="264">
        <f>O207</f>
        <v>500</v>
      </c>
      <c r="P211" s="263">
        <f>P207</f>
        <v>100</v>
      </c>
      <c r="Q211" s="344">
        <f>Q207</f>
        <v>800</v>
      </c>
      <c r="R211" s="344">
        <v>10</v>
      </c>
      <c r="S211" s="344">
        <v>0</v>
      </c>
      <c r="T211" s="344">
        <v>0</v>
      </c>
      <c r="U211" s="344">
        <v>0</v>
      </c>
      <c r="V211" s="344">
        <v>0.7</v>
      </c>
      <c r="W211" s="344">
        <v>3</v>
      </c>
      <c r="X211" s="344">
        <v>5</v>
      </c>
    </row>
    <row r="212" s="6" customFormat="1" ht="20.4" spans="1:24">
      <c r="A212" s="60"/>
      <c r="B212" s="61"/>
      <c r="C212" s="60"/>
      <c r="D212" s="62"/>
      <c r="E212" s="63"/>
      <c r="F212" s="63" t="s">
        <v>897</v>
      </c>
      <c r="G212" s="66"/>
      <c r="H212" s="8">
        <v>1</v>
      </c>
      <c r="I212" s="8">
        <v>1</v>
      </c>
      <c r="J212" s="8">
        <v>0</v>
      </c>
      <c r="K212" s="8">
        <v>0</v>
      </c>
      <c r="L212" s="346">
        <f>H212+I212*2+J212*4+K212*8</f>
        <v>3</v>
      </c>
      <c r="M212" s="565"/>
      <c r="N212" s="565"/>
      <c r="O212" s="565"/>
      <c r="P212" s="565"/>
      <c r="Q212" s="355"/>
      <c r="R212" s="355"/>
      <c r="S212" s="355"/>
      <c r="T212" s="355"/>
      <c r="U212" s="355"/>
      <c r="V212" s="355"/>
      <c r="W212" s="355"/>
      <c r="X212" s="355"/>
    </row>
    <row r="213" ht="20.4" spans="1:24">
      <c r="A213" s="33">
        <f>A211</f>
        <v>902</v>
      </c>
      <c r="B213" s="42" t="s">
        <v>558</v>
      </c>
      <c r="C213" s="33" t="s">
        <v>567</v>
      </c>
      <c r="D213" s="43" t="s">
        <v>180</v>
      </c>
      <c r="E213" s="44" t="s">
        <v>568</v>
      </c>
      <c r="F213" s="44" t="s">
        <v>569</v>
      </c>
      <c r="G213" s="47"/>
      <c r="H213" s="19">
        <v>1</v>
      </c>
      <c r="I213" s="19">
        <v>1</v>
      </c>
      <c r="J213" s="19">
        <v>0</v>
      </c>
      <c r="K213" s="19">
        <v>0</v>
      </c>
      <c r="L213" s="527">
        <f t="shared" ref="L213:L225" si="47">H213+I213*2+J213*4+K213*8</f>
        <v>3</v>
      </c>
      <c r="M213" s="263">
        <f>M211</f>
        <v>150</v>
      </c>
      <c r="N213" s="263">
        <f>N211</f>
        <v>800</v>
      </c>
      <c r="O213" s="264">
        <f>O211</f>
        <v>500</v>
      </c>
      <c r="P213" s="263">
        <f>P211</f>
        <v>100</v>
      </c>
      <c r="Q213" s="344">
        <f>Q211</f>
        <v>800</v>
      </c>
      <c r="R213" s="344">
        <v>10</v>
      </c>
      <c r="S213" s="344">
        <v>0</v>
      </c>
      <c r="T213" s="344">
        <v>0</v>
      </c>
      <c r="U213" s="344">
        <v>0</v>
      </c>
      <c r="V213" s="344">
        <v>0.7</v>
      </c>
      <c r="W213" s="344">
        <v>3</v>
      </c>
      <c r="X213" s="344">
        <v>5</v>
      </c>
    </row>
    <row r="214" s="6" customFormat="1" ht="20.4" spans="1:24">
      <c r="A214" s="60"/>
      <c r="B214" s="61"/>
      <c r="C214" s="60"/>
      <c r="D214" s="62"/>
      <c r="E214" s="63"/>
      <c r="F214" s="63" t="s">
        <v>900</v>
      </c>
      <c r="G214" s="66"/>
      <c r="H214" s="8">
        <v>1</v>
      </c>
      <c r="I214" s="8">
        <v>1</v>
      </c>
      <c r="J214" s="8">
        <v>0</v>
      </c>
      <c r="K214" s="8">
        <v>0</v>
      </c>
      <c r="L214" s="346">
        <f t="shared" si="47"/>
        <v>3</v>
      </c>
      <c r="M214" s="565"/>
      <c r="N214" s="565"/>
      <c r="O214" s="565"/>
      <c r="P214" s="565"/>
      <c r="Q214" s="355"/>
      <c r="R214" s="355"/>
      <c r="S214" s="355"/>
      <c r="T214" s="355"/>
      <c r="U214" s="355"/>
      <c r="V214" s="355"/>
      <c r="W214" s="355"/>
      <c r="X214" s="355"/>
    </row>
    <row r="215" ht="20.4" spans="1:24">
      <c r="A215" s="33">
        <f>A213</f>
        <v>902</v>
      </c>
      <c r="B215" s="42" t="s">
        <v>558</v>
      </c>
      <c r="C215" s="33" t="s">
        <v>573</v>
      </c>
      <c r="D215" s="43" t="s">
        <v>187</v>
      </c>
      <c r="E215" s="44" t="s">
        <v>574</v>
      </c>
      <c r="F215" s="44" t="s">
        <v>575</v>
      </c>
      <c r="G215" s="47"/>
      <c r="H215" s="19">
        <v>1</v>
      </c>
      <c r="I215" s="19">
        <v>1</v>
      </c>
      <c r="J215" s="19">
        <v>0</v>
      </c>
      <c r="K215" s="19">
        <v>0</v>
      </c>
      <c r="L215" s="527">
        <f t="shared" si="47"/>
        <v>3</v>
      </c>
      <c r="M215" s="263">
        <f t="shared" ref="M215:M219" si="48">M213</f>
        <v>150</v>
      </c>
      <c r="N215" s="263">
        <f t="shared" ref="N215:N219" si="49">N213</f>
        <v>800</v>
      </c>
      <c r="O215" s="264">
        <f t="shared" ref="O215:O219" si="50">O213</f>
        <v>500</v>
      </c>
      <c r="P215" s="263">
        <f t="shared" ref="P215:P219" si="51">P213</f>
        <v>100</v>
      </c>
      <c r="Q215" s="344">
        <f t="shared" ref="Q215:Q223" si="52">Q213</f>
        <v>800</v>
      </c>
      <c r="R215" s="344">
        <v>10</v>
      </c>
      <c r="S215" s="344">
        <v>0</v>
      </c>
      <c r="T215" s="344">
        <v>0</v>
      </c>
      <c r="U215" s="344">
        <v>0</v>
      </c>
      <c r="V215" s="344">
        <v>0.7</v>
      </c>
      <c r="W215" s="344">
        <v>3</v>
      </c>
      <c r="X215" s="344">
        <v>5</v>
      </c>
    </row>
    <row r="216" s="10" customFormat="1" ht="20.4" spans="1:24">
      <c r="A216" s="69"/>
      <c r="B216" s="70"/>
      <c r="C216" s="69"/>
      <c r="D216" s="71"/>
      <c r="E216" s="72" t="s">
        <v>268</v>
      </c>
      <c r="F216" s="72"/>
      <c r="G216" s="73"/>
      <c r="H216" s="207">
        <v>1</v>
      </c>
      <c r="I216" s="207">
        <v>1</v>
      </c>
      <c r="J216" s="207">
        <v>0</v>
      </c>
      <c r="K216" s="207">
        <v>0</v>
      </c>
      <c r="L216" s="207">
        <f t="shared" si="47"/>
        <v>3</v>
      </c>
      <c r="M216" s="330" t="s">
        <v>251</v>
      </c>
      <c r="N216" s="330" t="s">
        <v>251</v>
      </c>
      <c r="O216" s="330" t="s">
        <v>251</v>
      </c>
      <c r="P216" s="330" t="s">
        <v>251</v>
      </c>
      <c r="Q216" s="126" t="s">
        <v>251</v>
      </c>
      <c r="R216" s="126" t="s">
        <v>251</v>
      </c>
      <c r="S216" s="126" t="s">
        <v>251</v>
      </c>
      <c r="T216" s="126" t="s">
        <v>251</v>
      </c>
      <c r="U216" s="126" t="s">
        <v>251</v>
      </c>
      <c r="V216" s="126" t="s">
        <v>251</v>
      </c>
      <c r="W216" s="126" t="s">
        <v>251</v>
      </c>
      <c r="X216" s="126" t="s">
        <v>251</v>
      </c>
    </row>
    <row r="217" ht="20.4" spans="1:24">
      <c r="A217" s="33">
        <f>A215</f>
        <v>902</v>
      </c>
      <c r="B217" s="42" t="s">
        <v>578</v>
      </c>
      <c r="C217" s="33" t="s">
        <v>579</v>
      </c>
      <c r="D217" s="43" t="s">
        <v>168</v>
      </c>
      <c r="E217" s="44" t="s">
        <v>580</v>
      </c>
      <c r="F217" s="33" t="s">
        <v>579</v>
      </c>
      <c r="G217" s="47"/>
      <c r="H217" s="19">
        <v>1</v>
      </c>
      <c r="I217" s="19">
        <v>1</v>
      </c>
      <c r="J217" s="19">
        <v>0</v>
      </c>
      <c r="K217" s="19">
        <v>0</v>
      </c>
      <c r="L217" s="527">
        <f t="shared" si="47"/>
        <v>3</v>
      </c>
      <c r="M217" s="263">
        <f t="shared" si="48"/>
        <v>150</v>
      </c>
      <c r="N217" s="263">
        <f t="shared" si="49"/>
        <v>800</v>
      </c>
      <c r="O217" s="264">
        <f t="shared" si="50"/>
        <v>500</v>
      </c>
      <c r="P217" s="263">
        <f t="shared" si="51"/>
        <v>100</v>
      </c>
      <c r="Q217" s="344">
        <f t="shared" si="52"/>
        <v>800</v>
      </c>
      <c r="R217" s="344">
        <v>10</v>
      </c>
      <c r="S217" s="344">
        <v>0</v>
      </c>
      <c r="T217" s="344">
        <v>0</v>
      </c>
      <c r="U217" s="344">
        <v>0</v>
      </c>
      <c r="V217" s="344">
        <v>0.7</v>
      </c>
      <c r="W217" s="344">
        <v>3</v>
      </c>
      <c r="X217" s="344">
        <v>5</v>
      </c>
    </row>
    <row r="218" s="10" customFormat="1" ht="20.4" spans="1:24">
      <c r="A218" s="111"/>
      <c r="B218" s="70"/>
      <c r="C218" s="69" t="s">
        <v>579</v>
      </c>
      <c r="D218" s="71"/>
      <c r="E218" s="72"/>
      <c r="F218" s="69" t="s">
        <v>904</v>
      </c>
      <c r="G218" s="73"/>
      <c r="H218" s="207">
        <v>1</v>
      </c>
      <c r="I218" s="207">
        <v>1</v>
      </c>
      <c r="J218" s="207">
        <v>0</v>
      </c>
      <c r="K218" s="207">
        <v>0</v>
      </c>
      <c r="L218" s="207">
        <f t="shared" si="47"/>
        <v>3</v>
      </c>
      <c r="M218" s="330" t="s">
        <v>251</v>
      </c>
      <c r="N218" s="330" t="s">
        <v>251</v>
      </c>
      <c r="O218" s="330" t="s">
        <v>251</v>
      </c>
      <c r="P218" s="330" t="s">
        <v>251</v>
      </c>
      <c r="Q218" s="126" t="s">
        <v>251</v>
      </c>
      <c r="R218" s="126" t="s">
        <v>251</v>
      </c>
      <c r="S218" s="126" t="s">
        <v>251</v>
      </c>
      <c r="T218" s="126" t="s">
        <v>251</v>
      </c>
      <c r="U218" s="126" t="s">
        <v>251</v>
      </c>
      <c r="V218" s="126" t="s">
        <v>251</v>
      </c>
      <c r="W218" s="126" t="s">
        <v>251</v>
      </c>
      <c r="X218" s="126" t="s">
        <v>251</v>
      </c>
    </row>
    <row r="219" ht="20.4" spans="1:24">
      <c r="A219" s="58">
        <f>A217</f>
        <v>902</v>
      </c>
      <c r="B219" s="59" t="s">
        <v>578</v>
      </c>
      <c r="C219" s="55" t="s">
        <v>579</v>
      </c>
      <c r="D219" s="56" t="s">
        <v>180</v>
      </c>
      <c r="E219" s="57" t="s">
        <v>584</v>
      </c>
      <c r="F219" s="55" t="s">
        <v>904</v>
      </c>
      <c r="G219" s="47"/>
      <c r="H219" s="19">
        <v>1</v>
      </c>
      <c r="I219" s="19">
        <v>1</v>
      </c>
      <c r="J219" s="19">
        <v>0</v>
      </c>
      <c r="K219" s="19">
        <v>0</v>
      </c>
      <c r="L219" s="527">
        <f t="shared" si="47"/>
        <v>3</v>
      </c>
      <c r="M219" s="263">
        <f t="shared" si="48"/>
        <v>150</v>
      </c>
      <c r="N219" s="263">
        <f t="shared" si="49"/>
        <v>800</v>
      </c>
      <c r="O219" s="264">
        <f t="shared" si="50"/>
        <v>500</v>
      </c>
      <c r="P219" s="263">
        <f t="shared" si="51"/>
        <v>100</v>
      </c>
      <c r="Q219" s="344">
        <f t="shared" si="52"/>
        <v>800</v>
      </c>
      <c r="R219" s="344">
        <v>10</v>
      </c>
      <c r="S219" s="344">
        <v>0</v>
      </c>
      <c r="T219" s="344">
        <v>0</v>
      </c>
      <c r="U219" s="344">
        <v>0</v>
      </c>
      <c r="V219" s="344">
        <v>0.7</v>
      </c>
      <c r="W219" s="344">
        <v>3</v>
      </c>
      <c r="X219" s="344">
        <v>5</v>
      </c>
    </row>
    <row r="220" s="10" customFormat="1" ht="20.4" spans="1:24">
      <c r="A220" s="111"/>
      <c r="B220" s="70"/>
      <c r="C220" s="69"/>
      <c r="D220" s="71"/>
      <c r="E220" s="72" t="s">
        <v>580</v>
      </c>
      <c r="F220" s="69" t="s">
        <v>585</v>
      </c>
      <c r="G220" s="73"/>
      <c r="H220" s="74">
        <v>1</v>
      </c>
      <c r="I220" s="74">
        <v>1</v>
      </c>
      <c r="J220" s="74">
        <v>0</v>
      </c>
      <c r="K220" s="74">
        <v>0</v>
      </c>
      <c r="L220" s="330">
        <v>3</v>
      </c>
      <c r="M220" s="330">
        <v>150</v>
      </c>
      <c r="N220" s="330">
        <v>800</v>
      </c>
      <c r="O220" s="331">
        <v>500</v>
      </c>
      <c r="P220" s="330">
        <v>100</v>
      </c>
      <c r="Q220" s="125" t="s">
        <v>251</v>
      </c>
      <c r="R220" s="125" t="s">
        <v>251</v>
      </c>
      <c r="S220" s="125" t="s">
        <v>251</v>
      </c>
      <c r="T220" s="125" t="s">
        <v>251</v>
      </c>
      <c r="U220" s="125" t="s">
        <v>251</v>
      </c>
      <c r="V220" s="125" t="s">
        <v>251</v>
      </c>
      <c r="W220" s="125" t="s">
        <v>251</v>
      </c>
      <c r="X220" s="125" t="s">
        <v>251</v>
      </c>
    </row>
    <row r="221" s="18" customFormat="1" ht="20.4" spans="1:24">
      <c r="A221" s="58">
        <f t="shared" ref="A221:A225" si="53">A219</f>
        <v>902</v>
      </c>
      <c r="B221" s="59" t="s">
        <v>578</v>
      </c>
      <c r="C221" s="55" t="s">
        <v>579</v>
      </c>
      <c r="D221" s="56" t="s">
        <v>187</v>
      </c>
      <c r="E221" s="57" t="s">
        <v>580</v>
      </c>
      <c r="F221" s="55" t="s">
        <v>585</v>
      </c>
      <c r="G221" s="68"/>
      <c r="H221" s="121">
        <v>1</v>
      </c>
      <c r="I221" s="121">
        <v>1</v>
      </c>
      <c r="J221" s="121">
        <v>0</v>
      </c>
      <c r="K221" s="121">
        <v>0</v>
      </c>
      <c r="L221" s="263">
        <f t="shared" si="47"/>
        <v>3</v>
      </c>
      <c r="M221" s="263">
        <v>150</v>
      </c>
      <c r="N221" s="263">
        <v>800</v>
      </c>
      <c r="O221" s="264">
        <v>500</v>
      </c>
      <c r="P221" s="263">
        <v>100</v>
      </c>
      <c r="Q221" s="344">
        <f>Q219</f>
        <v>800</v>
      </c>
      <c r="R221" s="344">
        <v>10</v>
      </c>
      <c r="S221" s="344">
        <v>0</v>
      </c>
      <c r="T221" s="344">
        <v>0</v>
      </c>
      <c r="U221" s="344">
        <v>0</v>
      </c>
      <c r="V221" s="344">
        <v>0.7</v>
      </c>
      <c r="W221" s="344">
        <v>3</v>
      </c>
      <c r="X221" s="344">
        <v>5</v>
      </c>
    </row>
    <row r="222" s="10" customFormat="1" ht="20.4" spans="1:24">
      <c r="A222" s="111"/>
      <c r="B222" s="70"/>
      <c r="C222" s="69"/>
      <c r="D222" s="71"/>
      <c r="E222" s="72" t="s">
        <v>580</v>
      </c>
      <c r="F222" s="69" t="s">
        <v>586</v>
      </c>
      <c r="G222" s="73"/>
      <c r="H222" s="74">
        <v>1</v>
      </c>
      <c r="I222" s="74">
        <v>1</v>
      </c>
      <c r="J222" s="74">
        <v>0</v>
      </c>
      <c r="K222" s="74">
        <v>0</v>
      </c>
      <c r="L222" s="330">
        <v>3</v>
      </c>
      <c r="M222" s="330">
        <v>150</v>
      </c>
      <c r="N222" s="330">
        <v>800</v>
      </c>
      <c r="O222" s="331">
        <v>500</v>
      </c>
      <c r="P222" s="330">
        <v>100</v>
      </c>
      <c r="Q222" s="125" t="s">
        <v>251</v>
      </c>
      <c r="R222" s="125" t="s">
        <v>251</v>
      </c>
      <c r="S222" s="125" t="s">
        <v>251</v>
      </c>
      <c r="T222" s="125" t="s">
        <v>251</v>
      </c>
      <c r="U222" s="125" t="s">
        <v>251</v>
      </c>
      <c r="V222" s="125" t="s">
        <v>251</v>
      </c>
      <c r="W222" s="125" t="s">
        <v>251</v>
      </c>
      <c r="X222" s="125" t="s">
        <v>251</v>
      </c>
    </row>
    <row r="223" s="18" customFormat="1" ht="20.4" spans="1:24">
      <c r="A223" s="58">
        <f t="shared" si="53"/>
        <v>902</v>
      </c>
      <c r="B223" s="59" t="s">
        <v>578</v>
      </c>
      <c r="C223" s="55" t="s">
        <v>579</v>
      </c>
      <c r="D223" s="56" t="s">
        <v>190</v>
      </c>
      <c r="E223" s="57" t="s">
        <v>580</v>
      </c>
      <c r="F223" s="55" t="s">
        <v>586</v>
      </c>
      <c r="G223" s="47"/>
      <c r="H223" s="121">
        <v>1</v>
      </c>
      <c r="I223" s="121">
        <v>1</v>
      </c>
      <c r="J223" s="121">
        <v>0</v>
      </c>
      <c r="K223" s="121">
        <v>0</v>
      </c>
      <c r="L223" s="263">
        <f t="shared" si="47"/>
        <v>3</v>
      </c>
      <c r="M223" s="263">
        <v>150</v>
      </c>
      <c r="N223" s="263">
        <v>800</v>
      </c>
      <c r="O223" s="264">
        <v>500</v>
      </c>
      <c r="P223" s="263">
        <v>100</v>
      </c>
      <c r="Q223" s="344">
        <f t="shared" si="52"/>
        <v>800</v>
      </c>
      <c r="R223" s="344">
        <v>10</v>
      </c>
      <c r="S223" s="344">
        <v>0</v>
      </c>
      <c r="T223" s="344">
        <v>0</v>
      </c>
      <c r="U223" s="344">
        <v>0</v>
      </c>
      <c r="V223" s="344">
        <v>0.7</v>
      </c>
      <c r="W223" s="344">
        <v>3</v>
      </c>
      <c r="X223" s="344">
        <v>5</v>
      </c>
    </row>
    <row r="224" s="10" customFormat="1" ht="31.2" spans="1:24">
      <c r="A224" s="111"/>
      <c r="B224" s="70"/>
      <c r="C224" s="69"/>
      <c r="D224" s="71"/>
      <c r="E224" s="72" t="s">
        <v>587</v>
      </c>
      <c r="F224" s="69" t="s">
        <v>588</v>
      </c>
      <c r="G224" s="311" t="s">
        <v>589</v>
      </c>
      <c r="H224" s="74">
        <v>1</v>
      </c>
      <c r="I224" s="74">
        <v>1</v>
      </c>
      <c r="J224" s="74">
        <v>0</v>
      </c>
      <c r="K224" s="74">
        <v>0</v>
      </c>
      <c r="L224" s="330">
        <v>3</v>
      </c>
      <c r="M224" s="330">
        <v>150</v>
      </c>
      <c r="N224" s="330">
        <v>800</v>
      </c>
      <c r="O224" s="331">
        <v>500</v>
      </c>
      <c r="P224" s="330">
        <v>100</v>
      </c>
      <c r="Q224" s="125" t="s">
        <v>251</v>
      </c>
      <c r="R224" s="125" t="s">
        <v>251</v>
      </c>
      <c r="S224" s="125" t="s">
        <v>251</v>
      </c>
      <c r="T224" s="125" t="s">
        <v>251</v>
      </c>
      <c r="U224" s="125" t="s">
        <v>251</v>
      </c>
      <c r="V224" s="125" t="s">
        <v>251</v>
      </c>
      <c r="W224" s="125" t="s">
        <v>251</v>
      </c>
      <c r="X224" s="125" t="s">
        <v>251</v>
      </c>
    </row>
    <row r="225" ht="20.4" spans="1:24">
      <c r="A225" s="51">
        <f t="shared" si="53"/>
        <v>902</v>
      </c>
      <c r="B225" s="42" t="s">
        <v>578</v>
      </c>
      <c r="C225" s="33" t="s">
        <v>579</v>
      </c>
      <c r="D225" s="43" t="s">
        <v>193</v>
      </c>
      <c r="E225" s="44" t="s">
        <v>587</v>
      </c>
      <c r="F225" s="33" t="s">
        <v>588</v>
      </c>
      <c r="G225" s="47"/>
      <c r="H225" s="19">
        <v>1</v>
      </c>
      <c r="I225" s="19">
        <v>1</v>
      </c>
      <c r="J225" s="19">
        <v>0</v>
      </c>
      <c r="K225" s="19">
        <v>0</v>
      </c>
      <c r="L225" s="527">
        <f t="shared" si="47"/>
        <v>3</v>
      </c>
      <c r="M225" s="527">
        <v>150</v>
      </c>
      <c r="N225" s="527">
        <v>800</v>
      </c>
      <c r="O225" s="563">
        <v>500</v>
      </c>
      <c r="P225" s="527">
        <v>100</v>
      </c>
      <c r="Q225" s="186">
        <v>800</v>
      </c>
      <c r="R225" s="186">
        <v>10</v>
      </c>
      <c r="S225" s="186">
        <v>0</v>
      </c>
      <c r="T225" s="186">
        <v>0</v>
      </c>
      <c r="U225" s="186">
        <v>0</v>
      </c>
      <c r="V225" s="186">
        <v>0.7</v>
      </c>
      <c r="W225" s="186">
        <v>3</v>
      </c>
      <c r="X225" s="186">
        <v>5</v>
      </c>
    </row>
    <row r="226" s="2" customFormat="1" ht="20.4" spans="1:24">
      <c r="A226" s="48"/>
      <c r="B226" s="37"/>
      <c r="C226" s="36"/>
      <c r="D226" s="38"/>
      <c r="E226" s="39"/>
      <c r="F226" s="36"/>
      <c r="G226" s="49"/>
      <c r="H226" s="52">
        <v>1</v>
      </c>
      <c r="I226" s="52">
        <v>1</v>
      </c>
      <c r="J226" s="52">
        <v>0</v>
      </c>
      <c r="K226" s="52">
        <v>0</v>
      </c>
      <c r="L226" s="261">
        <v>3</v>
      </c>
      <c r="M226" s="261" t="s">
        <v>251</v>
      </c>
      <c r="N226" s="261" t="s">
        <v>251</v>
      </c>
      <c r="O226" s="262" t="s">
        <v>251</v>
      </c>
      <c r="P226" s="261" t="s">
        <v>251</v>
      </c>
      <c r="Q226" s="133" t="s">
        <v>251</v>
      </c>
      <c r="R226" s="133" t="s">
        <v>251</v>
      </c>
      <c r="S226" s="133" t="s">
        <v>251</v>
      </c>
      <c r="T226" s="133" t="s">
        <v>251</v>
      </c>
      <c r="U226" s="133" t="s">
        <v>251</v>
      </c>
      <c r="V226" s="133" t="s">
        <v>251</v>
      </c>
      <c r="W226" s="133" t="s">
        <v>251</v>
      </c>
      <c r="X226" s="133" t="s">
        <v>251</v>
      </c>
    </row>
    <row r="227" s="121" customFormat="1" ht="20.4" spans="1:24">
      <c r="A227" s="58">
        <f>A219</f>
        <v>902</v>
      </c>
      <c r="B227" s="59" t="s">
        <v>591</v>
      </c>
      <c r="C227" s="55" t="s">
        <v>592</v>
      </c>
      <c r="D227" s="56" t="s">
        <v>168</v>
      </c>
      <c r="E227" s="57" t="s">
        <v>593</v>
      </c>
      <c r="F227" s="55" t="s">
        <v>594</v>
      </c>
      <c r="G227" s="68"/>
      <c r="H227" s="121">
        <v>1</v>
      </c>
      <c r="I227" s="121">
        <v>1</v>
      </c>
      <c r="J227" s="121">
        <v>0</v>
      </c>
      <c r="K227" s="121">
        <v>0</v>
      </c>
      <c r="L227" s="121">
        <f>H227+I227*2+J227*4+K227*8</f>
        <v>3</v>
      </c>
      <c r="M227" s="121">
        <f>M219</f>
        <v>150</v>
      </c>
      <c r="N227" s="121">
        <f>N219</f>
        <v>800</v>
      </c>
      <c r="O227" s="121">
        <f>O219</f>
        <v>500</v>
      </c>
      <c r="P227" s="121">
        <f>P219</f>
        <v>100</v>
      </c>
      <c r="Q227" s="121">
        <f>Q219</f>
        <v>800</v>
      </c>
      <c r="R227" s="121">
        <v>10</v>
      </c>
      <c r="S227" s="121">
        <v>0</v>
      </c>
      <c r="T227" s="121">
        <v>0</v>
      </c>
      <c r="U227" s="121">
        <v>0</v>
      </c>
      <c r="V227" s="121">
        <v>0.7</v>
      </c>
      <c r="W227" s="121">
        <v>3</v>
      </c>
      <c r="X227" s="121">
        <v>5</v>
      </c>
    </row>
    <row r="228" ht="20.4" spans="1:24">
      <c r="A228" s="33">
        <f>A217</f>
        <v>902</v>
      </c>
      <c r="B228" s="42" t="s">
        <v>595</v>
      </c>
      <c r="C228" s="33"/>
      <c r="D228" s="43"/>
      <c r="E228" s="44"/>
      <c r="F228" s="44"/>
      <c r="G228" s="47"/>
      <c r="H228" s="19"/>
      <c r="I228" s="195"/>
      <c r="J228" s="195"/>
      <c r="K228" s="195"/>
      <c r="L228" s="527">
        <f>H228+I228*2+J228*4+K228*8</f>
        <v>0</v>
      </c>
      <c r="M228" s="263">
        <f>M217</f>
        <v>150</v>
      </c>
      <c r="N228" s="263">
        <f>N217</f>
        <v>800</v>
      </c>
      <c r="O228" s="264">
        <f>O217</f>
        <v>500</v>
      </c>
      <c r="P228" s="263">
        <f>P217</f>
        <v>100</v>
      </c>
      <c r="Q228" s="344">
        <f>Q217</f>
        <v>800</v>
      </c>
      <c r="R228" s="344">
        <v>10</v>
      </c>
      <c r="S228" s="344">
        <v>0</v>
      </c>
      <c r="T228" s="344">
        <v>0</v>
      </c>
      <c r="U228" s="344">
        <v>0</v>
      </c>
      <c r="V228" s="344">
        <v>0.7</v>
      </c>
      <c r="W228" s="344">
        <v>3</v>
      </c>
      <c r="X228" s="344">
        <v>5</v>
      </c>
    </row>
    <row r="229" ht="20.4" spans="1:24">
      <c r="A229" s="33">
        <f>A228</f>
        <v>902</v>
      </c>
      <c r="B229" s="42" t="s">
        <v>596</v>
      </c>
      <c r="C229" s="33" t="s">
        <v>597</v>
      </c>
      <c r="D229" s="43" t="s">
        <v>168</v>
      </c>
      <c r="E229" s="44" t="s">
        <v>598</v>
      </c>
      <c r="F229" s="44" t="s">
        <v>597</v>
      </c>
      <c r="G229" s="47"/>
      <c r="H229" s="19">
        <v>1</v>
      </c>
      <c r="I229" s="19">
        <v>1</v>
      </c>
      <c r="J229" s="19">
        <v>0</v>
      </c>
      <c r="K229" s="19">
        <v>0</v>
      </c>
      <c r="L229" s="527">
        <f t="shared" ref="L229:L253" si="54">H229+I229*2+J229*4+K229*8</f>
        <v>3</v>
      </c>
      <c r="M229" s="263">
        <f t="shared" ref="M229:Q230" si="55">M228</f>
        <v>150</v>
      </c>
      <c r="N229" s="263">
        <f t="shared" si="55"/>
        <v>800</v>
      </c>
      <c r="O229" s="264">
        <f t="shared" si="55"/>
        <v>500</v>
      </c>
      <c r="P229" s="263">
        <f t="shared" si="55"/>
        <v>100</v>
      </c>
      <c r="Q229" s="344">
        <f t="shared" si="55"/>
        <v>800</v>
      </c>
      <c r="R229" s="344">
        <v>10</v>
      </c>
      <c r="S229" s="344">
        <v>0</v>
      </c>
      <c r="T229" s="344">
        <v>0</v>
      </c>
      <c r="U229" s="344">
        <v>0</v>
      </c>
      <c r="V229" s="344">
        <v>0.7</v>
      </c>
      <c r="W229" s="344">
        <v>3</v>
      </c>
      <c r="X229" s="344">
        <v>5</v>
      </c>
    </row>
    <row r="230" ht="20.4" spans="1:24">
      <c r="A230" s="33">
        <f>A229</f>
        <v>902</v>
      </c>
      <c r="B230" s="42"/>
      <c r="C230" s="33" t="s">
        <v>599</v>
      </c>
      <c r="D230" s="43" t="s">
        <v>168</v>
      </c>
      <c r="E230" s="44" t="s">
        <v>600</v>
      </c>
      <c r="F230" s="44" t="s">
        <v>599</v>
      </c>
      <c r="G230" s="47"/>
      <c r="H230" s="19">
        <v>1</v>
      </c>
      <c r="I230" s="19">
        <v>1</v>
      </c>
      <c r="J230" s="19">
        <v>0</v>
      </c>
      <c r="K230" s="19">
        <v>0</v>
      </c>
      <c r="L230" s="527">
        <f t="shared" si="54"/>
        <v>3</v>
      </c>
      <c r="M230" s="263">
        <f t="shared" si="55"/>
        <v>150</v>
      </c>
      <c r="N230" s="263">
        <f t="shared" si="55"/>
        <v>800</v>
      </c>
      <c r="O230" s="264">
        <f t="shared" si="55"/>
        <v>500</v>
      </c>
      <c r="P230" s="263">
        <f t="shared" si="55"/>
        <v>100</v>
      </c>
      <c r="Q230" s="344">
        <f t="shared" si="55"/>
        <v>800</v>
      </c>
      <c r="R230" s="344">
        <v>10</v>
      </c>
      <c r="S230" s="344">
        <v>0</v>
      </c>
      <c r="T230" s="344">
        <v>0</v>
      </c>
      <c r="U230" s="344">
        <v>0</v>
      </c>
      <c r="V230" s="344">
        <v>0.7</v>
      </c>
      <c r="W230" s="344">
        <v>3</v>
      </c>
      <c r="X230" s="344">
        <v>5</v>
      </c>
    </row>
    <row r="231" s="6" customFormat="1" ht="20.4" spans="1:24">
      <c r="A231" s="60"/>
      <c r="B231" s="61"/>
      <c r="C231" s="60"/>
      <c r="D231" s="62"/>
      <c r="E231" s="63"/>
      <c r="F231" s="63" t="s">
        <v>920</v>
      </c>
      <c r="G231" s="196" t="s">
        <v>264</v>
      </c>
      <c r="H231" s="8">
        <v>1</v>
      </c>
      <c r="I231" s="8">
        <v>1</v>
      </c>
      <c r="J231" s="8">
        <v>0</v>
      </c>
      <c r="K231" s="8">
        <v>0</v>
      </c>
      <c r="L231" s="346">
        <f t="shared" si="54"/>
        <v>3</v>
      </c>
      <c r="M231" s="565"/>
      <c r="N231" s="565"/>
      <c r="O231" s="565"/>
      <c r="P231" s="565"/>
      <c r="Q231" s="355"/>
      <c r="R231" s="355"/>
      <c r="S231" s="355"/>
      <c r="T231" s="355"/>
      <c r="U231" s="355"/>
      <c r="V231" s="355"/>
      <c r="W231" s="355"/>
      <c r="X231" s="355"/>
    </row>
    <row r="232" ht="20.4" spans="1:24">
      <c r="A232" s="33">
        <f>A230</f>
        <v>902</v>
      </c>
      <c r="B232" s="42" t="s">
        <v>604</v>
      </c>
      <c r="C232" s="33" t="s">
        <v>599</v>
      </c>
      <c r="D232" s="43" t="s">
        <v>180</v>
      </c>
      <c r="E232" s="44" t="s">
        <v>605</v>
      </c>
      <c r="F232" s="44" t="s">
        <v>606</v>
      </c>
      <c r="G232" s="47"/>
      <c r="H232" s="19">
        <v>1</v>
      </c>
      <c r="I232" s="19">
        <v>1</v>
      </c>
      <c r="J232" s="19">
        <v>0</v>
      </c>
      <c r="K232" s="19">
        <v>0</v>
      </c>
      <c r="L232" s="527">
        <f t="shared" si="54"/>
        <v>3</v>
      </c>
      <c r="M232" s="263">
        <f>M230</f>
        <v>150</v>
      </c>
      <c r="N232" s="263">
        <f>N230</f>
        <v>800</v>
      </c>
      <c r="O232" s="264">
        <f>O230</f>
        <v>500</v>
      </c>
      <c r="P232" s="263">
        <f>P230</f>
        <v>100</v>
      </c>
      <c r="Q232" s="344">
        <f>Q230</f>
        <v>800</v>
      </c>
      <c r="R232" s="344">
        <v>10</v>
      </c>
      <c r="S232" s="344">
        <v>0</v>
      </c>
      <c r="T232" s="344">
        <v>0</v>
      </c>
      <c r="U232" s="344">
        <v>0</v>
      </c>
      <c r="V232" s="344">
        <v>0.7</v>
      </c>
      <c r="W232" s="344">
        <v>3</v>
      </c>
      <c r="X232" s="344">
        <v>5</v>
      </c>
    </row>
    <row r="233" s="6" customFormat="1" ht="20.4" spans="1:24">
      <c r="A233" s="60"/>
      <c r="B233" s="61"/>
      <c r="C233" s="60"/>
      <c r="D233" s="62"/>
      <c r="E233" s="63"/>
      <c r="F233" s="63" t="s">
        <v>607</v>
      </c>
      <c r="G233" s="66"/>
      <c r="H233" s="8">
        <v>1</v>
      </c>
      <c r="I233" s="8">
        <v>1</v>
      </c>
      <c r="J233" s="8">
        <v>0</v>
      </c>
      <c r="K233" s="8">
        <v>0</v>
      </c>
      <c r="L233" s="346">
        <f t="shared" si="54"/>
        <v>3</v>
      </c>
      <c r="M233" s="565"/>
      <c r="N233" s="565"/>
      <c r="O233" s="565"/>
      <c r="P233" s="565"/>
      <c r="Q233" s="355"/>
      <c r="R233" s="355"/>
      <c r="S233" s="355"/>
      <c r="T233" s="355"/>
      <c r="U233" s="355"/>
      <c r="V233" s="355"/>
      <c r="W233" s="355"/>
      <c r="X233" s="355"/>
    </row>
    <row r="234" ht="20.4" spans="1:24">
      <c r="A234" s="33">
        <f>A232</f>
        <v>902</v>
      </c>
      <c r="B234" s="42" t="s">
        <v>610</v>
      </c>
      <c r="C234" s="33" t="s">
        <v>611</v>
      </c>
      <c r="D234" s="43" t="s">
        <v>168</v>
      </c>
      <c r="E234" s="44" t="s">
        <v>612</v>
      </c>
      <c r="F234" s="44" t="s">
        <v>611</v>
      </c>
      <c r="G234" s="47"/>
      <c r="H234" s="19">
        <v>1</v>
      </c>
      <c r="I234" s="19">
        <v>1</v>
      </c>
      <c r="J234" s="19">
        <v>0</v>
      </c>
      <c r="K234" s="19">
        <v>0</v>
      </c>
      <c r="L234" s="527">
        <f t="shared" si="54"/>
        <v>3</v>
      </c>
      <c r="M234" s="263">
        <f>M232</f>
        <v>150</v>
      </c>
      <c r="N234" s="263">
        <f>N232</f>
        <v>800</v>
      </c>
      <c r="O234" s="264">
        <f>O232</f>
        <v>500</v>
      </c>
      <c r="P234" s="263">
        <f>P232</f>
        <v>100</v>
      </c>
      <c r="Q234" s="344">
        <f>Q232</f>
        <v>800</v>
      </c>
      <c r="R234" s="344">
        <v>10</v>
      </c>
      <c r="S234" s="344">
        <v>0</v>
      </c>
      <c r="T234" s="344">
        <v>0</v>
      </c>
      <c r="U234" s="344">
        <v>0</v>
      </c>
      <c r="V234" s="344">
        <v>0.7</v>
      </c>
      <c r="W234" s="344">
        <v>3</v>
      </c>
      <c r="X234" s="344">
        <v>5</v>
      </c>
    </row>
    <row r="235" ht="20.4" spans="1:24">
      <c r="A235" s="33">
        <f>A234</f>
        <v>902</v>
      </c>
      <c r="B235" s="42" t="s">
        <v>613</v>
      </c>
      <c r="C235" s="33"/>
      <c r="D235" s="43"/>
      <c r="E235" s="44"/>
      <c r="F235" s="44"/>
      <c r="G235" s="47"/>
      <c r="H235" s="19">
        <v>1</v>
      </c>
      <c r="I235" s="195"/>
      <c r="J235" s="195"/>
      <c r="K235" s="195"/>
      <c r="L235" s="527">
        <f t="shared" si="54"/>
        <v>1</v>
      </c>
      <c r="M235" s="263">
        <f t="shared" ref="M235:Q236" si="56">M234</f>
        <v>150</v>
      </c>
      <c r="N235" s="263">
        <f t="shared" si="56"/>
        <v>800</v>
      </c>
      <c r="O235" s="264">
        <f t="shared" si="56"/>
        <v>500</v>
      </c>
      <c r="P235" s="263">
        <f t="shared" si="56"/>
        <v>100</v>
      </c>
      <c r="Q235" s="344">
        <f t="shared" si="56"/>
        <v>800</v>
      </c>
      <c r="R235" s="344">
        <v>10</v>
      </c>
      <c r="S235" s="344">
        <v>0</v>
      </c>
      <c r="T235" s="344">
        <v>0</v>
      </c>
      <c r="U235" s="344">
        <v>0</v>
      </c>
      <c r="V235" s="344">
        <v>0.7</v>
      </c>
      <c r="W235" s="344">
        <v>3</v>
      </c>
      <c r="X235" s="344">
        <v>5</v>
      </c>
    </row>
    <row r="236" ht="20.4" spans="1:24">
      <c r="A236" s="33">
        <f>A235</f>
        <v>902</v>
      </c>
      <c r="B236" s="42" t="s">
        <v>614</v>
      </c>
      <c r="C236" s="33" t="s">
        <v>615</v>
      </c>
      <c r="D236" s="43" t="s">
        <v>168</v>
      </c>
      <c r="E236" s="44" t="s">
        <v>616</v>
      </c>
      <c r="F236" s="44" t="s">
        <v>617</v>
      </c>
      <c r="G236" s="47"/>
      <c r="H236" s="19">
        <v>1</v>
      </c>
      <c r="I236" s="19">
        <v>1</v>
      </c>
      <c r="J236" s="19">
        <v>0</v>
      </c>
      <c r="K236" s="19">
        <v>0</v>
      </c>
      <c r="L236" s="527">
        <f t="shared" si="54"/>
        <v>3</v>
      </c>
      <c r="M236" s="263">
        <f t="shared" si="56"/>
        <v>150</v>
      </c>
      <c r="N236" s="263">
        <f t="shared" si="56"/>
        <v>800</v>
      </c>
      <c r="O236" s="264">
        <f t="shared" si="56"/>
        <v>500</v>
      </c>
      <c r="P236" s="263">
        <f t="shared" si="56"/>
        <v>100</v>
      </c>
      <c r="Q236" s="344">
        <f t="shared" si="56"/>
        <v>800</v>
      </c>
      <c r="R236" s="344">
        <v>10</v>
      </c>
      <c r="S236" s="344">
        <v>0</v>
      </c>
      <c r="T236" s="344">
        <v>0</v>
      </c>
      <c r="U236" s="344">
        <v>0</v>
      </c>
      <c r="V236" s="344">
        <v>0.7</v>
      </c>
      <c r="W236" s="344">
        <v>3</v>
      </c>
      <c r="X236" s="344">
        <v>5</v>
      </c>
    </row>
    <row r="237" s="10" customFormat="1" ht="20.4" spans="1:24">
      <c r="A237" s="69"/>
      <c r="B237" s="70"/>
      <c r="C237" s="69"/>
      <c r="D237" s="71"/>
      <c r="E237" s="72"/>
      <c r="F237" s="72"/>
      <c r="G237" s="197" t="s">
        <v>618</v>
      </c>
      <c r="H237" s="207" t="s">
        <v>251</v>
      </c>
      <c r="I237" s="207" t="s">
        <v>251</v>
      </c>
      <c r="J237" s="207" t="s">
        <v>251</v>
      </c>
      <c r="K237" s="207" t="s">
        <v>251</v>
      </c>
      <c r="L237" s="207"/>
      <c r="M237" s="330" t="s">
        <v>251</v>
      </c>
      <c r="N237" s="330" t="s">
        <v>251</v>
      </c>
      <c r="O237" s="330" t="s">
        <v>251</v>
      </c>
      <c r="P237" s="330" t="s">
        <v>251</v>
      </c>
      <c r="Q237" s="126" t="s">
        <v>251</v>
      </c>
      <c r="R237" s="126" t="s">
        <v>251</v>
      </c>
      <c r="S237" s="126" t="s">
        <v>251</v>
      </c>
      <c r="T237" s="126" t="s">
        <v>251</v>
      </c>
      <c r="U237" s="126" t="s">
        <v>251</v>
      </c>
      <c r="V237" s="126" t="s">
        <v>251</v>
      </c>
      <c r="W237" s="126" t="s">
        <v>251</v>
      </c>
      <c r="X237" s="126" t="s">
        <v>251</v>
      </c>
    </row>
    <row r="238" ht="20.4" spans="1:24">
      <c r="A238" s="33">
        <f>A236</f>
        <v>902</v>
      </c>
      <c r="B238" s="42" t="s">
        <v>619</v>
      </c>
      <c r="C238" s="33" t="s">
        <v>620</v>
      </c>
      <c r="D238" s="43" t="s">
        <v>168</v>
      </c>
      <c r="E238" s="44" t="s">
        <v>621</v>
      </c>
      <c r="F238" s="46" t="s">
        <v>620</v>
      </c>
      <c r="G238" s="198"/>
      <c r="H238" s="19">
        <v>1</v>
      </c>
      <c r="I238" s="19">
        <v>1</v>
      </c>
      <c r="J238" s="19">
        <v>0</v>
      </c>
      <c r="K238" s="19">
        <v>0</v>
      </c>
      <c r="L238" s="527">
        <f t="shared" si="54"/>
        <v>3</v>
      </c>
      <c r="M238" s="263">
        <f>M236</f>
        <v>150</v>
      </c>
      <c r="N238" s="263">
        <f>N236</f>
        <v>800</v>
      </c>
      <c r="O238" s="264">
        <f>O236</f>
        <v>500</v>
      </c>
      <c r="P238" s="263">
        <f>P236</f>
        <v>100</v>
      </c>
      <c r="Q238" s="344">
        <f>Q236</f>
        <v>800</v>
      </c>
      <c r="R238" s="344">
        <v>10</v>
      </c>
      <c r="S238" s="344">
        <v>0</v>
      </c>
      <c r="T238" s="344">
        <v>0</v>
      </c>
      <c r="U238" s="344">
        <v>0</v>
      </c>
      <c r="V238" s="344">
        <v>0.7</v>
      </c>
      <c r="W238" s="344">
        <v>3</v>
      </c>
      <c r="X238" s="344">
        <v>5</v>
      </c>
    </row>
    <row r="239" s="10" customFormat="1" ht="20.4" spans="1:24">
      <c r="A239" s="69"/>
      <c r="B239" s="70"/>
      <c r="C239" s="69"/>
      <c r="D239" s="71"/>
      <c r="E239" s="72" t="s">
        <v>455</v>
      </c>
      <c r="F239" s="72" t="s">
        <v>620</v>
      </c>
      <c r="G239" s="197" t="s">
        <v>622</v>
      </c>
      <c r="H239" s="207" t="s">
        <v>251</v>
      </c>
      <c r="I239" s="207" t="s">
        <v>251</v>
      </c>
      <c r="J239" s="207" t="s">
        <v>251</v>
      </c>
      <c r="K239" s="207" t="s">
        <v>251</v>
      </c>
      <c r="L239" s="207"/>
      <c r="M239" s="330" t="s">
        <v>251</v>
      </c>
      <c r="N239" s="330" t="s">
        <v>251</v>
      </c>
      <c r="O239" s="330" t="s">
        <v>251</v>
      </c>
      <c r="P239" s="330" t="s">
        <v>251</v>
      </c>
      <c r="Q239" s="126" t="s">
        <v>251</v>
      </c>
      <c r="R239" s="126" t="s">
        <v>251</v>
      </c>
      <c r="S239" s="126" t="s">
        <v>251</v>
      </c>
      <c r="T239" s="126" t="s">
        <v>251</v>
      </c>
      <c r="U239" s="126" t="s">
        <v>251</v>
      </c>
      <c r="V239" s="126" t="s">
        <v>251</v>
      </c>
      <c r="W239" s="126" t="s">
        <v>251</v>
      </c>
      <c r="X239" s="126" t="s">
        <v>251</v>
      </c>
    </row>
    <row r="240" ht="20.4" spans="1:24">
      <c r="A240" s="33">
        <f>A238</f>
        <v>902</v>
      </c>
      <c r="B240" s="42" t="s">
        <v>619</v>
      </c>
      <c r="C240" s="33" t="s">
        <v>620</v>
      </c>
      <c r="D240" s="43" t="s">
        <v>180</v>
      </c>
      <c r="E240" s="44" t="s">
        <v>621</v>
      </c>
      <c r="F240" s="46" t="s">
        <v>620</v>
      </c>
      <c r="G240" s="47"/>
      <c r="H240" s="19">
        <v>1</v>
      </c>
      <c r="I240" s="19">
        <v>1</v>
      </c>
      <c r="J240" s="19">
        <v>0</v>
      </c>
      <c r="K240" s="19">
        <v>0</v>
      </c>
      <c r="L240" s="527">
        <f t="shared" si="54"/>
        <v>3</v>
      </c>
      <c r="M240" s="263">
        <f>M238</f>
        <v>150</v>
      </c>
      <c r="N240" s="263">
        <f>N238</f>
        <v>800</v>
      </c>
      <c r="O240" s="264">
        <f>O238</f>
        <v>500</v>
      </c>
      <c r="P240" s="263">
        <f>P238</f>
        <v>100</v>
      </c>
      <c r="Q240" s="344">
        <f>Q238</f>
        <v>800</v>
      </c>
      <c r="R240" s="344">
        <v>10</v>
      </c>
      <c r="S240" s="344">
        <v>0</v>
      </c>
      <c r="T240" s="344">
        <v>0</v>
      </c>
      <c r="U240" s="344">
        <v>0</v>
      </c>
      <c r="V240" s="344">
        <v>0.7</v>
      </c>
      <c r="W240" s="344">
        <v>3</v>
      </c>
      <c r="X240" s="344">
        <v>5</v>
      </c>
    </row>
    <row r="241" s="20" customFormat="1" ht="20.4" spans="1:24">
      <c r="A241" s="199"/>
      <c r="B241" s="200"/>
      <c r="C241" s="199"/>
      <c r="D241" s="201"/>
      <c r="E241" s="202"/>
      <c r="F241" s="202"/>
      <c r="G241" s="203"/>
      <c r="H241" s="204"/>
      <c r="I241" s="204"/>
      <c r="J241" s="204"/>
      <c r="K241" s="204"/>
      <c r="L241" s="320"/>
      <c r="M241" s="320"/>
      <c r="N241" s="320"/>
      <c r="O241" s="321"/>
      <c r="P241" s="320"/>
      <c r="Q241" s="384"/>
      <c r="R241" s="384"/>
      <c r="S241" s="384"/>
      <c r="T241" s="384"/>
      <c r="U241" s="384"/>
      <c r="V241" s="384"/>
      <c r="W241" s="384"/>
      <c r="X241" s="384"/>
    </row>
    <row r="242" s="12" customFormat="1" ht="20.4" spans="1:24">
      <c r="A242" s="9">
        <f>A240</f>
        <v>902</v>
      </c>
      <c r="B242" s="42" t="s">
        <v>619</v>
      </c>
      <c r="C242" s="33" t="s">
        <v>624</v>
      </c>
      <c r="D242" s="43" t="s">
        <v>187</v>
      </c>
      <c r="E242" s="44" t="s">
        <v>625</v>
      </c>
      <c r="F242" s="46" t="s">
        <v>626</v>
      </c>
      <c r="G242" s="47"/>
      <c r="H242" s="9">
        <v>1</v>
      </c>
      <c r="I242" s="9">
        <v>1</v>
      </c>
      <c r="J242" s="9">
        <v>0</v>
      </c>
      <c r="K242" s="9">
        <v>0</v>
      </c>
      <c r="L242" s="527">
        <f>H242+I242*2+J242*4+K242*8</f>
        <v>3</v>
      </c>
      <c r="M242" s="344">
        <f>M240</f>
        <v>150</v>
      </c>
      <c r="N242" s="344">
        <f>N240</f>
        <v>800</v>
      </c>
      <c r="O242" s="344">
        <f>O240</f>
        <v>500</v>
      </c>
      <c r="P242" s="344">
        <f>P240</f>
        <v>100</v>
      </c>
      <c r="Q242" s="344">
        <f>Q240</f>
        <v>800</v>
      </c>
      <c r="R242" s="344">
        <v>10</v>
      </c>
      <c r="S242" s="344">
        <v>0</v>
      </c>
      <c r="T242" s="344">
        <v>0</v>
      </c>
      <c r="U242" s="344">
        <v>0</v>
      </c>
      <c r="V242" s="344">
        <v>0.7</v>
      </c>
      <c r="W242" s="344">
        <v>3</v>
      </c>
      <c r="X242" s="344">
        <v>5</v>
      </c>
    </row>
    <row r="243" s="20" customFormat="1" ht="20.4" spans="1:24">
      <c r="A243" s="204"/>
      <c r="B243" s="200"/>
      <c r="C243" s="204"/>
      <c r="D243" s="201"/>
      <c r="E243" s="202"/>
      <c r="F243" s="202"/>
      <c r="G243" s="203"/>
      <c r="H243" s="204"/>
      <c r="I243" s="204"/>
      <c r="J243" s="204"/>
      <c r="K243" s="204"/>
      <c r="L243" s="320"/>
      <c r="M243" s="384"/>
      <c r="N243" s="384"/>
      <c r="O243" s="384"/>
      <c r="P243" s="384"/>
      <c r="Q243" s="384"/>
      <c r="R243" s="384"/>
      <c r="S243" s="384"/>
      <c r="T243" s="384"/>
      <c r="U243" s="384"/>
      <c r="V243" s="384"/>
      <c r="W243" s="384"/>
      <c r="X243" s="384"/>
    </row>
    <row r="244" s="12" customFormat="1" ht="20.4" spans="1:24">
      <c r="A244" s="9">
        <f>A242</f>
        <v>902</v>
      </c>
      <c r="B244" s="42" t="s">
        <v>619</v>
      </c>
      <c r="C244" s="33" t="s">
        <v>624</v>
      </c>
      <c r="D244" s="43" t="s">
        <v>190</v>
      </c>
      <c r="E244" s="44" t="s">
        <v>627</v>
      </c>
      <c r="F244" s="46" t="s">
        <v>628</v>
      </c>
      <c r="G244" s="47"/>
      <c r="H244" s="9">
        <v>1</v>
      </c>
      <c r="I244" s="9">
        <v>1</v>
      </c>
      <c r="J244" s="9">
        <v>0</v>
      </c>
      <c r="K244" s="9">
        <v>0</v>
      </c>
      <c r="L244" s="527">
        <f>H244+I244*2+J244*4+K244*8</f>
        <v>3</v>
      </c>
      <c r="M244" s="344">
        <f>M242</f>
        <v>150</v>
      </c>
      <c r="N244" s="344">
        <f>N242</f>
        <v>800</v>
      </c>
      <c r="O244" s="344">
        <f>O242</f>
        <v>500</v>
      </c>
      <c r="P244" s="344">
        <f>P242</f>
        <v>100</v>
      </c>
      <c r="Q244" s="344">
        <f>Q242</f>
        <v>800</v>
      </c>
      <c r="R244" s="344">
        <v>10</v>
      </c>
      <c r="S244" s="344">
        <v>0</v>
      </c>
      <c r="T244" s="344">
        <v>0</v>
      </c>
      <c r="U244" s="344">
        <v>0</v>
      </c>
      <c r="V244" s="344">
        <v>0.7</v>
      </c>
      <c r="W244" s="344">
        <v>3</v>
      </c>
      <c r="X244" s="344">
        <v>5</v>
      </c>
    </row>
    <row r="245" s="2" customFormat="1" ht="20.4" spans="1:24">
      <c r="A245" s="482"/>
      <c r="B245" s="37"/>
      <c r="C245" s="482"/>
      <c r="D245" s="482"/>
      <c r="E245" s="36"/>
      <c r="F245" s="36" t="s">
        <v>629</v>
      </c>
      <c r="G245" s="123" t="s">
        <v>630</v>
      </c>
      <c r="H245" s="119">
        <v>1</v>
      </c>
      <c r="I245" s="119">
        <v>1</v>
      </c>
      <c r="J245" s="119">
        <v>0</v>
      </c>
      <c r="K245" s="119">
        <v>0</v>
      </c>
      <c r="L245" s="486">
        <f t="shared" si="54"/>
        <v>3</v>
      </c>
      <c r="M245" s="428"/>
      <c r="N245" s="428"/>
      <c r="O245" s="428"/>
      <c r="P245" s="428"/>
      <c r="Q245" s="494"/>
      <c r="R245" s="494"/>
      <c r="S245" s="428"/>
      <c r="T245" s="428"/>
      <c r="U245" s="428"/>
      <c r="V245" s="428"/>
      <c r="W245" s="428"/>
      <c r="X245" s="428"/>
    </row>
    <row r="246" ht="20.4" spans="1:24">
      <c r="A246" s="33">
        <f>A244</f>
        <v>902</v>
      </c>
      <c r="B246" s="42" t="s">
        <v>632</v>
      </c>
      <c r="C246" s="33" t="s">
        <v>633</v>
      </c>
      <c r="D246" s="43" t="s">
        <v>168</v>
      </c>
      <c r="E246" s="44" t="s">
        <v>634</v>
      </c>
      <c r="F246" s="44" t="s">
        <v>1185</v>
      </c>
      <c r="G246" s="47"/>
      <c r="H246" s="19">
        <v>1</v>
      </c>
      <c r="I246" s="19">
        <v>1</v>
      </c>
      <c r="J246" s="19">
        <v>0</v>
      </c>
      <c r="K246" s="19">
        <v>0</v>
      </c>
      <c r="L246" s="527">
        <f t="shared" si="54"/>
        <v>3</v>
      </c>
      <c r="M246" s="263">
        <f>M244</f>
        <v>150</v>
      </c>
      <c r="N246" s="263">
        <f>N244</f>
        <v>800</v>
      </c>
      <c r="O246" s="264">
        <f>O244</f>
        <v>500</v>
      </c>
      <c r="P246" s="263">
        <f>P244</f>
        <v>100</v>
      </c>
      <c r="Q246" s="344">
        <f>Q244</f>
        <v>800</v>
      </c>
      <c r="R246" s="344">
        <v>10</v>
      </c>
      <c r="S246" s="344">
        <v>0</v>
      </c>
      <c r="T246" s="344">
        <v>0</v>
      </c>
      <c r="U246" s="344">
        <v>0</v>
      </c>
      <c r="V246" s="344">
        <v>0.7</v>
      </c>
      <c r="W246" s="344">
        <v>3</v>
      </c>
      <c r="X246" s="344">
        <v>5</v>
      </c>
    </row>
    <row r="247" s="2" customFormat="1" ht="20.4" spans="1:24">
      <c r="A247" s="482"/>
      <c r="B247" s="37"/>
      <c r="C247" s="482"/>
      <c r="D247" s="482"/>
      <c r="E247" s="36"/>
      <c r="F247" s="36" t="s">
        <v>636</v>
      </c>
      <c r="G247" s="123" t="s">
        <v>637</v>
      </c>
      <c r="H247" s="119">
        <v>1</v>
      </c>
      <c r="I247" s="119">
        <v>1</v>
      </c>
      <c r="J247" s="119">
        <v>0</v>
      </c>
      <c r="K247" s="119">
        <v>0</v>
      </c>
      <c r="L247" s="486">
        <f t="shared" si="54"/>
        <v>3</v>
      </c>
      <c r="M247" s="428"/>
      <c r="N247" s="428"/>
      <c r="O247" s="428"/>
      <c r="P247" s="428"/>
      <c r="Q247" s="494"/>
      <c r="R247" s="494"/>
      <c r="S247" s="428"/>
      <c r="T247" s="428"/>
      <c r="U247" s="428"/>
      <c r="V247" s="428"/>
      <c r="W247" s="428"/>
      <c r="X247" s="428"/>
    </row>
    <row r="248" ht="20.4" spans="1:24">
      <c r="A248" s="33">
        <f>A246</f>
        <v>902</v>
      </c>
      <c r="B248" s="42" t="s">
        <v>632</v>
      </c>
      <c r="C248" s="33" t="s">
        <v>641</v>
      </c>
      <c r="D248" s="43" t="s">
        <v>180</v>
      </c>
      <c r="E248" s="44" t="s">
        <v>642</v>
      </c>
      <c r="F248" s="44" t="s">
        <v>643</v>
      </c>
      <c r="G248" s="47"/>
      <c r="H248" s="19">
        <v>1</v>
      </c>
      <c r="I248" s="19">
        <v>1</v>
      </c>
      <c r="J248" s="19">
        <v>0</v>
      </c>
      <c r="K248" s="19">
        <v>0</v>
      </c>
      <c r="L248" s="527">
        <f t="shared" si="54"/>
        <v>3</v>
      </c>
      <c r="M248" s="263">
        <f>M246</f>
        <v>150</v>
      </c>
      <c r="N248" s="263">
        <f>N246</f>
        <v>800</v>
      </c>
      <c r="O248" s="264">
        <f>O246</f>
        <v>500</v>
      </c>
      <c r="P248" s="263">
        <f>P246</f>
        <v>100</v>
      </c>
      <c r="Q248" s="344">
        <f>Q246</f>
        <v>800</v>
      </c>
      <c r="R248" s="344">
        <v>10</v>
      </c>
      <c r="S248" s="344">
        <v>0</v>
      </c>
      <c r="T248" s="344">
        <v>0</v>
      </c>
      <c r="U248" s="344">
        <v>0</v>
      </c>
      <c r="V248" s="344">
        <v>0.7</v>
      </c>
      <c r="W248" s="344">
        <v>3</v>
      </c>
      <c r="X248" s="344">
        <v>5</v>
      </c>
    </row>
    <row r="249" ht="20.4" spans="1:24">
      <c r="A249" s="33">
        <f>A248</f>
        <v>902</v>
      </c>
      <c r="B249" s="42" t="s">
        <v>644</v>
      </c>
      <c r="C249" s="33"/>
      <c r="D249" s="43"/>
      <c r="E249" s="44"/>
      <c r="F249" s="44"/>
      <c r="G249" s="47"/>
      <c r="H249" s="19"/>
      <c r="I249" s="195"/>
      <c r="J249" s="195"/>
      <c r="K249" s="195"/>
      <c r="L249" s="527">
        <f t="shared" si="54"/>
        <v>0</v>
      </c>
      <c r="M249" s="263">
        <f t="shared" ref="M249:Q251" si="57">M248</f>
        <v>150</v>
      </c>
      <c r="N249" s="263">
        <f t="shared" si="57"/>
        <v>800</v>
      </c>
      <c r="O249" s="264">
        <f t="shared" si="57"/>
        <v>500</v>
      </c>
      <c r="P249" s="263">
        <f t="shared" si="57"/>
        <v>100</v>
      </c>
      <c r="Q249" s="344">
        <f t="shared" si="57"/>
        <v>800</v>
      </c>
      <c r="R249" s="344">
        <v>10</v>
      </c>
      <c r="S249" s="344">
        <v>0</v>
      </c>
      <c r="T249" s="344">
        <v>0</v>
      </c>
      <c r="U249" s="344">
        <v>0</v>
      </c>
      <c r="V249" s="344">
        <v>0.7</v>
      </c>
      <c r="W249" s="344">
        <v>3</v>
      </c>
      <c r="X249" s="344">
        <v>5</v>
      </c>
    </row>
    <row r="250" ht="20.4" spans="1:24">
      <c r="A250" s="33">
        <f>A249</f>
        <v>902</v>
      </c>
      <c r="B250" s="42"/>
      <c r="C250" s="33" t="s">
        <v>645</v>
      </c>
      <c r="D250" s="43" t="s">
        <v>168</v>
      </c>
      <c r="E250" s="44" t="s">
        <v>646</v>
      </c>
      <c r="F250" s="44" t="s">
        <v>645</v>
      </c>
      <c r="G250" s="47"/>
      <c r="H250" s="19">
        <v>1</v>
      </c>
      <c r="I250" s="19">
        <v>1</v>
      </c>
      <c r="J250" s="19">
        <v>0</v>
      </c>
      <c r="K250" s="19">
        <v>0</v>
      </c>
      <c r="L250" s="527">
        <f t="shared" si="54"/>
        <v>3</v>
      </c>
      <c r="M250" s="263">
        <f t="shared" si="57"/>
        <v>150</v>
      </c>
      <c r="N250" s="263">
        <f t="shared" si="57"/>
        <v>800</v>
      </c>
      <c r="O250" s="264">
        <f t="shared" si="57"/>
        <v>500</v>
      </c>
      <c r="P250" s="263">
        <f t="shared" si="57"/>
        <v>100</v>
      </c>
      <c r="Q250" s="344">
        <f t="shared" si="57"/>
        <v>800</v>
      </c>
      <c r="R250" s="344">
        <v>10</v>
      </c>
      <c r="S250" s="344">
        <v>0</v>
      </c>
      <c r="T250" s="344">
        <v>0</v>
      </c>
      <c r="U250" s="344">
        <v>0</v>
      </c>
      <c r="V250" s="344">
        <v>0.7</v>
      </c>
      <c r="W250" s="344">
        <v>3</v>
      </c>
      <c r="X250" s="344">
        <v>5</v>
      </c>
    </row>
    <row r="251" ht="20.4" spans="1:24">
      <c r="A251" s="33">
        <f>A250</f>
        <v>902</v>
      </c>
      <c r="B251" s="42" t="s">
        <v>647</v>
      </c>
      <c r="C251" s="33"/>
      <c r="D251" s="43"/>
      <c r="E251" s="44"/>
      <c r="F251" s="44"/>
      <c r="G251" s="47"/>
      <c r="H251" s="19"/>
      <c r="I251" s="195"/>
      <c r="J251" s="195"/>
      <c r="K251" s="195"/>
      <c r="L251" s="527">
        <f t="shared" si="54"/>
        <v>0</v>
      </c>
      <c r="M251" s="263">
        <f t="shared" si="57"/>
        <v>150</v>
      </c>
      <c r="N251" s="263">
        <f t="shared" si="57"/>
        <v>800</v>
      </c>
      <c r="O251" s="264">
        <f t="shared" si="57"/>
        <v>500</v>
      </c>
      <c r="P251" s="263">
        <f t="shared" si="57"/>
        <v>100</v>
      </c>
      <c r="Q251" s="344">
        <f t="shared" si="57"/>
        <v>800</v>
      </c>
      <c r="R251" s="344">
        <v>10</v>
      </c>
      <c r="S251" s="344">
        <v>0</v>
      </c>
      <c r="T251" s="344">
        <v>0</v>
      </c>
      <c r="U251" s="344">
        <v>0</v>
      </c>
      <c r="V251" s="344">
        <v>0.7</v>
      </c>
      <c r="W251" s="344">
        <v>3</v>
      </c>
      <c r="X251" s="344">
        <v>5</v>
      </c>
    </row>
    <row r="252" s="10" customFormat="1" ht="20.4" spans="1:24">
      <c r="A252" s="69"/>
      <c r="B252" s="70"/>
      <c r="C252" s="69"/>
      <c r="D252" s="71"/>
      <c r="E252" s="72" t="s">
        <v>648</v>
      </c>
      <c r="F252" s="72" t="s">
        <v>649</v>
      </c>
      <c r="G252" s="206" t="s">
        <v>650</v>
      </c>
      <c r="H252" s="207">
        <v>1</v>
      </c>
      <c r="I252" s="207">
        <v>1</v>
      </c>
      <c r="J252" s="207">
        <v>0</v>
      </c>
      <c r="K252" s="207">
        <v>0</v>
      </c>
      <c r="L252" s="207">
        <f t="shared" si="54"/>
        <v>3</v>
      </c>
      <c r="M252" s="330" t="s">
        <v>1186</v>
      </c>
      <c r="N252" s="330" t="s">
        <v>1187</v>
      </c>
      <c r="O252" s="330" t="s">
        <v>251</v>
      </c>
      <c r="P252" s="330" t="s">
        <v>251</v>
      </c>
      <c r="Q252" s="126" t="s">
        <v>251</v>
      </c>
      <c r="R252" s="126" t="s">
        <v>251</v>
      </c>
      <c r="S252" s="126" t="s">
        <v>251</v>
      </c>
      <c r="T252" s="126" t="s">
        <v>251</v>
      </c>
      <c r="U252" s="126" t="s">
        <v>251</v>
      </c>
      <c r="V252" s="126" t="s">
        <v>251</v>
      </c>
      <c r="W252" s="126" t="s">
        <v>251</v>
      </c>
      <c r="X252" s="126" t="s">
        <v>251</v>
      </c>
    </row>
    <row r="253" ht="20.4" spans="1:24">
      <c r="A253" s="33">
        <f t="shared" ref="A253:A257" si="58">A251</f>
        <v>902</v>
      </c>
      <c r="B253" s="42" t="s">
        <v>651</v>
      </c>
      <c r="C253" s="33" t="s">
        <v>652</v>
      </c>
      <c r="D253" s="43" t="s">
        <v>168</v>
      </c>
      <c r="E253" s="44" t="s">
        <v>653</v>
      </c>
      <c r="F253" s="44" t="s">
        <v>652</v>
      </c>
      <c r="G253" s="47"/>
      <c r="H253" s="19">
        <v>1</v>
      </c>
      <c r="I253" s="19">
        <v>1</v>
      </c>
      <c r="J253" s="19">
        <v>0</v>
      </c>
      <c r="K253" s="19">
        <v>0</v>
      </c>
      <c r="L253" s="527">
        <f t="shared" si="54"/>
        <v>3</v>
      </c>
      <c r="M253" s="263">
        <f>M251</f>
        <v>150</v>
      </c>
      <c r="N253" s="263">
        <v>500</v>
      </c>
      <c r="O253" s="264">
        <f>O251</f>
        <v>500</v>
      </c>
      <c r="P253" s="263">
        <f>P251</f>
        <v>100</v>
      </c>
      <c r="Q253" s="344">
        <f>Q251</f>
        <v>800</v>
      </c>
      <c r="R253" s="344">
        <v>10</v>
      </c>
      <c r="S253" s="344">
        <v>0</v>
      </c>
      <c r="T253" s="344">
        <v>0</v>
      </c>
      <c r="U253" s="344">
        <v>0</v>
      </c>
      <c r="V253" s="344">
        <v>0.7</v>
      </c>
      <c r="W253" s="344">
        <v>3</v>
      </c>
      <c r="X253" s="344">
        <v>5</v>
      </c>
    </row>
    <row r="254" s="10" customFormat="1" ht="20.4" spans="1:24">
      <c r="A254" s="111"/>
      <c r="B254" s="70"/>
      <c r="C254" s="69"/>
      <c r="D254" s="71"/>
      <c r="E254" s="72"/>
      <c r="F254" s="72"/>
      <c r="G254" s="73"/>
      <c r="H254" s="74"/>
      <c r="I254" s="74"/>
      <c r="J254" s="74"/>
      <c r="K254" s="74"/>
      <c r="L254" s="330"/>
      <c r="M254" s="330"/>
      <c r="N254" s="330"/>
      <c r="O254" s="331"/>
      <c r="P254" s="330"/>
      <c r="Q254" s="125"/>
      <c r="R254" s="125"/>
      <c r="S254" s="125"/>
      <c r="T254" s="125"/>
      <c r="U254" s="125"/>
      <c r="V254" s="125"/>
      <c r="W254" s="125"/>
      <c r="X254" s="125"/>
    </row>
    <row r="255" ht="20.4" spans="1:24">
      <c r="A255" s="51">
        <f t="shared" si="58"/>
        <v>902</v>
      </c>
      <c r="B255" s="42"/>
      <c r="C255" s="33" t="s">
        <v>652</v>
      </c>
      <c r="D255" s="43" t="s">
        <v>180</v>
      </c>
      <c r="E255" s="44" t="s">
        <v>654</v>
      </c>
      <c r="F255" s="44" t="s">
        <v>655</v>
      </c>
      <c r="G255" s="47"/>
      <c r="H255" s="19"/>
      <c r="I255" s="19"/>
      <c r="J255" s="19"/>
      <c r="K255" s="19"/>
      <c r="L255" s="527"/>
      <c r="M255" s="263"/>
      <c r="N255" s="263"/>
      <c r="O255" s="264"/>
      <c r="P255" s="263"/>
      <c r="Q255" s="344"/>
      <c r="R255" s="344"/>
      <c r="S255" s="344"/>
      <c r="T255" s="344"/>
      <c r="U255" s="344"/>
      <c r="V255" s="344"/>
      <c r="W255" s="344"/>
      <c r="X255" s="344"/>
    </row>
    <row r="256" s="11" customFormat="1" ht="20.4" spans="1:24">
      <c r="A256" s="111"/>
      <c r="B256" s="70"/>
      <c r="C256" s="69"/>
      <c r="D256" s="71"/>
      <c r="E256" s="72" t="s">
        <v>656</v>
      </c>
      <c r="F256" s="208" t="s">
        <v>657</v>
      </c>
      <c r="G256" s="206" t="s">
        <v>658</v>
      </c>
      <c r="H256" s="74">
        <v>1</v>
      </c>
      <c r="I256" s="74">
        <v>1</v>
      </c>
      <c r="J256" s="74">
        <v>0</v>
      </c>
      <c r="K256" s="74">
        <v>0</v>
      </c>
      <c r="L256" s="125">
        <v>3</v>
      </c>
      <c r="M256" s="330" t="s">
        <v>1186</v>
      </c>
      <c r="N256" s="330" t="s">
        <v>1061</v>
      </c>
      <c r="O256" s="330" t="s">
        <v>251</v>
      </c>
      <c r="P256" s="330" t="s">
        <v>251</v>
      </c>
      <c r="Q256" s="126" t="s">
        <v>251</v>
      </c>
      <c r="R256" s="126" t="s">
        <v>251</v>
      </c>
      <c r="S256" s="126" t="s">
        <v>251</v>
      </c>
      <c r="T256" s="126" t="s">
        <v>251</v>
      </c>
      <c r="U256" s="126" t="s">
        <v>251</v>
      </c>
      <c r="V256" s="330" t="s">
        <v>251</v>
      </c>
      <c r="W256" s="126" t="s">
        <v>251</v>
      </c>
      <c r="X256" s="126" t="s">
        <v>251</v>
      </c>
    </row>
    <row r="257" ht="20.4" spans="1:24">
      <c r="A257" s="51">
        <f t="shared" si="58"/>
        <v>902</v>
      </c>
      <c r="B257" s="42" t="s">
        <v>651</v>
      </c>
      <c r="C257" s="33" t="s">
        <v>652</v>
      </c>
      <c r="D257" s="43" t="s">
        <v>187</v>
      </c>
      <c r="E257" s="44" t="s">
        <v>656</v>
      </c>
      <c r="F257" s="44" t="s">
        <v>662</v>
      </c>
      <c r="G257" s="47"/>
      <c r="H257" s="195">
        <v>1</v>
      </c>
      <c r="I257" s="195">
        <v>1</v>
      </c>
      <c r="J257" s="195">
        <v>0</v>
      </c>
      <c r="K257" s="195">
        <v>0</v>
      </c>
      <c r="L257" s="527">
        <f t="shared" ref="L257" si="59">H257+I257*2+J257*4+K257*8</f>
        <v>3</v>
      </c>
      <c r="M257" s="527">
        <f>M253</f>
        <v>150</v>
      </c>
      <c r="N257" s="527">
        <v>500</v>
      </c>
      <c r="O257" s="563">
        <f>O253</f>
        <v>500</v>
      </c>
      <c r="P257" s="527">
        <f>P253</f>
        <v>100</v>
      </c>
      <c r="Q257" s="186">
        <f>Q253</f>
        <v>800</v>
      </c>
      <c r="R257" s="186">
        <v>10</v>
      </c>
      <c r="S257" s="186">
        <v>0</v>
      </c>
      <c r="T257" s="186">
        <v>0</v>
      </c>
      <c r="U257" s="186">
        <v>0</v>
      </c>
      <c r="V257" s="186">
        <v>0.7</v>
      </c>
      <c r="W257" s="186">
        <v>3</v>
      </c>
      <c r="X257" s="186">
        <v>5</v>
      </c>
    </row>
    <row r="258" ht="20.4" spans="1:24">
      <c r="A258" s="33">
        <f>A253</f>
        <v>902</v>
      </c>
      <c r="B258" s="42" t="s">
        <v>663</v>
      </c>
      <c r="C258" s="33"/>
      <c r="D258" s="43"/>
      <c r="E258" s="44"/>
      <c r="F258" s="44"/>
      <c r="G258" s="47"/>
      <c r="H258" s="195"/>
      <c r="I258" s="195"/>
      <c r="J258" s="195"/>
      <c r="K258" s="195"/>
      <c r="L258" s="527">
        <f t="shared" ref="L258:L265" si="60">H258+I258*2+J258*4+K258*8</f>
        <v>0</v>
      </c>
      <c r="M258" s="263">
        <f>M253</f>
        <v>150</v>
      </c>
      <c r="N258" s="263">
        <v>800</v>
      </c>
      <c r="O258" s="264">
        <f>O253</f>
        <v>500</v>
      </c>
      <c r="P258" s="263">
        <f>P253</f>
        <v>100</v>
      </c>
      <c r="Q258" s="344">
        <f>Q253</f>
        <v>800</v>
      </c>
      <c r="R258" s="344">
        <v>10</v>
      </c>
      <c r="S258" s="344">
        <v>0</v>
      </c>
      <c r="T258" s="344">
        <v>0</v>
      </c>
      <c r="U258" s="344">
        <v>0</v>
      </c>
      <c r="V258" s="344">
        <v>0.7</v>
      </c>
      <c r="W258" s="344">
        <v>3</v>
      </c>
      <c r="X258" s="344">
        <v>5</v>
      </c>
    </row>
    <row r="259" s="6" customFormat="1" ht="20.4" spans="1:24">
      <c r="A259" s="60"/>
      <c r="B259" s="61"/>
      <c r="C259" s="60"/>
      <c r="D259" s="62"/>
      <c r="E259" s="63"/>
      <c r="F259" s="63" t="s">
        <v>664</v>
      </c>
      <c r="G259" s="218" t="s">
        <v>665</v>
      </c>
      <c r="H259" s="8">
        <v>1</v>
      </c>
      <c r="I259" s="8">
        <v>1</v>
      </c>
      <c r="J259" s="8">
        <v>0</v>
      </c>
      <c r="K259" s="8">
        <v>0</v>
      </c>
      <c r="L259" s="346">
        <f t="shared" si="60"/>
        <v>3</v>
      </c>
      <c r="M259" s="565" t="s">
        <v>1177</v>
      </c>
      <c r="N259" s="565" t="s">
        <v>1172</v>
      </c>
      <c r="O259" s="565" t="s">
        <v>1173</v>
      </c>
      <c r="P259" s="565" t="s">
        <v>780</v>
      </c>
      <c r="Q259" s="355"/>
      <c r="R259" s="355"/>
      <c r="S259" s="355"/>
      <c r="T259" s="355"/>
      <c r="U259" s="355"/>
      <c r="V259" s="565" t="s">
        <v>1177</v>
      </c>
      <c r="W259" s="355"/>
      <c r="X259" s="355"/>
    </row>
    <row r="260" ht="20.4" spans="1:24">
      <c r="A260" s="33">
        <f>A258</f>
        <v>902</v>
      </c>
      <c r="B260" s="42" t="s">
        <v>667</v>
      </c>
      <c r="C260" s="33" t="s">
        <v>668</v>
      </c>
      <c r="D260" s="43" t="s">
        <v>168</v>
      </c>
      <c r="E260" s="44" t="s">
        <v>669</v>
      </c>
      <c r="F260" s="44" t="s">
        <v>670</v>
      </c>
      <c r="G260" s="47"/>
      <c r="H260" s="121">
        <v>1</v>
      </c>
      <c r="I260" s="121">
        <v>1</v>
      </c>
      <c r="J260" s="121">
        <v>0</v>
      </c>
      <c r="K260" s="121">
        <v>0</v>
      </c>
      <c r="L260" s="527">
        <f t="shared" si="60"/>
        <v>3</v>
      </c>
      <c r="M260" s="263">
        <f>M258</f>
        <v>150</v>
      </c>
      <c r="N260" s="263">
        <f>N258</f>
        <v>800</v>
      </c>
      <c r="O260" s="264">
        <f>O258</f>
        <v>500</v>
      </c>
      <c r="P260" s="263">
        <f>P258</f>
        <v>100</v>
      </c>
      <c r="Q260" s="344">
        <f>Q258</f>
        <v>800</v>
      </c>
      <c r="R260" s="344">
        <v>10</v>
      </c>
      <c r="S260" s="344">
        <v>0</v>
      </c>
      <c r="T260" s="344">
        <v>0</v>
      </c>
      <c r="U260" s="344">
        <v>0</v>
      </c>
      <c r="V260" s="344">
        <v>0.5</v>
      </c>
      <c r="W260" s="344">
        <v>3</v>
      </c>
      <c r="X260" s="344">
        <v>5</v>
      </c>
    </row>
    <row r="261" s="6" customFormat="1" ht="20.4" spans="1:24">
      <c r="A261" s="60"/>
      <c r="B261" s="61"/>
      <c r="C261" s="60"/>
      <c r="D261" s="62"/>
      <c r="E261" s="63"/>
      <c r="F261" s="63" t="s">
        <v>671</v>
      </c>
      <c r="G261" s="67" t="s">
        <v>672</v>
      </c>
      <c r="H261" s="8">
        <v>1</v>
      </c>
      <c r="I261" s="8">
        <v>1</v>
      </c>
      <c r="J261" s="8">
        <v>0</v>
      </c>
      <c r="K261" s="8">
        <v>0</v>
      </c>
      <c r="L261" s="346">
        <f t="shared" si="60"/>
        <v>3</v>
      </c>
      <c r="M261" s="565" t="s">
        <v>1177</v>
      </c>
      <c r="N261" s="565" t="s">
        <v>1172</v>
      </c>
      <c r="O261" s="565" t="s">
        <v>1173</v>
      </c>
      <c r="P261" s="565" t="s">
        <v>780</v>
      </c>
      <c r="Q261" s="355"/>
      <c r="R261" s="355"/>
      <c r="S261" s="355"/>
      <c r="T261" s="355"/>
      <c r="U261" s="355"/>
      <c r="V261" s="565" t="s">
        <v>1177</v>
      </c>
      <c r="W261" s="355"/>
      <c r="X261" s="355"/>
    </row>
    <row r="262" ht="20.4" spans="1:24">
      <c r="A262" s="33">
        <f>A260</f>
        <v>902</v>
      </c>
      <c r="B262" s="42" t="s">
        <v>667</v>
      </c>
      <c r="C262" s="33" t="s">
        <v>673</v>
      </c>
      <c r="D262" s="43" t="s">
        <v>180</v>
      </c>
      <c r="E262" s="44" t="s">
        <v>674</v>
      </c>
      <c r="F262" s="44" t="s">
        <v>675</v>
      </c>
      <c r="G262" s="47"/>
      <c r="H262" s="121">
        <v>1</v>
      </c>
      <c r="I262" s="121">
        <v>1</v>
      </c>
      <c r="J262" s="121">
        <v>0</v>
      </c>
      <c r="K262" s="121">
        <v>0</v>
      </c>
      <c r="L262" s="527">
        <f t="shared" si="60"/>
        <v>3</v>
      </c>
      <c r="M262" s="263">
        <f>M260</f>
        <v>150</v>
      </c>
      <c r="N262" s="263">
        <f>N260</f>
        <v>800</v>
      </c>
      <c r="O262" s="264">
        <f>O260</f>
        <v>500</v>
      </c>
      <c r="P262" s="263">
        <f>P260</f>
        <v>100</v>
      </c>
      <c r="Q262" s="344">
        <f>Q260</f>
        <v>800</v>
      </c>
      <c r="R262" s="344">
        <v>10</v>
      </c>
      <c r="S262" s="344">
        <v>0</v>
      </c>
      <c r="T262" s="344">
        <v>0</v>
      </c>
      <c r="U262" s="344">
        <v>0</v>
      </c>
      <c r="V262" s="344">
        <v>0.5</v>
      </c>
      <c r="W262" s="344">
        <v>3</v>
      </c>
      <c r="X262" s="344">
        <v>5</v>
      </c>
    </row>
    <row r="263" ht="20.4" spans="1:24">
      <c r="A263" s="33">
        <f>A262</f>
        <v>902</v>
      </c>
      <c r="B263" s="42" t="s">
        <v>676</v>
      </c>
      <c r="C263" s="33"/>
      <c r="D263" s="43"/>
      <c r="E263" s="44"/>
      <c r="F263" s="44"/>
      <c r="G263" s="47"/>
      <c r="H263" s="121"/>
      <c r="I263" s="195"/>
      <c r="J263" s="195"/>
      <c r="K263" s="195"/>
      <c r="L263" s="527">
        <f t="shared" si="60"/>
        <v>0</v>
      </c>
      <c r="M263" s="263">
        <f>M262</f>
        <v>150</v>
      </c>
      <c r="N263" s="263">
        <f>N262</f>
        <v>800</v>
      </c>
      <c r="O263" s="264">
        <f>O262</f>
        <v>500</v>
      </c>
      <c r="P263" s="263">
        <f>P262</f>
        <v>100</v>
      </c>
      <c r="Q263" s="344">
        <f>Q262</f>
        <v>800</v>
      </c>
      <c r="R263" s="344">
        <v>10</v>
      </c>
      <c r="S263" s="344">
        <v>0</v>
      </c>
      <c r="T263" s="344">
        <v>0</v>
      </c>
      <c r="U263" s="344">
        <v>0</v>
      </c>
      <c r="V263" s="344">
        <v>0.7</v>
      </c>
      <c r="W263" s="344">
        <v>3</v>
      </c>
      <c r="X263" s="344">
        <v>5</v>
      </c>
    </row>
    <row r="264" s="6" customFormat="1" ht="20.4" spans="1:24">
      <c r="A264" s="60"/>
      <c r="B264" s="61"/>
      <c r="C264" s="60"/>
      <c r="D264" s="62"/>
      <c r="E264" s="63" t="s">
        <v>455</v>
      </c>
      <c r="F264" s="63" t="s">
        <v>677</v>
      </c>
      <c r="G264" s="66"/>
      <c r="H264" s="8">
        <v>0</v>
      </c>
      <c r="I264" s="8">
        <v>1</v>
      </c>
      <c r="J264" s="8">
        <v>0</v>
      </c>
      <c r="K264" s="8">
        <v>0</v>
      </c>
      <c r="L264" s="346">
        <f t="shared" si="60"/>
        <v>2</v>
      </c>
      <c r="M264" s="565"/>
      <c r="N264" s="565"/>
      <c r="O264" s="565"/>
      <c r="P264" s="565"/>
      <c r="Q264" s="355"/>
      <c r="R264" s="355"/>
      <c r="S264" s="355"/>
      <c r="T264" s="355"/>
      <c r="U264" s="355"/>
      <c r="V264" s="355"/>
      <c r="W264" s="355"/>
      <c r="X264" s="355"/>
    </row>
    <row r="265" ht="20.4" spans="1:24">
      <c r="A265" s="33">
        <f>A263</f>
        <v>902</v>
      </c>
      <c r="B265" s="42" t="s">
        <v>678</v>
      </c>
      <c r="C265" s="33" t="s">
        <v>679</v>
      </c>
      <c r="D265" s="43" t="s">
        <v>168</v>
      </c>
      <c r="E265" s="44" t="s">
        <v>680</v>
      </c>
      <c r="F265" s="44" t="s">
        <v>679</v>
      </c>
      <c r="G265" s="47"/>
      <c r="H265" s="19">
        <v>0</v>
      </c>
      <c r="I265" s="19">
        <v>1</v>
      </c>
      <c r="J265" s="19">
        <v>0</v>
      </c>
      <c r="K265" s="19">
        <v>0</v>
      </c>
      <c r="L265" s="527">
        <f t="shared" si="60"/>
        <v>2</v>
      </c>
      <c r="M265" s="263">
        <f>M263</f>
        <v>150</v>
      </c>
      <c r="N265" s="263">
        <f>N263</f>
        <v>800</v>
      </c>
      <c r="O265" s="264">
        <f>O263</f>
        <v>500</v>
      </c>
      <c r="P265" s="263">
        <f>P263</f>
        <v>100</v>
      </c>
      <c r="Q265" s="344">
        <f>Q263</f>
        <v>800</v>
      </c>
      <c r="R265" s="344">
        <v>10</v>
      </c>
      <c r="S265" s="344">
        <v>0</v>
      </c>
      <c r="T265" s="344">
        <v>0</v>
      </c>
      <c r="U265" s="344">
        <v>0</v>
      </c>
      <c r="V265" s="344">
        <v>0.7</v>
      </c>
      <c r="W265" s="344">
        <v>3</v>
      </c>
      <c r="X265" s="344">
        <v>5</v>
      </c>
    </row>
    <row r="266" s="2" customFormat="1" ht="20.4" spans="1:24">
      <c r="A266" s="482"/>
      <c r="B266" s="37"/>
      <c r="C266" s="482"/>
      <c r="D266" s="482"/>
      <c r="E266" s="36" t="s">
        <v>455</v>
      </c>
      <c r="F266" s="36" t="s">
        <v>681</v>
      </c>
      <c r="G266" s="49"/>
      <c r="H266" s="119">
        <v>0</v>
      </c>
      <c r="I266" s="119">
        <v>1</v>
      </c>
      <c r="J266" s="119">
        <v>0</v>
      </c>
      <c r="K266" s="119">
        <v>0</v>
      </c>
      <c r="L266" s="486">
        <f t="shared" ref="L266:L272" si="61">H266+I266*2+J266*4+K266*8</f>
        <v>2</v>
      </c>
      <c r="M266" s="428"/>
      <c r="N266" s="428"/>
      <c r="O266" s="428"/>
      <c r="P266" s="428"/>
      <c r="Q266" s="494"/>
      <c r="R266" s="494"/>
      <c r="S266" s="428"/>
      <c r="T266" s="428"/>
      <c r="U266" s="428"/>
      <c r="V266" s="428"/>
      <c r="W266" s="428"/>
      <c r="X266" s="428"/>
    </row>
    <row r="267" ht="20.4" spans="1:24">
      <c r="A267" s="33">
        <f>A265</f>
        <v>902</v>
      </c>
      <c r="B267" s="42" t="s">
        <v>682</v>
      </c>
      <c r="C267" s="33" t="s">
        <v>683</v>
      </c>
      <c r="D267" s="43" t="s">
        <v>168</v>
      </c>
      <c r="E267" s="44" t="s">
        <v>684</v>
      </c>
      <c r="F267" s="44" t="s">
        <v>683</v>
      </c>
      <c r="G267" s="47"/>
      <c r="H267" s="226">
        <v>0</v>
      </c>
      <c r="I267" s="226">
        <v>1</v>
      </c>
      <c r="J267" s="226">
        <v>0</v>
      </c>
      <c r="K267" s="226">
        <v>0</v>
      </c>
      <c r="L267" s="527">
        <f t="shared" si="61"/>
        <v>2</v>
      </c>
      <c r="M267" s="263">
        <f>M265</f>
        <v>150</v>
      </c>
      <c r="N267" s="263">
        <f>N265</f>
        <v>800</v>
      </c>
      <c r="O267" s="264">
        <f>O265</f>
        <v>500</v>
      </c>
      <c r="P267" s="263">
        <f>P265</f>
        <v>100</v>
      </c>
      <c r="Q267" s="344">
        <f>Q265</f>
        <v>800</v>
      </c>
      <c r="R267" s="344">
        <v>10</v>
      </c>
      <c r="S267" s="344">
        <v>0</v>
      </c>
      <c r="T267" s="344">
        <v>0</v>
      </c>
      <c r="U267" s="344">
        <v>0</v>
      </c>
      <c r="V267" s="344">
        <v>0.7</v>
      </c>
      <c r="W267" s="344">
        <v>3</v>
      </c>
      <c r="X267" s="344">
        <v>5</v>
      </c>
    </row>
    <row r="268" s="18" customFormat="1" ht="46.8" spans="1:24">
      <c r="A268" s="55">
        <f>A4</f>
        <v>902</v>
      </c>
      <c r="B268" s="59" t="s">
        <v>685</v>
      </c>
      <c r="C268" s="55" t="s">
        <v>686</v>
      </c>
      <c r="D268" s="56" t="s">
        <v>168</v>
      </c>
      <c r="E268" s="57" t="s">
        <v>687</v>
      </c>
      <c r="F268" s="220" t="s">
        <v>686</v>
      </c>
      <c r="G268" s="221" t="s">
        <v>454</v>
      </c>
      <c r="H268" s="121">
        <v>1</v>
      </c>
      <c r="I268" s="121">
        <v>1</v>
      </c>
      <c r="J268" s="121">
        <v>0</v>
      </c>
      <c r="K268" s="121">
        <v>0</v>
      </c>
      <c r="L268" s="263">
        <f t="shared" si="61"/>
        <v>3</v>
      </c>
      <c r="M268" s="263">
        <f>M267</f>
        <v>150</v>
      </c>
      <c r="N268" s="263">
        <f>N267</f>
        <v>800</v>
      </c>
      <c r="O268" s="264">
        <f>O267</f>
        <v>500</v>
      </c>
      <c r="P268" s="263">
        <f>P267</f>
        <v>100</v>
      </c>
      <c r="Q268" s="344">
        <f>Q267</f>
        <v>800</v>
      </c>
      <c r="R268" s="344">
        <v>10</v>
      </c>
      <c r="S268" s="344">
        <v>0</v>
      </c>
      <c r="T268" s="344">
        <v>0</v>
      </c>
      <c r="U268" s="344">
        <v>0</v>
      </c>
      <c r="V268" s="344">
        <v>0.7</v>
      </c>
      <c r="W268" s="344">
        <v>3</v>
      </c>
      <c r="X268" s="344">
        <v>5</v>
      </c>
    </row>
    <row r="269" s="245" customFormat="1" ht="20.4" spans="1:24">
      <c r="A269" s="33">
        <f>A267</f>
        <v>902</v>
      </c>
      <c r="B269" s="42" t="s">
        <v>688</v>
      </c>
      <c r="C269" s="33"/>
      <c r="D269" s="43"/>
      <c r="E269" s="44"/>
      <c r="F269" s="44"/>
      <c r="G269" s="222"/>
      <c r="H269" s="19"/>
      <c r="I269" s="19"/>
      <c r="J269" s="19"/>
      <c r="K269" s="19"/>
      <c r="L269" s="527">
        <f t="shared" si="61"/>
        <v>0</v>
      </c>
      <c r="M269" s="263">
        <f>M267</f>
        <v>150</v>
      </c>
      <c r="N269" s="263">
        <f>N267</f>
        <v>800</v>
      </c>
      <c r="O269" s="264">
        <f>O267</f>
        <v>500</v>
      </c>
      <c r="P269" s="263">
        <f>P267</f>
        <v>100</v>
      </c>
      <c r="Q269" s="344">
        <f>Q267</f>
        <v>800</v>
      </c>
      <c r="R269" s="344">
        <v>10</v>
      </c>
      <c r="S269" s="344">
        <v>0</v>
      </c>
      <c r="T269" s="344">
        <v>0</v>
      </c>
      <c r="U269" s="344">
        <v>0</v>
      </c>
      <c r="V269" s="344">
        <v>0.7</v>
      </c>
      <c r="W269" s="344">
        <v>3</v>
      </c>
      <c r="X269" s="344">
        <v>5</v>
      </c>
    </row>
    <row r="270" s="6" customFormat="1" ht="20.4" spans="1:24">
      <c r="A270" s="60"/>
      <c r="B270" s="61"/>
      <c r="C270" s="60"/>
      <c r="D270" s="62"/>
      <c r="E270" s="63"/>
      <c r="F270" s="63" t="s">
        <v>689</v>
      </c>
      <c r="G270" s="223"/>
      <c r="H270" s="8">
        <v>1</v>
      </c>
      <c r="I270" s="8">
        <v>1</v>
      </c>
      <c r="J270" s="8">
        <v>0</v>
      </c>
      <c r="K270" s="8">
        <v>0</v>
      </c>
      <c r="L270" s="346">
        <f t="shared" si="61"/>
        <v>3</v>
      </c>
      <c r="M270" s="565"/>
      <c r="N270" s="565"/>
      <c r="O270" s="565"/>
      <c r="P270" s="565"/>
      <c r="Q270" s="355"/>
      <c r="R270" s="355"/>
      <c r="S270" s="355"/>
      <c r="T270" s="355"/>
      <c r="U270" s="355"/>
      <c r="V270" s="355"/>
      <c r="W270" s="355"/>
      <c r="X270" s="355"/>
    </row>
    <row r="271" ht="20.4" spans="1:24">
      <c r="A271" s="33">
        <f>A269</f>
        <v>902</v>
      </c>
      <c r="B271" s="42" t="s">
        <v>690</v>
      </c>
      <c r="C271" s="33" t="s">
        <v>691</v>
      </c>
      <c r="D271" s="43" t="s">
        <v>168</v>
      </c>
      <c r="E271" s="44" t="s">
        <v>692</v>
      </c>
      <c r="F271" s="44" t="s">
        <v>691</v>
      </c>
      <c r="G271" s="225"/>
      <c r="H271" s="226">
        <v>1</v>
      </c>
      <c r="I271" s="226">
        <v>1</v>
      </c>
      <c r="J271" s="226">
        <v>0</v>
      </c>
      <c r="K271" s="226">
        <v>0</v>
      </c>
      <c r="L271" s="527">
        <f t="shared" si="61"/>
        <v>3</v>
      </c>
      <c r="M271" s="263">
        <f>M269</f>
        <v>150</v>
      </c>
      <c r="N271" s="263">
        <f>N269</f>
        <v>800</v>
      </c>
      <c r="O271" s="264">
        <f>O269</f>
        <v>500</v>
      </c>
      <c r="P271" s="263">
        <f>P269</f>
        <v>100</v>
      </c>
      <c r="Q271" s="344">
        <f>Q269</f>
        <v>800</v>
      </c>
      <c r="R271" s="344">
        <v>10</v>
      </c>
      <c r="S271" s="344">
        <v>0</v>
      </c>
      <c r="T271" s="344">
        <v>0</v>
      </c>
      <c r="U271" s="344">
        <v>0</v>
      </c>
      <c r="V271" s="344">
        <v>0.7</v>
      </c>
      <c r="W271" s="344">
        <v>3</v>
      </c>
      <c r="X271" s="344">
        <v>5</v>
      </c>
    </row>
    <row r="272" ht="20.4" spans="1:24">
      <c r="A272" s="51">
        <f>A271</f>
        <v>902</v>
      </c>
      <c r="B272" s="42" t="s">
        <v>690</v>
      </c>
      <c r="C272" s="33" t="s">
        <v>691</v>
      </c>
      <c r="D272" s="43" t="s">
        <v>180</v>
      </c>
      <c r="E272" s="44" t="s">
        <v>693</v>
      </c>
      <c r="F272" s="44" t="s">
        <v>694</v>
      </c>
      <c r="G272" s="225"/>
      <c r="H272" s="19">
        <v>1</v>
      </c>
      <c r="I272" s="19">
        <v>1</v>
      </c>
      <c r="J272" s="19">
        <v>0</v>
      </c>
      <c r="K272" s="19">
        <v>0</v>
      </c>
      <c r="L272" s="527">
        <f t="shared" si="61"/>
        <v>3</v>
      </c>
      <c r="M272" s="263">
        <f>M271</f>
        <v>150</v>
      </c>
      <c r="N272" s="263">
        <f>N271</f>
        <v>800</v>
      </c>
      <c r="O272" s="264">
        <f>O271</f>
        <v>500</v>
      </c>
      <c r="P272" s="263">
        <f>P271</f>
        <v>100</v>
      </c>
      <c r="Q272" s="344">
        <f>Q271</f>
        <v>800</v>
      </c>
      <c r="R272" s="344">
        <v>10</v>
      </c>
      <c r="S272" s="344">
        <v>0</v>
      </c>
      <c r="T272" s="344">
        <v>0</v>
      </c>
      <c r="U272" s="344">
        <v>0</v>
      </c>
      <c r="V272" s="344">
        <v>0.7</v>
      </c>
      <c r="W272" s="344">
        <v>3</v>
      </c>
      <c r="X272" s="344">
        <v>5</v>
      </c>
    </row>
    <row r="273" s="10" customFormat="1" ht="20.4" spans="1:24">
      <c r="A273" s="111"/>
      <c r="B273" s="70"/>
      <c r="C273" s="69" t="s">
        <v>695</v>
      </c>
      <c r="D273" s="71"/>
      <c r="E273" s="72" t="s">
        <v>696</v>
      </c>
      <c r="F273" s="72" t="s">
        <v>695</v>
      </c>
      <c r="G273" s="227" t="s">
        <v>697</v>
      </c>
      <c r="H273" s="74"/>
      <c r="I273" s="74"/>
      <c r="J273" s="74"/>
      <c r="K273" s="74"/>
      <c r="L273" s="330"/>
      <c r="M273" s="330" t="s">
        <v>251</v>
      </c>
      <c r="N273" s="330" t="s">
        <v>251</v>
      </c>
      <c r="O273" s="330" t="s">
        <v>251</v>
      </c>
      <c r="P273" s="330" t="s">
        <v>251</v>
      </c>
      <c r="Q273" s="330" t="s">
        <v>251</v>
      </c>
      <c r="R273" s="330" t="s">
        <v>251</v>
      </c>
      <c r="S273" s="330" t="s">
        <v>251</v>
      </c>
      <c r="T273" s="330" t="s">
        <v>251</v>
      </c>
      <c r="U273" s="330" t="s">
        <v>251</v>
      </c>
      <c r="V273" s="330" t="s">
        <v>251</v>
      </c>
      <c r="W273" s="330" t="s">
        <v>251</v>
      </c>
      <c r="X273" s="330" t="s">
        <v>251</v>
      </c>
    </row>
    <row r="274" ht="20.4" spans="1:24">
      <c r="A274" s="51">
        <f>A272</f>
        <v>902</v>
      </c>
      <c r="B274" s="42" t="s">
        <v>698</v>
      </c>
      <c r="C274" s="33" t="s">
        <v>695</v>
      </c>
      <c r="D274" s="43" t="s">
        <v>168</v>
      </c>
      <c r="E274" s="44" t="s">
        <v>696</v>
      </c>
      <c r="F274" s="44" t="s">
        <v>695</v>
      </c>
      <c r="G274" s="225"/>
      <c r="H274" s="226">
        <v>1</v>
      </c>
      <c r="I274" s="226">
        <v>1</v>
      </c>
      <c r="J274" s="226">
        <v>0</v>
      </c>
      <c r="K274" s="226">
        <v>0</v>
      </c>
      <c r="L274" s="527">
        <f t="shared" ref="L274:L275" si="62">H274+I274*2+J274*4+K274*8</f>
        <v>3</v>
      </c>
      <c r="M274" s="263">
        <f>M272</f>
        <v>150</v>
      </c>
      <c r="N274" s="263">
        <f>N272</f>
        <v>800</v>
      </c>
      <c r="O274" s="264">
        <f>O272</f>
        <v>500</v>
      </c>
      <c r="P274" s="263">
        <f>P272</f>
        <v>100</v>
      </c>
      <c r="Q274" s="344">
        <f>Q272</f>
        <v>800</v>
      </c>
      <c r="R274" s="344">
        <v>10</v>
      </c>
      <c r="S274" s="344">
        <v>0</v>
      </c>
      <c r="T274" s="344">
        <v>0</v>
      </c>
      <c r="U274" s="344">
        <v>0</v>
      </c>
      <c r="V274" s="344">
        <v>0.7</v>
      </c>
      <c r="W274" s="344">
        <v>3</v>
      </c>
      <c r="X274" s="344">
        <v>5</v>
      </c>
    </row>
    <row r="275" ht="20.4" spans="1:24">
      <c r="A275" s="51">
        <f>A272</f>
        <v>902</v>
      </c>
      <c r="B275" s="42" t="s">
        <v>699</v>
      </c>
      <c r="C275" s="33" t="s">
        <v>700</v>
      </c>
      <c r="D275" s="43" t="s">
        <v>168</v>
      </c>
      <c r="E275" s="44" t="s">
        <v>701</v>
      </c>
      <c r="F275" s="44" t="s">
        <v>700</v>
      </c>
      <c r="G275" s="225"/>
      <c r="H275" s="19">
        <v>1</v>
      </c>
      <c r="I275" s="19">
        <v>1</v>
      </c>
      <c r="J275" s="19">
        <v>0</v>
      </c>
      <c r="K275" s="19">
        <v>0</v>
      </c>
      <c r="L275" s="527">
        <f t="shared" si="62"/>
        <v>3</v>
      </c>
      <c r="M275" s="263">
        <f t="shared" ref="M275:Q275" si="63">M272</f>
        <v>150</v>
      </c>
      <c r="N275" s="263">
        <f t="shared" si="63"/>
        <v>800</v>
      </c>
      <c r="O275" s="264">
        <f t="shared" si="63"/>
        <v>500</v>
      </c>
      <c r="P275" s="263">
        <f t="shared" si="63"/>
        <v>100</v>
      </c>
      <c r="Q275" s="344">
        <f t="shared" si="63"/>
        <v>800</v>
      </c>
      <c r="R275" s="344">
        <v>10</v>
      </c>
      <c r="S275" s="344">
        <v>0</v>
      </c>
      <c r="T275" s="344">
        <v>0</v>
      </c>
      <c r="U275" s="344">
        <v>0</v>
      </c>
      <c r="V275" s="344">
        <v>0.7</v>
      </c>
      <c r="W275" s="344">
        <v>3</v>
      </c>
      <c r="X275" s="344">
        <v>5</v>
      </c>
    </row>
    <row r="276" s="6" customFormat="1" ht="20.4" spans="1:39">
      <c r="A276" s="65"/>
      <c r="B276" s="61"/>
      <c r="C276" s="60"/>
      <c r="D276" s="62"/>
      <c r="E276" s="62" t="s">
        <v>702</v>
      </c>
      <c r="F276" s="63"/>
      <c r="G276" s="223"/>
      <c r="H276" s="219"/>
      <c r="I276" s="219"/>
      <c r="J276" s="219"/>
      <c r="K276" s="219"/>
      <c r="L276" s="219"/>
      <c r="M276" s="219"/>
      <c r="N276" s="219"/>
      <c r="O276" s="219"/>
      <c r="P276" s="219"/>
      <c r="Q276" s="219"/>
      <c r="R276" s="346"/>
      <c r="S276" s="346"/>
      <c r="T276" s="346"/>
      <c r="U276" s="346"/>
      <c r="V276" s="346"/>
      <c r="W276" s="346"/>
      <c r="X276" s="346"/>
      <c r="Y276" s="346"/>
      <c r="Z276" s="346"/>
      <c r="AA276" s="346"/>
      <c r="AB276" s="346"/>
      <c r="AC276" s="346"/>
      <c r="AD276" s="346"/>
      <c r="AE276" s="346"/>
      <c r="AF276" s="346"/>
      <c r="AG276" s="346"/>
      <c r="AH276" s="346"/>
      <c r="AI276" s="346"/>
      <c r="AJ276" s="346"/>
      <c r="AK276" s="346"/>
      <c r="AL276" s="346"/>
      <c r="AM276" s="346"/>
    </row>
    <row r="277" ht="20.4" spans="1:24">
      <c r="A277" s="51">
        <f>A272</f>
        <v>902</v>
      </c>
      <c r="B277" s="42" t="s">
        <v>703</v>
      </c>
      <c r="C277" s="33" t="s">
        <v>704</v>
      </c>
      <c r="D277" s="43" t="s">
        <v>168</v>
      </c>
      <c r="E277" s="44" t="s">
        <v>705</v>
      </c>
      <c r="F277" s="44" t="s">
        <v>704</v>
      </c>
      <c r="G277" s="47"/>
      <c r="H277" s="19">
        <v>1</v>
      </c>
      <c r="I277" s="19">
        <v>1</v>
      </c>
      <c r="J277" s="19">
        <v>0</v>
      </c>
      <c r="K277" s="19">
        <v>0</v>
      </c>
      <c r="L277" s="527">
        <f t="shared" ref="L277:L280" si="64">H277+I277*2+J277*4+K277*8</f>
        <v>3</v>
      </c>
      <c r="M277" s="263">
        <f t="shared" ref="M277:Q277" si="65">M272</f>
        <v>150</v>
      </c>
      <c r="N277" s="263">
        <f t="shared" si="65"/>
        <v>800</v>
      </c>
      <c r="O277" s="264">
        <f t="shared" si="65"/>
        <v>500</v>
      </c>
      <c r="P277" s="263">
        <f t="shared" si="65"/>
        <v>100</v>
      </c>
      <c r="Q277" s="344">
        <f t="shared" si="65"/>
        <v>800</v>
      </c>
      <c r="R277" s="344">
        <v>10</v>
      </c>
      <c r="S277" s="344">
        <v>0</v>
      </c>
      <c r="T277" s="344">
        <v>0</v>
      </c>
      <c r="U277" s="344">
        <v>0</v>
      </c>
      <c r="V277" s="344">
        <v>0.7</v>
      </c>
      <c r="W277" s="344">
        <v>3</v>
      </c>
      <c r="X277" s="344">
        <v>5</v>
      </c>
    </row>
    <row r="278" s="6" customFormat="1" ht="20.4" spans="1:39">
      <c r="A278" s="65"/>
      <c r="B278" s="61"/>
      <c r="C278" s="60"/>
      <c r="D278" s="62"/>
      <c r="E278" s="62" t="s">
        <v>702</v>
      </c>
      <c r="F278" s="63"/>
      <c r="G278" s="223"/>
      <c r="H278" s="219"/>
      <c r="I278" s="219"/>
      <c r="J278" s="219"/>
      <c r="K278" s="219"/>
      <c r="L278" s="219"/>
      <c r="M278" s="219"/>
      <c r="N278" s="219"/>
      <c r="O278" s="219"/>
      <c r="P278" s="219"/>
      <c r="Q278" s="219"/>
      <c r="R278" s="346"/>
      <c r="S278" s="346"/>
      <c r="T278" s="346"/>
      <c r="U278" s="346"/>
      <c r="V278" s="346"/>
      <c r="W278" s="346"/>
      <c r="X278" s="346"/>
      <c r="Y278" s="346"/>
      <c r="Z278" s="346"/>
      <c r="AA278" s="346"/>
      <c r="AB278" s="346"/>
      <c r="AC278" s="346"/>
      <c r="AD278" s="346"/>
      <c r="AE278" s="346"/>
      <c r="AF278" s="346"/>
      <c r="AG278" s="346"/>
      <c r="AH278" s="346"/>
      <c r="AI278" s="346"/>
      <c r="AJ278" s="346"/>
      <c r="AK278" s="346"/>
      <c r="AL278" s="346"/>
      <c r="AM278" s="346"/>
    </row>
    <row r="279" ht="20.4" spans="1:24">
      <c r="A279" s="33">
        <f>A277</f>
        <v>902</v>
      </c>
      <c r="B279" s="42" t="s">
        <v>709</v>
      </c>
      <c r="C279" s="33" t="s">
        <v>710</v>
      </c>
      <c r="D279" s="43" t="s">
        <v>168</v>
      </c>
      <c r="E279" s="44" t="s">
        <v>711</v>
      </c>
      <c r="F279" s="44" t="s">
        <v>710</v>
      </c>
      <c r="G279" s="47"/>
      <c r="H279" s="19">
        <v>1</v>
      </c>
      <c r="I279" s="19">
        <v>1</v>
      </c>
      <c r="J279" s="19">
        <v>0</v>
      </c>
      <c r="K279" s="19">
        <v>0</v>
      </c>
      <c r="L279" s="527">
        <f t="shared" si="64"/>
        <v>3</v>
      </c>
      <c r="M279" s="263">
        <f t="shared" ref="M279:Q283" si="66">M277</f>
        <v>150</v>
      </c>
      <c r="N279" s="263">
        <f t="shared" si="66"/>
        <v>800</v>
      </c>
      <c r="O279" s="264">
        <f t="shared" si="66"/>
        <v>500</v>
      </c>
      <c r="P279" s="263">
        <f t="shared" si="66"/>
        <v>100</v>
      </c>
      <c r="Q279" s="344">
        <f t="shared" si="66"/>
        <v>800</v>
      </c>
      <c r="R279" s="344">
        <v>10</v>
      </c>
      <c r="S279" s="344">
        <v>0</v>
      </c>
      <c r="T279" s="344">
        <v>0</v>
      </c>
      <c r="U279" s="344">
        <v>0</v>
      </c>
      <c r="V279" s="344">
        <v>0.7</v>
      </c>
      <c r="W279" s="344">
        <v>3</v>
      </c>
      <c r="X279" s="344">
        <v>5</v>
      </c>
    </row>
    <row r="280" s="559" customFormat="1" spans="2:24">
      <c r="B280" s="224"/>
      <c r="C280" s="224"/>
      <c r="D280" s="224"/>
      <c r="E280" s="224" t="s">
        <v>712</v>
      </c>
      <c r="F280" s="224"/>
      <c r="G280" s="232" t="s">
        <v>713</v>
      </c>
      <c r="H280" s="8">
        <v>1</v>
      </c>
      <c r="I280" s="8">
        <v>1</v>
      </c>
      <c r="J280" s="8">
        <v>0</v>
      </c>
      <c r="K280" s="8">
        <v>0</v>
      </c>
      <c r="L280" s="565">
        <f t="shared" si="64"/>
        <v>3</v>
      </c>
      <c r="M280" s="565">
        <f t="shared" ref="M280:Q280" si="67">M279</f>
        <v>150</v>
      </c>
      <c r="N280" s="565">
        <f t="shared" si="67"/>
        <v>800</v>
      </c>
      <c r="O280" s="363">
        <f t="shared" si="67"/>
        <v>500</v>
      </c>
      <c r="P280" s="565">
        <f t="shared" si="67"/>
        <v>100</v>
      </c>
      <c r="Q280" s="346">
        <f t="shared" si="67"/>
        <v>800</v>
      </c>
      <c r="R280" s="346">
        <v>10</v>
      </c>
      <c r="S280" s="346">
        <v>0</v>
      </c>
      <c r="T280" s="346">
        <v>0</v>
      </c>
      <c r="U280" s="346">
        <v>0</v>
      </c>
      <c r="V280" s="346">
        <v>0.7</v>
      </c>
      <c r="W280" s="346">
        <v>3</v>
      </c>
      <c r="X280" s="346">
        <v>5</v>
      </c>
    </row>
    <row r="281" ht="20.4" spans="1:24">
      <c r="A281" s="33">
        <f>A279</f>
        <v>902</v>
      </c>
      <c r="B281" s="42">
        <v>124</v>
      </c>
      <c r="C281" s="33" t="s">
        <v>714</v>
      </c>
      <c r="D281" s="43" t="s">
        <v>168</v>
      </c>
      <c r="E281" s="44" t="s">
        <v>715</v>
      </c>
      <c r="F281" s="44" t="s">
        <v>714</v>
      </c>
      <c r="G281" s="47"/>
      <c r="H281" s="19">
        <v>1</v>
      </c>
      <c r="I281" s="19">
        <v>1</v>
      </c>
      <c r="J281" s="19">
        <v>0</v>
      </c>
      <c r="K281" s="19">
        <v>0</v>
      </c>
      <c r="L281" s="527">
        <f t="shared" ref="L281:L282" si="68">H281+I281*2+J281*4+K281*8</f>
        <v>3</v>
      </c>
      <c r="M281" s="263">
        <f t="shared" si="66"/>
        <v>150</v>
      </c>
      <c r="N281" s="263">
        <f t="shared" si="66"/>
        <v>800</v>
      </c>
      <c r="O281" s="264">
        <f t="shared" si="66"/>
        <v>500</v>
      </c>
      <c r="P281" s="263">
        <f t="shared" si="66"/>
        <v>100</v>
      </c>
      <c r="Q281" s="344">
        <f t="shared" si="66"/>
        <v>800</v>
      </c>
      <c r="R281" s="344">
        <v>10</v>
      </c>
      <c r="S281" s="344">
        <v>0</v>
      </c>
      <c r="T281" s="344">
        <v>0</v>
      </c>
      <c r="U281" s="344">
        <v>0</v>
      </c>
      <c r="V281" s="344">
        <v>0.7</v>
      </c>
      <c r="W281" s="344">
        <v>3</v>
      </c>
      <c r="X281" s="344">
        <v>5</v>
      </c>
    </row>
    <row r="282" s="22" customFormat="1" ht="20.4" spans="1:24">
      <c r="A282" s="169"/>
      <c r="B282" s="37"/>
      <c r="C282" s="52"/>
      <c r="D282" s="38"/>
      <c r="E282" s="52" t="s">
        <v>716</v>
      </c>
      <c r="F282" s="157"/>
      <c r="G282" s="49"/>
      <c r="H282" s="169">
        <v>1</v>
      </c>
      <c r="I282" s="169">
        <v>1</v>
      </c>
      <c r="J282" s="169">
        <v>0</v>
      </c>
      <c r="K282" s="169">
        <v>0</v>
      </c>
      <c r="L282" s="453">
        <f t="shared" si="68"/>
        <v>3</v>
      </c>
      <c r="M282" s="428" t="s">
        <v>251</v>
      </c>
      <c r="N282" s="428" t="s">
        <v>251</v>
      </c>
      <c r="O282" s="428" t="s">
        <v>251</v>
      </c>
      <c r="P282" s="428" t="s">
        <v>251</v>
      </c>
      <c r="Q282" s="494" t="s">
        <v>251</v>
      </c>
      <c r="R282" s="494" t="s">
        <v>251</v>
      </c>
      <c r="S282" s="428" t="s">
        <v>251</v>
      </c>
      <c r="T282" s="428" t="s">
        <v>251</v>
      </c>
      <c r="U282" s="428" t="s">
        <v>251</v>
      </c>
      <c r="V282" s="428" t="s">
        <v>251</v>
      </c>
      <c r="W282" s="428" t="s">
        <v>251</v>
      </c>
      <c r="X282" s="428" t="s">
        <v>251</v>
      </c>
    </row>
    <row r="283" s="12" customFormat="1" ht="20.4" spans="1:24">
      <c r="A283" s="9">
        <f>A281</f>
        <v>902</v>
      </c>
      <c r="B283" s="116" t="s">
        <v>721</v>
      </c>
      <c r="C283" s="9" t="s">
        <v>722</v>
      </c>
      <c r="D283" s="117" t="s">
        <v>168</v>
      </c>
      <c r="E283" s="9" t="s">
        <v>723</v>
      </c>
      <c r="F283" s="9" t="s">
        <v>722</v>
      </c>
      <c r="G283" s="47"/>
      <c r="H283" s="19">
        <v>1</v>
      </c>
      <c r="I283" s="19">
        <v>1</v>
      </c>
      <c r="J283" s="19">
        <v>0</v>
      </c>
      <c r="K283" s="19">
        <v>0</v>
      </c>
      <c r="L283" s="527">
        <f t="shared" ref="L283" si="69">H283+I283*2+J283*4+K283*8</f>
        <v>3</v>
      </c>
      <c r="M283" s="263">
        <f t="shared" si="66"/>
        <v>150</v>
      </c>
      <c r="N283" s="263">
        <f t="shared" si="66"/>
        <v>800</v>
      </c>
      <c r="O283" s="264">
        <f t="shared" si="66"/>
        <v>500</v>
      </c>
      <c r="P283" s="263">
        <f t="shared" si="66"/>
        <v>100</v>
      </c>
      <c r="Q283" s="344">
        <f t="shared" si="66"/>
        <v>800</v>
      </c>
      <c r="R283" s="344">
        <v>10</v>
      </c>
      <c r="S283" s="344">
        <v>0</v>
      </c>
      <c r="T283" s="344">
        <v>0</v>
      </c>
      <c r="U283" s="344">
        <v>0</v>
      </c>
      <c r="V283" s="344">
        <v>0.7</v>
      </c>
      <c r="W283" s="344">
        <v>3</v>
      </c>
      <c r="X283" s="344">
        <v>5</v>
      </c>
    </row>
  </sheetData>
  <pageMargins left="0.7" right="0.7"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C284"/>
  <sheetViews>
    <sheetView zoomScale="70" zoomScaleNormal="70" workbookViewId="0">
      <pane xSplit="11" ySplit="6" topLeftCell="U54" activePane="bottomRight" state="frozen"/>
      <selection/>
      <selection pane="topRight"/>
      <selection pane="bottomLeft"/>
      <selection pane="bottomRight" activeCell="B67" sqref="B67"/>
    </sheetView>
  </sheetViews>
  <sheetFormatPr defaultColWidth="9" defaultRowHeight="15.6"/>
  <cols>
    <col min="1" max="1" width="15" style="19" customWidth="1"/>
    <col min="2" max="2" width="7.5" style="19" customWidth="1"/>
    <col min="3" max="4" width="15" style="19" customWidth="1"/>
    <col min="5" max="5" width="15.7" style="19" customWidth="1"/>
    <col min="6" max="6" width="18.9" style="19" customWidth="1"/>
    <col min="7" max="7" width="11.5" style="27" customWidth="1"/>
    <col min="8" max="17" width="9" style="24"/>
    <col min="18" max="18" width="9" style="25"/>
    <col min="19" max="19" width="13.6" style="478" customWidth="1"/>
    <col min="20" max="20" width="14.5" style="27" customWidth="1"/>
    <col min="21" max="21" width="19.7" style="27" customWidth="1"/>
    <col min="22" max="22" width="16.2" style="27" customWidth="1"/>
    <col min="23" max="23" width="21.9" style="27" customWidth="1"/>
    <col min="24" max="24" width="22.5" style="27" customWidth="1"/>
    <col min="25" max="25" width="18.7" style="27" customWidth="1"/>
    <col min="26" max="26" width="21.5" style="27" customWidth="1"/>
    <col min="27" max="27" width="20.7" style="27" customWidth="1"/>
    <col min="28" max="28" width="27.9" style="247" customWidth="1"/>
    <col min="29" max="35" width="6.4" style="27" customWidth="1"/>
    <col min="36" max="36" width="6.6" style="27" customWidth="1"/>
    <col min="37" max="40" width="9" style="27"/>
    <col min="41" max="41" width="26" style="27" customWidth="1"/>
    <col min="42" max="42" width="17.8" style="479" customWidth="1"/>
    <col min="43" max="47" width="9" style="249"/>
    <col min="48" max="48" width="9" style="28"/>
    <col min="49" max="16384" width="9" style="27"/>
  </cols>
  <sheetData>
    <row r="1" s="1" customFormat="1" ht="78" spans="1:48">
      <c r="A1" s="29" t="s">
        <v>124</v>
      </c>
      <c r="B1" s="29" t="s">
        <v>125</v>
      </c>
      <c r="C1" s="29" t="s">
        <v>126</v>
      </c>
      <c r="D1" s="29" t="s">
        <v>127</v>
      </c>
      <c r="E1" s="30" t="s">
        <v>128</v>
      </c>
      <c r="F1" s="30" t="s">
        <v>129</v>
      </c>
      <c r="G1" s="31" t="s">
        <v>130</v>
      </c>
      <c r="H1" s="32" t="s">
        <v>1188</v>
      </c>
      <c r="I1" s="32" t="s">
        <v>1189</v>
      </c>
      <c r="J1" s="32" t="s">
        <v>1190</v>
      </c>
      <c r="K1" s="32" t="s">
        <v>1191</v>
      </c>
      <c r="L1" s="32" t="s">
        <v>1192</v>
      </c>
      <c r="M1" s="32" t="s">
        <v>1193</v>
      </c>
      <c r="N1" s="32" t="s">
        <v>1194</v>
      </c>
      <c r="O1" s="32" t="s">
        <v>1195</v>
      </c>
      <c r="P1" s="32" t="s">
        <v>1196</v>
      </c>
      <c r="Q1" s="32" t="s">
        <v>1197</v>
      </c>
      <c r="R1" s="81" t="s">
        <v>1198</v>
      </c>
      <c r="S1" s="483" t="s">
        <v>1199</v>
      </c>
      <c r="T1" s="356" t="s">
        <v>1200</v>
      </c>
      <c r="U1" s="356" t="s">
        <v>1201</v>
      </c>
      <c r="V1" s="356" t="s">
        <v>1202</v>
      </c>
      <c r="W1" s="356" t="s">
        <v>1203</v>
      </c>
      <c r="X1" s="356" t="s">
        <v>1204</v>
      </c>
      <c r="Y1" s="356" t="s">
        <v>1205</v>
      </c>
      <c r="Z1" s="356" t="s">
        <v>1206</v>
      </c>
      <c r="AA1" s="356" t="s">
        <v>1207</v>
      </c>
      <c r="AB1" s="487" t="s">
        <v>1208</v>
      </c>
      <c r="AC1" s="356" t="s">
        <v>1209</v>
      </c>
      <c r="AD1" s="356" t="s">
        <v>1210</v>
      </c>
      <c r="AE1" s="356" t="s">
        <v>1211</v>
      </c>
      <c r="AF1" s="356" t="s">
        <v>1212</v>
      </c>
      <c r="AG1" s="356" t="s">
        <v>1213</v>
      </c>
      <c r="AH1" s="356" t="s">
        <v>1214</v>
      </c>
      <c r="AI1" s="356" t="s">
        <v>1215</v>
      </c>
      <c r="AJ1" s="356" t="s">
        <v>1216</v>
      </c>
      <c r="AK1" s="356" t="s">
        <v>1217</v>
      </c>
      <c r="AL1" s="492" t="s">
        <v>1218</v>
      </c>
      <c r="AM1" s="492" t="s">
        <v>1219</v>
      </c>
      <c r="AN1" s="492" t="s">
        <v>1220</v>
      </c>
      <c r="AO1" s="495" t="s">
        <v>1221</v>
      </c>
      <c r="AP1" s="495" t="s">
        <v>1222</v>
      </c>
      <c r="AQ1" s="496" t="s">
        <v>1223</v>
      </c>
      <c r="AR1" s="496" t="s">
        <v>1224</v>
      </c>
      <c r="AS1" s="496" t="s">
        <v>1225</v>
      </c>
      <c r="AT1" s="496" t="s">
        <v>1226</v>
      </c>
      <c r="AU1" s="496" t="s">
        <v>1227</v>
      </c>
      <c r="AV1" s="497" t="s">
        <v>734</v>
      </c>
    </row>
    <row r="2" s="1" customFormat="1" ht="77.4" customHeight="1" spans="1:48">
      <c r="A2" s="29"/>
      <c r="B2" s="29"/>
      <c r="C2" s="29"/>
      <c r="D2" s="29"/>
      <c r="E2" s="33"/>
      <c r="F2" s="33"/>
      <c r="G2" s="480"/>
      <c r="H2" s="32"/>
      <c r="I2" s="32"/>
      <c r="J2" s="32"/>
      <c r="K2" s="32"/>
      <c r="L2" s="32"/>
      <c r="M2" s="32"/>
      <c r="N2" s="32"/>
      <c r="O2" s="32"/>
      <c r="P2" s="32"/>
      <c r="Q2" s="32"/>
      <c r="R2" s="81"/>
      <c r="S2" s="82" t="s">
        <v>1228</v>
      </c>
      <c r="T2" s="484" t="s">
        <v>1229</v>
      </c>
      <c r="U2" s="484" t="s">
        <v>1230</v>
      </c>
      <c r="V2" s="484" t="s">
        <v>1231</v>
      </c>
      <c r="W2" s="484" t="s">
        <v>1232</v>
      </c>
      <c r="X2" s="484" t="s">
        <v>1233</v>
      </c>
      <c r="Y2" s="484" t="s">
        <v>1234</v>
      </c>
      <c r="Z2" s="484" t="s">
        <v>1235</v>
      </c>
      <c r="AA2" s="484" t="s">
        <v>1236</v>
      </c>
      <c r="AB2" s="488" t="s">
        <v>1237</v>
      </c>
      <c r="AC2" s="484" t="s">
        <v>1238</v>
      </c>
      <c r="AD2" s="484" t="s">
        <v>1239</v>
      </c>
      <c r="AE2" s="484" t="s">
        <v>1240</v>
      </c>
      <c r="AF2" s="484" t="s">
        <v>1241</v>
      </c>
      <c r="AG2" s="484" t="s">
        <v>1242</v>
      </c>
      <c r="AH2" s="484" t="s">
        <v>1243</v>
      </c>
      <c r="AI2" s="484" t="s">
        <v>1244</v>
      </c>
      <c r="AJ2" s="484" t="s">
        <v>1245</v>
      </c>
      <c r="AK2" s="484" t="s">
        <v>1246</v>
      </c>
      <c r="AL2" s="492" t="s">
        <v>1247</v>
      </c>
      <c r="AM2" s="492" t="s">
        <v>1248</v>
      </c>
      <c r="AN2" s="492" t="s">
        <v>1249</v>
      </c>
      <c r="AO2" s="492" t="s">
        <v>1250</v>
      </c>
      <c r="AP2" s="495" t="s">
        <v>1251</v>
      </c>
      <c r="AQ2" s="498" t="s">
        <v>1252</v>
      </c>
      <c r="AR2" s="496" t="s">
        <v>1253</v>
      </c>
      <c r="AS2" s="496" t="s">
        <v>1254</v>
      </c>
      <c r="AT2" s="496" t="s">
        <v>1255</v>
      </c>
      <c r="AU2" s="496" t="s">
        <v>1256</v>
      </c>
      <c r="AV2" s="497" t="s">
        <v>734</v>
      </c>
    </row>
    <row r="3" s="1" customFormat="1" ht="35.4" customHeight="1" spans="1:48">
      <c r="A3" s="29"/>
      <c r="B3" s="29"/>
      <c r="C3" s="29"/>
      <c r="D3" s="29"/>
      <c r="E3" s="33"/>
      <c r="F3" s="33"/>
      <c r="G3" s="481" t="s">
        <v>155</v>
      </c>
      <c r="H3" s="32"/>
      <c r="I3" s="32"/>
      <c r="J3" s="32"/>
      <c r="K3" s="32"/>
      <c r="L3" s="32"/>
      <c r="M3" s="32"/>
      <c r="N3" s="32"/>
      <c r="O3" s="32"/>
      <c r="P3" s="32"/>
      <c r="Q3" s="32"/>
      <c r="R3" s="81"/>
      <c r="S3" s="485"/>
      <c r="T3" s="92">
        <v>0.1</v>
      </c>
      <c r="U3" s="92">
        <v>1</v>
      </c>
      <c r="V3" s="92">
        <v>0.1</v>
      </c>
      <c r="W3" s="92">
        <v>0.1</v>
      </c>
      <c r="X3" s="92">
        <v>1</v>
      </c>
      <c r="Y3" s="92">
        <v>1</v>
      </c>
      <c r="Z3" s="92">
        <v>0.1</v>
      </c>
      <c r="AA3" s="92">
        <v>0.1</v>
      </c>
      <c r="AB3" s="489">
        <v>1</v>
      </c>
      <c r="AC3" s="92">
        <v>1</v>
      </c>
      <c r="AD3" s="92">
        <v>1</v>
      </c>
      <c r="AE3" s="92">
        <v>1</v>
      </c>
      <c r="AF3" s="92">
        <v>1</v>
      </c>
      <c r="AG3" s="92">
        <v>1</v>
      </c>
      <c r="AH3" s="92">
        <v>1</v>
      </c>
      <c r="AI3" s="92">
        <v>1</v>
      </c>
      <c r="AJ3" s="92">
        <v>1</v>
      </c>
      <c r="AK3" s="92">
        <v>1</v>
      </c>
      <c r="AL3" s="493">
        <v>10</v>
      </c>
      <c r="AM3" s="493">
        <v>1</v>
      </c>
      <c r="AN3" s="493">
        <v>1</v>
      </c>
      <c r="AO3" s="499">
        <v>1</v>
      </c>
      <c r="AP3" s="500">
        <v>1</v>
      </c>
      <c r="AQ3" s="501"/>
      <c r="AR3" s="501">
        <v>1</v>
      </c>
      <c r="AS3" s="501">
        <v>1</v>
      </c>
      <c r="AT3" s="501">
        <v>10</v>
      </c>
      <c r="AU3" s="501">
        <v>10</v>
      </c>
      <c r="AV3" s="105"/>
    </row>
    <row r="4" ht="40.2" customHeight="1" spans="1:47">
      <c r="A4" s="29">
        <f>启动参数!A4</f>
        <v>902</v>
      </c>
      <c r="B4" s="29"/>
      <c r="C4" s="29"/>
      <c r="D4" s="29"/>
      <c r="E4" s="33" t="s">
        <v>156</v>
      </c>
      <c r="F4" s="33" t="s">
        <v>156</v>
      </c>
      <c r="G4" s="481" t="s">
        <v>157</v>
      </c>
      <c r="H4" s="19"/>
      <c r="I4" s="19"/>
      <c r="J4" s="19"/>
      <c r="K4" s="19"/>
      <c r="L4" s="19"/>
      <c r="M4" s="19"/>
      <c r="N4" s="19"/>
      <c r="O4" s="19"/>
      <c r="P4" s="19"/>
      <c r="Q4" s="19"/>
      <c r="R4" s="26"/>
      <c r="S4" s="312"/>
      <c r="T4" s="92" t="s">
        <v>1169</v>
      </c>
      <c r="U4" s="92" t="s">
        <v>159</v>
      </c>
      <c r="V4" s="92" t="s">
        <v>160</v>
      </c>
      <c r="W4" s="92" t="s">
        <v>160</v>
      </c>
      <c r="X4" s="92" t="s">
        <v>1169</v>
      </c>
      <c r="Y4" s="92" t="s">
        <v>159</v>
      </c>
      <c r="Z4" s="92" t="s">
        <v>160</v>
      </c>
      <c r="AA4" s="92" t="s">
        <v>160</v>
      </c>
      <c r="AB4" s="489" t="s">
        <v>1169</v>
      </c>
      <c r="AC4" s="92" t="s">
        <v>1169</v>
      </c>
      <c r="AD4" s="92" t="s">
        <v>1169</v>
      </c>
      <c r="AE4" s="92" t="s">
        <v>1169</v>
      </c>
      <c r="AF4" s="92" t="s">
        <v>1169</v>
      </c>
      <c r="AG4" s="92" t="s">
        <v>1169</v>
      </c>
      <c r="AH4" s="92" t="s">
        <v>1169</v>
      </c>
      <c r="AI4" s="92" t="s">
        <v>1169</v>
      </c>
      <c r="AJ4" s="92" t="s">
        <v>1169</v>
      </c>
      <c r="AK4" s="92" t="s">
        <v>1169</v>
      </c>
      <c r="AL4" s="364" t="s">
        <v>767</v>
      </c>
      <c r="AM4" s="364" t="s">
        <v>159</v>
      </c>
      <c r="AN4" s="364" t="s">
        <v>159</v>
      </c>
      <c r="AO4" s="502" t="s">
        <v>1257</v>
      </c>
      <c r="AP4" s="503" t="s">
        <v>159</v>
      </c>
      <c r="AQ4" s="93"/>
      <c r="AR4" s="93" t="s">
        <v>1169</v>
      </c>
      <c r="AS4" s="93" t="s">
        <v>1169</v>
      </c>
      <c r="AT4" s="93" t="s">
        <v>767</v>
      </c>
      <c r="AU4" s="93" t="s">
        <v>767</v>
      </c>
    </row>
    <row r="5" s="3" customFormat="1" ht="29.4" customHeight="1" spans="1:47">
      <c r="A5" s="482"/>
      <c r="B5" s="37"/>
      <c r="C5" s="482"/>
      <c r="D5" s="482"/>
      <c r="E5" s="36"/>
      <c r="F5" s="36"/>
      <c r="G5" s="123" t="s">
        <v>162</v>
      </c>
      <c r="H5" s="41">
        <v>0</v>
      </c>
      <c r="I5" s="41">
        <v>1</v>
      </c>
      <c r="J5" s="41"/>
      <c r="K5" s="41"/>
      <c r="L5" s="41"/>
      <c r="M5" s="41">
        <v>0</v>
      </c>
      <c r="N5" s="41">
        <v>1</v>
      </c>
      <c r="O5" s="41">
        <v>0</v>
      </c>
      <c r="P5" s="41"/>
      <c r="Q5" s="41">
        <v>0</v>
      </c>
      <c r="R5" s="98">
        <v>0</v>
      </c>
      <c r="S5" s="428">
        <f>H5+I5*2+J5*4+K5*8+L5*16+M5*32+N5*64+O5*128+P5*256+Q5*512+R5*1024</f>
        <v>66</v>
      </c>
      <c r="T5" s="428"/>
      <c r="U5" s="428" t="s">
        <v>1258</v>
      </c>
      <c r="V5" s="428"/>
      <c r="W5" s="428"/>
      <c r="X5" s="428"/>
      <c r="Y5" s="428"/>
      <c r="Z5" s="428"/>
      <c r="AA5" s="428"/>
      <c r="AB5" s="489"/>
      <c r="AC5" s="428">
        <v>0</v>
      </c>
      <c r="AD5" s="428"/>
      <c r="AE5" s="428"/>
      <c r="AF5" s="428"/>
      <c r="AG5" s="428">
        <v>0</v>
      </c>
      <c r="AH5" s="428"/>
      <c r="AI5" s="428"/>
      <c r="AJ5" s="428"/>
      <c r="AK5" s="428"/>
      <c r="AL5" s="494"/>
      <c r="AM5" s="494"/>
      <c r="AN5" s="494"/>
      <c r="AO5" s="504"/>
      <c r="AP5" s="505"/>
      <c r="AQ5" s="506"/>
      <c r="AR5" s="506"/>
      <c r="AS5" s="506"/>
      <c r="AT5" s="506"/>
      <c r="AU5" s="506"/>
    </row>
    <row r="6" customFormat="1" ht="20.4" spans="1:47">
      <c r="A6" s="33">
        <f>A4</f>
        <v>902</v>
      </c>
      <c r="B6" s="42" t="s">
        <v>168</v>
      </c>
      <c r="C6" s="33" t="s">
        <v>169</v>
      </c>
      <c r="D6" s="43" t="s">
        <v>168</v>
      </c>
      <c r="E6" s="44" t="s">
        <v>170</v>
      </c>
      <c r="F6" s="44" t="s">
        <v>171</v>
      </c>
      <c r="G6" s="45"/>
      <c r="H6" s="19">
        <v>0</v>
      </c>
      <c r="I6" s="19">
        <v>1</v>
      </c>
      <c r="J6" s="19">
        <v>0</v>
      </c>
      <c r="K6" s="19">
        <v>0</v>
      </c>
      <c r="L6" s="19">
        <v>0</v>
      </c>
      <c r="M6" s="19">
        <v>0</v>
      </c>
      <c r="N6" s="19">
        <v>1</v>
      </c>
      <c r="O6" s="19">
        <v>0</v>
      </c>
      <c r="P6" s="19">
        <v>0</v>
      </c>
      <c r="Q6" s="19">
        <v>0</v>
      </c>
      <c r="R6" s="26">
        <v>0</v>
      </c>
      <c r="S6" s="127">
        <f t="shared" ref="S6:S10" si="0">H6+I6*2+J6*4+K6*8+L6*16+M6*32+N6*64+O6*128+P6*256+Q6*512+R6*1024</f>
        <v>66</v>
      </c>
      <c r="T6" s="127">
        <v>100</v>
      </c>
      <c r="U6" s="127">
        <v>100</v>
      </c>
      <c r="V6" s="127">
        <v>253</v>
      </c>
      <c r="W6" s="127">
        <v>260</v>
      </c>
      <c r="X6" s="127">
        <v>20</v>
      </c>
      <c r="Y6" s="127">
        <v>600</v>
      </c>
      <c r="Z6" s="127">
        <v>210</v>
      </c>
      <c r="AA6" s="127">
        <v>205</v>
      </c>
      <c r="AB6" s="490">
        <v>-20</v>
      </c>
      <c r="AC6" s="186">
        <v>0</v>
      </c>
      <c r="AD6" s="127">
        <v>100</v>
      </c>
      <c r="AE6" s="127">
        <v>100</v>
      </c>
      <c r="AF6" s="127">
        <v>100</v>
      </c>
      <c r="AG6" s="127">
        <v>0</v>
      </c>
      <c r="AH6" s="127">
        <v>30</v>
      </c>
      <c r="AI6" s="127">
        <v>60</v>
      </c>
      <c r="AJ6" s="127">
        <v>100</v>
      </c>
      <c r="AK6" s="127">
        <v>100</v>
      </c>
      <c r="AL6" s="127">
        <v>3000</v>
      </c>
      <c r="AM6" s="127">
        <v>3000</v>
      </c>
      <c r="AN6" s="127">
        <v>3000</v>
      </c>
      <c r="AO6" s="127">
        <v>10</v>
      </c>
      <c r="AP6" s="507">
        <v>3000</v>
      </c>
      <c r="AQ6" s="135">
        <v>0</v>
      </c>
      <c r="AR6" s="135">
        <v>100</v>
      </c>
      <c r="AS6" s="135">
        <v>100</v>
      </c>
      <c r="AT6" s="135">
        <v>15000</v>
      </c>
      <c r="AU6" s="135">
        <v>60000</v>
      </c>
    </row>
    <row r="7" s="2" customFormat="1" ht="20.4" spans="1:48">
      <c r="A7" s="36"/>
      <c r="B7" s="37"/>
      <c r="C7" s="36"/>
      <c r="D7" s="38"/>
      <c r="E7" s="39"/>
      <c r="F7" s="39"/>
      <c r="G7" s="40" t="s">
        <v>172</v>
      </c>
      <c r="H7" s="41">
        <v>0</v>
      </c>
      <c r="I7" s="41">
        <v>1</v>
      </c>
      <c r="J7" s="41"/>
      <c r="K7" s="41"/>
      <c r="L7" s="41"/>
      <c r="M7" s="41">
        <v>0</v>
      </c>
      <c r="N7" s="41">
        <v>1</v>
      </c>
      <c r="O7" s="41">
        <v>0</v>
      </c>
      <c r="P7" s="41"/>
      <c r="Q7" s="41">
        <v>0</v>
      </c>
      <c r="R7" s="98">
        <v>0</v>
      </c>
      <c r="S7" s="133">
        <f t="shared" si="0"/>
        <v>66</v>
      </c>
      <c r="T7" s="133"/>
      <c r="U7" s="133"/>
      <c r="V7" s="133"/>
      <c r="W7" s="133"/>
      <c r="X7" s="133"/>
      <c r="Y7" s="133"/>
      <c r="Z7" s="133"/>
      <c r="AA7" s="133"/>
      <c r="AB7" s="490"/>
      <c r="AC7" s="133">
        <v>0</v>
      </c>
      <c r="AD7" s="133"/>
      <c r="AE7" s="133"/>
      <c r="AF7" s="133"/>
      <c r="AG7" s="133">
        <v>0</v>
      </c>
      <c r="AH7" s="133"/>
      <c r="AI7" s="133"/>
      <c r="AJ7" s="133"/>
      <c r="AK7" s="133"/>
      <c r="AL7" s="133"/>
      <c r="AM7" s="133"/>
      <c r="AN7" s="133"/>
      <c r="AO7" s="133"/>
      <c r="AP7" s="508">
        <v>3000</v>
      </c>
      <c r="AQ7" s="139">
        <v>0</v>
      </c>
      <c r="AR7" s="139">
        <v>100</v>
      </c>
      <c r="AS7" s="139">
        <v>100</v>
      </c>
      <c r="AT7" s="139">
        <v>15000</v>
      </c>
      <c r="AU7" s="139">
        <v>60000</v>
      </c>
      <c r="AV7" s="106"/>
    </row>
    <row r="8" customFormat="1" ht="20.4" spans="1:47">
      <c r="A8" s="33">
        <f>A4</f>
        <v>902</v>
      </c>
      <c r="B8" s="42" t="s">
        <v>168</v>
      </c>
      <c r="C8" s="33" t="s">
        <v>169</v>
      </c>
      <c r="D8" s="43" t="s">
        <v>180</v>
      </c>
      <c r="E8" s="44" t="s">
        <v>181</v>
      </c>
      <c r="F8" s="46" t="s">
        <v>778</v>
      </c>
      <c r="G8" s="47"/>
      <c r="H8" s="19">
        <v>0</v>
      </c>
      <c r="I8" s="19">
        <v>1</v>
      </c>
      <c r="J8" s="19">
        <v>0</v>
      </c>
      <c r="K8" s="19">
        <v>0</v>
      </c>
      <c r="L8" s="19">
        <v>0</v>
      </c>
      <c r="M8" s="19">
        <v>0</v>
      </c>
      <c r="N8" s="19">
        <v>1</v>
      </c>
      <c r="O8" s="19">
        <v>0</v>
      </c>
      <c r="P8" s="19">
        <v>0</v>
      </c>
      <c r="Q8" s="19">
        <v>0</v>
      </c>
      <c r="R8" s="26">
        <v>0</v>
      </c>
      <c r="S8" s="127">
        <f t="shared" si="0"/>
        <v>66</v>
      </c>
      <c r="T8" s="127">
        <v>100</v>
      </c>
      <c r="U8" s="127">
        <v>100</v>
      </c>
      <c r="V8" s="127">
        <v>253</v>
      </c>
      <c r="W8" s="127">
        <v>260</v>
      </c>
      <c r="X8" s="127">
        <v>20</v>
      </c>
      <c r="Y8" s="127">
        <v>600</v>
      </c>
      <c r="Z8" s="127">
        <v>210</v>
      </c>
      <c r="AA8" s="127">
        <v>205</v>
      </c>
      <c r="AB8" s="490">
        <v>-20</v>
      </c>
      <c r="AC8" s="186">
        <v>0</v>
      </c>
      <c r="AD8" s="127">
        <v>100</v>
      </c>
      <c r="AE8" s="127">
        <v>100</v>
      </c>
      <c r="AF8" s="127">
        <v>100</v>
      </c>
      <c r="AG8" s="127">
        <v>0</v>
      </c>
      <c r="AH8" s="127">
        <v>30</v>
      </c>
      <c r="AI8" s="127">
        <v>60</v>
      </c>
      <c r="AJ8" s="127">
        <v>100</v>
      </c>
      <c r="AK8" s="127">
        <v>100</v>
      </c>
      <c r="AL8" s="127">
        <v>3000</v>
      </c>
      <c r="AM8" s="127">
        <v>3000</v>
      </c>
      <c r="AN8" s="127">
        <v>3000</v>
      </c>
      <c r="AO8" s="127">
        <v>10</v>
      </c>
      <c r="AP8" s="507">
        <v>3000</v>
      </c>
      <c r="AQ8" s="135">
        <v>0</v>
      </c>
      <c r="AR8" s="135">
        <v>100</v>
      </c>
      <c r="AS8" s="135">
        <v>100</v>
      </c>
      <c r="AT8" s="135">
        <v>15000</v>
      </c>
      <c r="AU8" s="135">
        <v>60000</v>
      </c>
    </row>
    <row r="9" s="2" customFormat="1" ht="31.2" spans="1:48">
      <c r="A9" s="36"/>
      <c r="B9" s="37"/>
      <c r="C9" s="36"/>
      <c r="D9" s="38"/>
      <c r="E9" s="39"/>
      <c r="F9" s="39"/>
      <c r="G9" s="40" t="s">
        <v>183</v>
      </c>
      <c r="H9" s="41">
        <v>0</v>
      </c>
      <c r="I9" s="41">
        <v>1</v>
      </c>
      <c r="J9" s="41"/>
      <c r="K9" s="41"/>
      <c r="L9" s="41"/>
      <c r="M9" s="41">
        <v>0</v>
      </c>
      <c r="N9" s="41">
        <v>1</v>
      </c>
      <c r="O9" s="41">
        <v>0</v>
      </c>
      <c r="P9" s="41"/>
      <c r="Q9" s="41">
        <v>0</v>
      </c>
      <c r="R9" s="98">
        <v>0</v>
      </c>
      <c r="S9" s="133">
        <f t="shared" si="0"/>
        <v>66</v>
      </c>
      <c r="T9" s="133"/>
      <c r="U9" s="133"/>
      <c r="V9" s="133"/>
      <c r="W9" s="133"/>
      <c r="X9" s="133"/>
      <c r="Y9" s="133"/>
      <c r="Z9" s="133"/>
      <c r="AA9" s="428"/>
      <c r="AB9" s="489"/>
      <c r="AC9" s="133">
        <v>0</v>
      </c>
      <c r="AD9" s="133"/>
      <c r="AE9" s="133"/>
      <c r="AF9" s="133"/>
      <c r="AG9" s="133">
        <v>0</v>
      </c>
      <c r="AH9" s="133"/>
      <c r="AI9" s="133"/>
      <c r="AJ9" s="133"/>
      <c r="AK9" s="133"/>
      <c r="AL9" s="133"/>
      <c r="AM9" s="133"/>
      <c r="AN9" s="133"/>
      <c r="AO9" s="133"/>
      <c r="AP9" s="508">
        <v>3000</v>
      </c>
      <c r="AQ9" s="139">
        <v>0</v>
      </c>
      <c r="AR9" s="139">
        <v>100</v>
      </c>
      <c r="AS9" s="139">
        <v>100</v>
      </c>
      <c r="AT9" s="139">
        <v>15000</v>
      </c>
      <c r="AU9" s="139">
        <v>60000</v>
      </c>
      <c r="AV9" s="106"/>
    </row>
    <row r="10" customFormat="1" ht="20.4" spans="1:47">
      <c r="A10" s="33">
        <f>A6</f>
        <v>902</v>
      </c>
      <c r="B10" s="42" t="s">
        <v>168</v>
      </c>
      <c r="C10" s="33" t="s">
        <v>169</v>
      </c>
      <c r="D10" s="43" t="s">
        <v>187</v>
      </c>
      <c r="E10" s="44" t="s">
        <v>181</v>
      </c>
      <c r="F10" s="44" t="s">
        <v>189</v>
      </c>
      <c r="G10" s="47"/>
      <c r="H10" s="19">
        <v>0</v>
      </c>
      <c r="I10" s="19">
        <v>1</v>
      </c>
      <c r="J10" s="19">
        <v>0</v>
      </c>
      <c r="K10" s="19">
        <v>0</v>
      </c>
      <c r="L10" s="19">
        <v>0</v>
      </c>
      <c r="M10" s="19">
        <v>0</v>
      </c>
      <c r="N10" s="19">
        <v>1</v>
      </c>
      <c r="O10" s="19">
        <v>0</v>
      </c>
      <c r="P10" s="19">
        <v>0</v>
      </c>
      <c r="Q10" s="19">
        <v>0</v>
      </c>
      <c r="R10" s="26">
        <v>0</v>
      </c>
      <c r="S10" s="127">
        <f t="shared" si="0"/>
        <v>66</v>
      </c>
      <c r="T10" s="127">
        <v>100</v>
      </c>
      <c r="U10" s="127">
        <v>100</v>
      </c>
      <c r="V10" s="127">
        <v>253</v>
      </c>
      <c r="W10" s="127">
        <v>260</v>
      </c>
      <c r="X10" s="127">
        <v>20</v>
      </c>
      <c r="Y10" s="127">
        <v>600</v>
      </c>
      <c r="Z10" s="127">
        <v>210</v>
      </c>
      <c r="AA10" s="127">
        <v>205</v>
      </c>
      <c r="AB10" s="490">
        <v>-20</v>
      </c>
      <c r="AC10" s="186">
        <v>0</v>
      </c>
      <c r="AD10" s="127">
        <v>100</v>
      </c>
      <c r="AE10" s="127">
        <v>100</v>
      </c>
      <c r="AF10" s="127">
        <v>100</v>
      </c>
      <c r="AG10" s="127">
        <v>0</v>
      </c>
      <c r="AH10" s="127">
        <v>30</v>
      </c>
      <c r="AI10" s="127">
        <v>60</v>
      </c>
      <c r="AJ10" s="127">
        <v>100</v>
      </c>
      <c r="AK10" s="127">
        <v>100</v>
      </c>
      <c r="AL10" s="127">
        <v>3000</v>
      </c>
      <c r="AM10" s="127">
        <v>3000</v>
      </c>
      <c r="AN10" s="127">
        <v>3000</v>
      </c>
      <c r="AO10" s="127">
        <v>10</v>
      </c>
      <c r="AP10" s="507">
        <v>3000</v>
      </c>
      <c r="AQ10" s="135">
        <v>0</v>
      </c>
      <c r="AR10" s="135">
        <v>100</v>
      </c>
      <c r="AS10" s="135">
        <v>100</v>
      </c>
      <c r="AT10" s="135">
        <v>15000</v>
      </c>
      <c r="AU10" s="135">
        <v>60000</v>
      </c>
    </row>
    <row r="11" s="3" customFormat="1" ht="20.4" spans="1:47">
      <c r="A11" s="48"/>
      <c r="B11" s="37"/>
      <c r="C11" s="36"/>
      <c r="D11" s="38"/>
      <c r="E11" s="39"/>
      <c r="F11" s="39"/>
      <c r="G11" s="49"/>
      <c r="H11" s="52"/>
      <c r="I11" s="52"/>
      <c r="J11" s="52"/>
      <c r="K11" s="52"/>
      <c r="L11" s="52"/>
      <c r="M11" s="52"/>
      <c r="N11" s="52"/>
      <c r="O11" s="52"/>
      <c r="P11" s="52"/>
      <c r="Q11" s="52">
        <v>0</v>
      </c>
      <c r="R11" s="98">
        <v>0</v>
      </c>
      <c r="S11" s="133"/>
      <c r="T11" s="133"/>
      <c r="U11" s="133"/>
      <c r="V11" s="133"/>
      <c r="W11" s="133"/>
      <c r="X11" s="133"/>
      <c r="Y11" s="133"/>
      <c r="Z11" s="133"/>
      <c r="AA11" s="133"/>
      <c r="AB11" s="490"/>
      <c r="AC11" s="133"/>
      <c r="AD11" s="133"/>
      <c r="AE11" s="133"/>
      <c r="AF11" s="133"/>
      <c r="AG11" s="133"/>
      <c r="AH11" s="133"/>
      <c r="AI11" s="133"/>
      <c r="AJ11" s="133"/>
      <c r="AK11" s="133"/>
      <c r="AL11" s="133"/>
      <c r="AM11" s="133"/>
      <c r="AN11" s="133"/>
      <c r="AO11" s="133"/>
      <c r="AP11" s="508">
        <v>3000</v>
      </c>
      <c r="AQ11" s="139">
        <v>0</v>
      </c>
      <c r="AR11" s="139">
        <v>100</v>
      </c>
      <c r="AS11" s="139">
        <v>100</v>
      </c>
      <c r="AT11" s="139">
        <v>15000</v>
      </c>
      <c r="AU11" s="139">
        <v>60000</v>
      </c>
    </row>
    <row r="12" customFormat="1" ht="20.4" spans="1:47">
      <c r="A12" s="51">
        <f>A6</f>
        <v>902</v>
      </c>
      <c r="B12" s="42"/>
      <c r="C12" s="33" t="s">
        <v>169</v>
      </c>
      <c r="D12" s="43" t="s">
        <v>190</v>
      </c>
      <c r="E12" s="44" t="s">
        <v>191</v>
      </c>
      <c r="F12" s="44" t="s">
        <v>192</v>
      </c>
      <c r="G12" s="47"/>
      <c r="H12" s="19"/>
      <c r="I12" s="19"/>
      <c r="J12" s="19"/>
      <c r="K12" s="19"/>
      <c r="L12" s="19"/>
      <c r="M12" s="19"/>
      <c r="N12" s="19"/>
      <c r="O12" s="19"/>
      <c r="P12" s="19"/>
      <c r="Q12" s="19">
        <v>0</v>
      </c>
      <c r="R12" s="26">
        <v>0</v>
      </c>
      <c r="S12" s="127"/>
      <c r="T12" s="127"/>
      <c r="U12" s="127"/>
      <c r="V12" s="127"/>
      <c r="W12" s="127"/>
      <c r="X12" s="127"/>
      <c r="Y12" s="127"/>
      <c r="Z12" s="127"/>
      <c r="AA12" s="127"/>
      <c r="AB12" s="490"/>
      <c r="AC12" s="127"/>
      <c r="AD12" s="127"/>
      <c r="AE12" s="127"/>
      <c r="AF12" s="127"/>
      <c r="AG12" s="127"/>
      <c r="AH12" s="127"/>
      <c r="AI12" s="127"/>
      <c r="AJ12" s="127"/>
      <c r="AK12" s="127"/>
      <c r="AL12" s="127"/>
      <c r="AM12" s="127"/>
      <c r="AN12" s="127"/>
      <c r="AO12" s="127"/>
      <c r="AP12" s="507">
        <v>3000</v>
      </c>
      <c r="AQ12" s="135">
        <v>0</v>
      </c>
      <c r="AR12" s="135">
        <v>100</v>
      </c>
      <c r="AS12" s="135">
        <v>100</v>
      </c>
      <c r="AT12" s="135">
        <v>15000</v>
      </c>
      <c r="AU12" s="135">
        <v>60000</v>
      </c>
    </row>
    <row r="13" s="3" customFormat="1" ht="20.4" spans="1:47">
      <c r="A13" s="48"/>
      <c r="B13" s="37"/>
      <c r="C13" s="36"/>
      <c r="D13" s="38"/>
      <c r="E13" s="39"/>
      <c r="F13" s="39"/>
      <c r="G13" s="49"/>
      <c r="H13" s="52"/>
      <c r="I13" s="52"/>
      <c r="J13" s="52"/>
      <c r="K13" s="52"/>
      <c r="L13" s="52"/>
      <c r="M13" s="52"/>
      <c r="N13" s="52"/>
      <c r="O13" s="52"/>
      <c r="P13" s="52"/>
      <c r="Q13" s="52">
        <v>0</v>
      </c>
      <c r="R13" s="98">
        <v>0</v>
      </c>
      <c r="S13" s="133"/>
      <c r="T13" s="133"/>
      <c r="U13" s="133"/>
      <c r="V13" s="133"/>
      <c r="W13" s="133"/>
      <c r="X13" s="133"/>
      <c r="Y13" s="133"/>
      <c r="Z13" s="133"/>
      <c r="AA13" s="133"/>
      <c r="AB13" s="490"/>
      <c r="AC13" s="133"/>
      <c r="AD13" s="133"/>
      <c r="AE13" s="133"/>
      <c r="AF13" s="133"/>
      <c r="AG13" s="133"/>
      <c r="AH13" s="133"/>
      <c r="AI13" s="133"/>
      <c r="AJ13" s="133"/>
      <c r="AK13" s="133"/>
      <c r="AL13" s="133"/>
      <c r="AM13" s="133"/>
      <c r="AN13" s="133"/>
      <c r="AO13" s="133"/>
      <c r="AP13" s="508">
        <v>3000</v>
      </c>
      <c r="AQ13" s="139">
        <v>0</v>
      </c>
      <c r="AR13" s="139">
        <v>100</v>
      </c>
      <c r="AS13" s="139">
        <v>100</v>
      </c>
      <c r="AT13" s="139">
        <v>15000</v>
      </c>
      <c r="AU13" s="139">
        <v>60000</v>
      </c>
    </row>
    <row r="14" customFormat="1" ht="20.4" spans="1:47">
      <c r="A14" s="51">
        <f>A8</f>
        <v>902</v>
      </c>
      <c r="B14" s="42"/>
      <c r="C14" s="33" t="s">
        <v>169</v>
      </c>
      <c r="D14" s="43" t="s">
        <v>193</v>
      </c>
      <c r="E14" s="44" t="s">
        <v>194</v>
      </c>
      <c r="F14" s="44" t="s">
        <v>195</v>
      </c>
      <c r="G14" s="47"/>
      <c r="H14" s="19"/>
      <c r="I14" s="19"/>
      <c r="J14" s="19"/>
      <c r="K14" s="19"/>
      <c r="L14" s="19"/>
      <c r="M14" s="19"/>
      <c r="N14" s="19"/>
      <c r="O14" s="19"/>
      <c r="P14" s="19"/>
      <c r="Q14" s="19">
        <v>0</v>
      </c>
      <c r="R14" s="26">
        <v>0</v>
      </c>
      <c r="S14" s="127"/>
      <c r="T14" s="127"/>
      <c r="U14" s="127"/>
      <c r="V14" s="127"/>
      <c r="W14" s="127"/>
      <c r="X14" s="127"/>
      <c r="Y14" s="127"/>
      <c r="Z14" s="127"/>
      <c r="AA14" s="127"/>
      <c r="AB14" s="490"/>
      <c r="AC14" s="127"/>
      <c r="AD14" s="127"/>
      <c r="AE14" s="127"/>
      <c r="AF14" s="127"/>
      <c r="AG14" s="127"/>
      <c r="AH14" s="127"/>
      <c r="AI14" s="127"/>
      <c r="AJ14" s="127"/>
      <c r="AK14" s="127"/>
      <c r="AL14" s="127"/>
      <c r="AM14" s="127"/>
      <c r="AN14" s="127"/>
      <c r="AO14" s="127"/>
      <c r="AP14" s="507">
        <v>3000</v>
      </c>
      <c r="AQ14" s="135">
        <v>0</v>
      </c>
      <c r="AR14" s="135">
        <v>100</v>
      </c>
      <c r="AS14" s="135">
        <v>100</v>
      </c>
      <c r="AT14" s="135">
        <v>15000</v>
      </c>
      <c r="AU14" s="135">
        <v>60000</v>
      </c>
    </row>
    <row r="15" customFormat="1" ht="20.4" spans="1:47">
      <c r="A15" s="48"/>
      <c r="B15" s="37"/>
      <c r="C15" s="36"/>
      <c r="D15" s="38"/>
      <c r="E15" s="39"/>
      <c r="F15" s="39"/>
      <c r="G15" s="343" t="s">
        <v>196</v>
      </c>
      <c r="H15" s="41">
        <v>0</v>
      </c>
      <c r="I15" s="41">
        <v>1</v>
      </c>
      <c r="J15" s="41"/>
      <c r="K15" s="41"/>
      <c r="L15" s="41"/>
      <c r="M15" s="41">
        <v>0</v>
      </c>
      <c r="N15" s="41">
        <v>1</v>
      </c>
      <c r="O15" s="41">
        <v>0</v>
      </c>
      <c r="P15" s="41"/>
      <c r="Q15" s="41">
        <v>0</v>
      </c>
      <c r="R15" s="98">
        <v>0</v>
      </c>
      <c r="S15" s="133">
        <f t="shared" ref="S15:S26" si="1">H15+I15*2+J15*4+K15*8+L15*16+M15*32+N15*64+O15*128+P15*256+Q15*512+R15*1024</f>
        <v>66</v>
      </c>
      <c r="T15" s="133"/>
      <c r="U15" s="133"/>
      <c r="V15" s="133"/>
      <c r="W15" s="133"/>
      <c r="X15" s="133"/>
      <c r="Y15" s="133"/>
      <c r="Z15" s="133"/>
      <c r="AA15" s="133"/>
      <c r="AB15" s="490"/>
      <c r="AC15" s="133">
        <v>0</v>
      </c>
      <c r="AD15" s="133"/>
      <c r="AE15" s="133"/>
      <c r="AF15" s="133"/>
      <c r="AG15" s="133">
        <v>0</v>
      </c>
      <c r="AH15" s="133"/>
      <c r="AI15" s="133"/>
      <c r="AJ15" s="133"/>
      <c r="AK15" s="133"/>
      <c r="AL15" s="133"/>
      <c r="AM15" s="133"/>
      <c r="AN15" s="133"/>
      <c r="AO15" s="133"/>
      <c r="AP15" s="508">
        <v>3000</v>
      </c>
      <c r="AQ15" s="139">
        <v>0</v>
      </c>
      <c r="AR15" s="139">
        <v>100</v>
      </c>
      <c r="AS15" s="139">
        <v>100</v>
      </c>
      <c r="AT15" s="139">
        <v>15000</v>
      </c>
      <c r="AU15" s="139">
        <v>60000</v>
      </c>
    </row>
    <row r="16" s="5" customFormat="1" ht="20.4" spans="1:47">
      <c r="A16" s="58">
        <f>A4</f>
        <v>902</v>
      </c>
      <c r="B16" s="59" t="s">
        <v>168</v>
      </c>
      <c r="C16" s="55" t="s">
        <v>169</v>
      </c>
      <c r="D16" s="56" t="s">
        <v>197</v>
      </c>
      <c r="E16" s="57" t="s">
        <v>198</v>
      </c>
      <c r="F16" s="57" t="s">
        <v>199</v>
      </c>
      <c r="G16" s="47"/>
      <c r="H16" s="121">
        <v>0</v>
      </c>
      <c r="I16" s="121">
        <v>1</v>
      </c>
      <c r="J16" s="121">
        <v>0</v>
      </c>
      <c r="K16" s="121">
        <v>0</v>
      </c>
      <c r="L16" s="121">
        <v>0</v>
      </c>
      <c r="M16" s="121">
        <v>0</v>
      </c>
      <c r="N16" s="121">
        <v>1</v>
      </c>
      <c r="O16" s="121">
        <v>0</v>
      </c>
      <c r="P16" s="121">
        <v>0</v>
      </c>
      <c r="Q16" s="121">
        <v>0</v>
      </c>
      <c r="R16" s="138">
        <v>0</v>
      </c>
      <c r="S16" s="344">
        <f t="shared" si="1"/>
        <v>66</v>
      </c>
      <c r="T16" s="344">
        <v>100</v>
      </c>
      <c r="U16" s="344">
        <v>100</v>
      </c>
      <c r="V16" s="344">
        <v>253</v>
      </c>
      <c r="W16" s="344">
        <v>260</v>
      </c>
      <c r="X16" s="344">
        <v>20</v>
      </c>
      <c r="Y16" s="344">
        <v>600</v>
      </c>
      <c r="Z16" s="344">
        <v>210</v>
      </c>
      <c r="AA16" s="344">
        <v>205</v>
      </c>
      <c r="AB16" s="490">
        <v>-20</v>
      </c>
      <c r="AC16" s="186">
        <v>0</v>
      </c>
      <c r="AD16" s="344">
        <v>100</v>
      </c>
      <c r="AE16" s="344">
        <v>100</v>
      </c>
      <c r="AF16" s="344">
        <v>100</v>
      </c>
      <c r="AG16" s="344">
        <v>0</v>
      </c>
      <c r="AH16" s="344">
        <v>30</v>
      </c>
      <c r="AI16" s="344">
        <v>60</v>
      </c>
      <c r="AJ16" s="344">
        <v>100</v>
      </c>
      <c r="AK16" s="344">
        <v>100</v>
      </c>
      <c r="AL16" s="344">
        <v>3000</v>
      </c>
      <c r="AM16" s="344">
        <v>3000</v>
      </c>
      <c r="AN16" s="344">
        <v>3000</v>
      </c>
      <c r="AO16" s="344">
        <v>10</v>
      </c>
      <c r="AP16" s="509">
        <v>3000</v>
      </c>
      <c r="AQ16" s="465">
        <v>0</v>
      </c>
      <c r="AR16" s="465">
        <v>100</v>
      </c>
      <c r="AS16" s="465">
        <v>100</v>
      </c>
      <c r="AT16" s="465">
        <v>15000</v>
      </c>
      <c r="AU16" s="465">
        <v>60000</v>
      </c>
    </row>
    <row r="17" customFormat="1" ht="20.4" spans="1:47">
      <c r="A17" s="48"/>
      <c r="B17" s="37"/>
      <c r="C17" s="36"/>
      <c r="D17" s="38"/>
      <c r="E17" s="39"/>
      <c r="F17" s="39"/>
      <c r="G17" s="345" t="s">
        <v>200</v>
      </c>
      <c r="H17" s="41">
        <v>0</v>
      </c>
      <c r="I17" s="41">
        <v>1</v>
      </c>
      <c r="J17" s="41"/>
      <c r="K17" s="41"/>
      <c r="L17" s="41"/>
      <c r="M17" s="41">
        <v>0</v>
      </c>
      <c r="N17" s="41">
        <v>1</v>
      </c>
      <c r="O17" s="41">
        <v>0</v>
      </c>
      <c r="P17" s="41"/>
      <c r="Q17" s="41">
        <v>0</v>
      </c>
      <c r="R17" s="98">
        <v>0</v>
      </c>
      <c r="S17" s="133">
        <f t="shared" si="1"/>
        <v>66</v>
      </c>
      <c r="T17" s="133"/>
      <c r="U17" s="133"/>
      <c r="V17" s="133"/>
      <c r="W17" s="133"/>
      <c r="X17" s="133"/>
      <c r="Y17" s="133"/>
      <c r="Z17" s="133"/>
      <c r="AA17" s="133"/>
      <c r="AB17" s="490"/>
      <c r="AC17" s="133">
        <v>0</v>
      </c>
      <c r="AD17" s="133"/>
      <c r="AE17" s="133"/>
      <c r="AF17" s="133"/>
      <c r="AG17" s="133">
        <v>0</v>
      </c>
      <c r="AH17" s="133"/>
      <c r="AI17" s="133"/>
      <c r="AJ17" s="133"/>
      <c r="AK17" s="133"/>
      <c r="AL17" s="133"/>
      <c r="AM17" s="133"/>
      <c r="AN17" s="133"/>
      <c r="AO17" s="133"/>
      <c r="AP17" s="508">
        <v>3000</v>
      </c>
      <c r="AQ17" s="139">
        <v>0</v>
      </c>
      <c r="AR17" s="139">
        <v>100</v>
      </c>
      <c r="AS17" s="139">
        <v>100</v>
      </c>
      <c r="AT17" s="139">
        <v>15000</v>
      </c>
      <c r="AU17" s="139">
        <v>60000</v>
      </c>
    </row>
    <row r="18" s="5" customFormat="1" ht="20.4" spans="1:47">
      <c r="A18" s="58">
        <f>A4</f>
        <v>902</v>
      </c>
      <c r="B18" s="59" t="s">
        <v>168</v>
      </c>
      <c r="C18" s="55" t="s">
        <v>169</v>
      </c>
      <c r="D18" s="56" t="s">
        <v>201</v>
      </c>
      <c r="E18" s="57" t="s">
        <v>202</v>
      </c>
      <c r="F18" s="57" t="s">
        <v>203</v>
      </c>
      <c r="G18" s="47"/>
      <c r="H18" s="121">
        <v>0</v>
      </c>
      <c r="I18" s="121">
        <v>1</v>
      </c>
      <c r="J18" s="121">
        <v>0</v>
      </c>
      <c r="K18" s="121">
        <v>0</v>
      </c>
      <c r="L18" s="121">
        <v>0</v>
      </c>
      <c r="M18" s="121">
        <v>0</v>
      </c>
      <c r="N18" s="121">
        <v>1</v>
      </c>
      <c r="O18" s="121">
        <v>0</v>
      </c>
      <c r="P18" s="121">
        <v>0</v>
      </c>
      <c r="Q18" s="121">
        <v>0</v>
      </c>
      <c r="R18" s="138">
        <v>0</v>
      </c>
      <c r="S18" s="344">
        <f t="shared" si="1"/>
        <v>66</v>
      </c>
      <c r="T18" s="344">
        <v>100</v>
      </c>
      <c r="U18" s="344">
        <v>100</v>
      </c>
      <c r="V18" s="344">
        <v>253</v>
      </c>
      <c r="W18" s="344">
        <v>260</v>
      </c>
      <c r="X18" s="344">
        <v>20</v>
      </c>
      <c r="Y18" s="344">
        <v>600</v>
      </c>
      <c r="Z18" s="344">
        <v>210</v>
      </c>
      <c r="AA18" s="344">
        <v>205</v>
      </c>
      <c r="AB18" s="490">
        <v>-20</v>
      </c>
      <c r="AC18" s="186">
        <v>0</v>
      </c>
      <c r="AD18" s="344">
        <v>100</v>
      </c>
      <c r="AE18" s="344">
        <v>100</v>
      </c>
      <c r="AF18" s="344">
        <v>100</v>
      </c>
      <c r="AG18" s="344">
        <v>0</v>
      </c>
      <c r="AH18" s="344">
        <v>30</v>
      </c>
      <c r="AI18" s="344">
        <v>60</v>
      </c>
      <c r="AJ18" s="344">
        <v>100</v>
      </c>
      <c r="AK18" s="344">
        <v>100</v>
      </c>
      <c r="AL18" s="344">
        <v>3000</v>
      </c>
      <c r="AM18" s="344">
        <v>3000</v>
      </c>
      <c r="AN18" s="344">
        <v>3000</v>
      </c>
      <c r="AO18" s="344">
        <v>10</v>
      </c>
      <c r="AP18" s="509">
        <v>3000</v>
      </c>
      <c r="AQ18" s="465">
        <v>0</v>
      </c>
      <c r="AR18" s="465">
        <v>100</v>
      </c>
      <c r="AS18" s="465">
        <v>100</v>
      </c>
      <c r="AT18" s="465">
        <v>15000</v>
      </c>
      <c r="AU18" s="465">
        <v>60000</v>
      </c>
    </row>
    <row r="19" s="2" customFormat="1" ht="20.4" spans="1:48">
      <c r="A19" s="36"/>
      <c r="B19" s="37"/>
      <c r="C19" s="36"/>
      <c r="D19" s="38"/>
      <c r="E19" s="39"/>
      <c r="F19" s="39"/>
      <c r="G19" s="123" t="s">
        <v>204</v>
      </c>
      <c r="H19" s="41">
        <v>0</v>
      </c>
      <c r="I19" s="41">
        <v>1</v>
      </c>
      <c r="J19" s="41">
        <v>1</v>
      </c>
      <c r="K19" s="41"/>
      <c r="L19" s="41"/>
      <c r="M19" s="41">
        <v>0</v>
      </c>
      <c r="N19" s="41">
        <v>0</v>
      </c>
      <c r="O19" s="41">
        <v>0</v>
      </c>
      <c r="P19" s="41">
        <v>0</v>
      </c>
      <c r="Q19" s="41">
        <v>0</v>
      </c>
      <c r="R19" s="98">
        <v>0</v>
      </c>
      <c r="S19" s="133">
        <f t="shared" si="1"/>
        <v>6</v>
      </c>
      <c r="T19" s="133"/>
      <c r="U19" s="133"/>
      <c r="V19" s="133" t="s">
        <v>173</v>
      </c>
      <c r="W19" s="132" t="s">
        <v>518</v>
      </c>
      <c r="X19" s="486" t="s">
        <v>1259</v>
      </c>
      <c r="Y19" s="133"/>
      <c r="Z19" s="133"/>
      <c r="AA19" s="133"/>
      <c r="AB19" s="490"/>
      <c r="AC19" s="133"/>
      <c r="AD19" s="133"/>
      <c r="AE19" s="133"/>
      <c r="AF19" s="133"/>
      <c r="AG19" s="133"/>
      <c r="AH19" s="133"/>
      <c r="AI19" s="133"/>
      <c r="AJ19" s="133"/>
      <c r="AK19" s="133"/>
      <c r="AL19" s="133"/>
      <c r="AM19" s="133"/>
      <c r="AN19" s="133"/>
      <c r="AO19" s="133"/>
      <c r="AP19" s="508">
        <v>3000</v>
      </c>
      <c r="AQ19" s="139">
        <v>0</v>
      </c>
      <c r="AR19" s="139">
        <v>100</v>
      </c>
      <c r="AS19" s="139">
        <v>100</v>
      </c>
      <c r="AT19" s="139">
        <v>15000</v>
      </c>
      <c r="AU19" s="139">
        <v>60000</v>
      </c>
      <c r="AV19" s="106"/>
    </row>
    <row r="20" customFormat="1" ht="20.4" spans="1:47">
      <c r="A20" s="33">
        <f>A4</f>
        <v>902</v>
      </c>
      <c r="B20" s="42" t="s">
        <v>180</v>
      </c>
      <c r="C20" s="33" t="s">
        <v>210</v>
      </c>
      <c r="D20" s="43" t="s">
        <v>168</v>
      </c>
      <c r="E20" s="44" t="s">
        <v>211</v>
      </c>
      <c r="F20" s="44" t="s">
        <v>212</v>
      </c>
      <c r="G20" s="47"/>
      <c r="H20" s="19">
        <v>0</v>
      </c>
      <c r="I20" s="19">
        <v>1</v>
      </c>
      <c r="J20" s="19">
        <v>1</v>
      </c>
      <c r="K20" s="19">
        <v>0</v>
      </c>
      <c r="L20" s="19">
        <v>0</v>
      </c>
      <c r="M20" s="19">
        <v>0</v>
      </c>
      <c r="N20" s="19">
        <v>0</v>
      </c>
      <c r="O20" s="19">
        <v>0</v>
      </c>
      <c r="P20" s="19">
        <v>0</v>
      </c>
      <c r="Q20" s="19">
        <v>0</v>
      </c>
      <c r="R20" s="26">
        <v>0</v>
      </c>
      <c r="S20" s="127">
        <f t="shared" si="1"/>
        <v>6</v>
      </c>
      <c r="T20" s="127">
        <v>100</v>
      </c>
      <c r="U20" s="127">
        <v>100</v>
      </c>
      <c r="V20" s="127">
        <v>253</v>
      </c>
      <c r="W20" s="127">
        <v>265</v>
      </c>
      <c r="X20" s="127">
        <v>18</v>
      </c>
      <c r="Y20" s="127">
        <v>22</v>
      </c>
      <c r="Z20" s="127">
        <v>210</v>
      </c>
      <c r="AA20" s="127">
        <v>205</v>
      </c>
      <c r="AB20" s="490">
        <v>-20</v>
      </c>
      <c r="AC20" s="127">
        <v>100</v>
      </c>
      <c r="AD20" s="127">
        <v>100</v>
      </c>
      <c r="AE20" s="127">
        <v>100</v>
      </c>
      <c r="AF20" s="127">
        <v>100</v>
      </c>
      <c r="AG20" s="127">
        <v>0</v>
      </c>
      <c r="AH20" s="127">
        <v>30</v>
      </c>
      <c r="AI20" s="127">
        <v>60</v>
      </c>
      <c r="AJ20" s="127">
        <v>100</v>
      </c>
      <c r="AK20" s="127">
        <v>100</v>
      </c>
      <c r="AL20" s="127">
        <v>3000</v>
      </c>
      <c r="AM20" s="127">
        <v>3000</v>
      </c>
      <c r="AN20" s="127">
        <v>3000</v>
      </c>
      <c r="AO20" s="127">
        <v>10</v>
      </c>
      <c r="AP20" s="507">
        <v>3000</v>
      </c>
      <c r="AQ20" s="135">
        <v>0</v>
      </c>
      <c r="AR20" s="135">
        <v>100</v>
      </c>
      <c r="AS20" s="135">
        <v>100</v>
      </c>
      <c r="AT20" s="135">
        <v>15000</v>
      </c>
      <c r="AU20" s="135">
        <v>60000</v>
      </c>
    </row>
    <row r="21" s="2" customFormat="1" ht="20.4" spans="1:48">
      <c r="A21" s="36"/>
      <c r="B21" s="37"/>
      <c r="C21" s="36"/>
      <c r="D21" s="38"/>
      <c r="E21" s="39"/>
      <c r="F21" s="39"/>
      <c r="G21" s="123" t="s">
        <v>213</v>
      </c>
      <c r="H21" s="41">
        <v>0</v>
      </c>
      <c r="I21" s="41">
        <v>1</v>
      </c>
      <c r="J21" s="41"/>
      <c r="K21" s="41"/>
      <c r="L21" s="41"/>
      <c r="M21" s="41">
        <v>0</v>
      </c>
      <c r="N21" s="41">
        <v>0</v>
      </c>
      <c r="O21" s="41">
        <v>0</v>
      </c>
      <c r="P21" s="41">
        <v>0</v>
      </c>
      <c r="Q21" s="41">
        <v>0</v>
      </c>
      <c r="R21" s="98">
        <v>0</v>
      </c>
      <c r="S21" s="133">
        <f t="shared" si="1"/>
        <v>2</v>
      </c>
      <c r="T21" s="133"/>
      <c r="U21" s="133"/>
      <c r="V21" s="133" t="s">
        <v>173</v>
      </c>
      <c r="W21" s="132" t="s">
        <v>518</v>
      </c>
      <c r="X21" s="486" t="s">
        <v>1259</v>
      </c>
      <c r="Y21" s="133"/>
      <c r="Z21" s="133"/>
      <c r="AA21" s="428"/>
      <c r="AB21" s="489"/>
      <c r="AC21" s="133"/>
      <c r="AD21" s="133"/>
      <c r="AE21" s="133"/>
      <c r="AF21" s="133"/>
      <c r="AG21" s="133"/>
      <c r="AH21" s="133"/>
      <c r="AI21" s="133"/>
      <c r="AJ21" s="133"/>
      <c r="AK21" s="133"/>
      <c r="AL21" s="133"/>
      <c r="AM21" s="133"/>
      <c r="AN21" s="133"/>
      <c r="AO21" s="133"/>
      <c r="AP21" s="508">
        <v>3000</v>
      </c>
      <c r="AQ21" s="139">
        <v>0</v>
      </c>
      <c r="AR21" s="139">
        <v>100</v>
      </c>
      <c r="AS21" s="139">
        <v>100</v>
      </c>
      <c r="AT21" s="139">
        <v>15000</v>
      </c>
      <c r="AU21" s="139">
        <v>60000</v>
      </c>
      <c r="AV21" s="106"/>
    </row>
    <row r="22" customFormat="1" ht="20.4" spans="1:47">
      <c r="A22" s="33">
        <f>A4</f>
        <v>902</v>
      </c>
      <c r="B22" s="42" t="s">
        <v>180</v>
      </c>
      <c r="C22" s="33" t="s">
        <v>210</v>
      </c>
      <c r="D22" s="43" t="s">
        <v>180</v>
      </c>
      <c r="E22" s="44" t="s">
        <v>216</v>
      </c>
      <c r="F22" s="44" t="s">
        <v>217</v>
      </c>
      <c r="G22" s="47"/>
      <c r="H22" s="19">
        <v>0</v>
      </c>
      <c r="I22" s="19">
        <v>1</v>
      </c>
      <c r="J22" s="19">
        <v>1</v>
      </c>
      <c r="K22" s="19">
        <v>0</v>
      </c>
      <c r="L22" s="19">
        <v>0</v>
      </c>
      <c r="M22" s="19">
        <v>0</v>
      </c>
      <c r="N22" s="19">
        <v>0</v>
      </c>
      <c r="O22" s="19">
        <v>0</v>
      </c>
      <c r="P22" s="19">
        <v>0</v>
      </c>
      <c r="Q22" s="19">
        <v>0</v>
      </c>
      <c r="R22" s="26">
        <v>0</v>
      </c>
      <c r="S22" s="127">
        <f t="shared" si="1"/>
        <v>6</v>
      </c>
      <c r="T22" s="127">
        <v>100</v>
      </c>
      <c r="U22" s="127">
        <v>100</v>
      </c>
      <c r="V22" s="127">
        <v>253</v>
      </c>
      <c r="W22" s="127">
        <v>265</v>
      </c>
      <c r="X22" s="127">
        <v>18</v>
      </c>
      <c r="Y22" s="127">
        <v>22</v>
      </c>
      <c r="Z22" s="127">
        <v>210</v>
      </c>
      <c r="AA22" s="127">
        <v>205</v>
      </c>
      <c r="AB22" s="490">
        <v>-20</v>
      </c>
      <c r="AC22" s="127">
        <v>100</v>
      </c>
      <c r="AD22" s="127">
        <v>100</v>
      </c>
      <c r="AE22" s="127">
        <v>100</v>
      </c>
      <c r="AF22" s="127">
        <v>100</v>
      </c>
      <c r="AG22" s="127">
        <v>0</v>
      </c>
      <c r="AH22" s="127">
        <v>30</v>
      </c>
      <c r="AI22" s="127">
        <v>60</v>
      </c>
      <c r="AJ22" s="127">
        <v>100</v>
      </c>
      <c r="AK22" s="127">
        <v>100</v>
      </c>
      <c r="AL22" s="127">
        <v>3000</v>
      </c>
      <c r="AM22" s="127">
        <v>3000</v>
      </c>
      <c r="AN22" s="127">
        <v>3000</v>
      </c>
      <c r="AO22" s="127">
        <v>10</v>
      </c>
      <c r="AP22" s="507">
        <v>3000</v>
      </c>
      <c r="AQ22" s="135">
        <v>0</v>
      </c>
      <c r="AR22" s="135">
        <v>100</v>
      </c>
      <c r="AS22" s="135">
        <v>100</v>
      </c>
      <c r="AT22" s="135">
        <v>15000</v>
      </c>
      <c r="AU22" s="135">
        <v>60000</v>
      </c>
    </row>
    <row r="23" s="2" customFormat="1" ht="20.4" spans="1:48">
      <c r="A23" s="36"/>
      <c r="B23" s="37"/>
      <c r="C23" s="36"/>
      <c r="D23" s="38"/>
      <c r="E23" s="39"/>
      <c r="F23" s="39"/>
      <c r="G23" s="123" t="s">
        <v>218</v>
      </c>
      <c r="H23" s="41">
        <v>0</v>
      </c>
      <c r="I23" s="41">
        <v>1</v>
      </c>
      <c r="J23" s="41"/>
      <c r="K23" s="41"/>
      <c r="L23" s="41"/>
      <c r="M23" s="41">
        <v>0</v>
      </c>
      <c r="N23" s="41">
        <v>0</v>
      </c>
      <c r="O23" s="41">
        <v>0</v>
      </c>
      <c r="P23" s="41">
        <v>0</v>
      </c>
      <c r="Q23" s="41">
        <v>0</v>
      </c>
      <c r="R23" s="98">
        <v>0</v>
      </c>
      <c r="S23" s="133">
        <f t="shared" si="1"/>
        <v>2</v>
      </c>
      <c r="T23" s="133"/>
      <c r="U23" s="133"/>
      <c r="V23" s="133" t="s">
        <v>173</v>
      </c>
      <c r="W23" s="132" t="s">
        <v>518</v>
      </c>
      <c r="X23" s="486" t="s">
        <v>1259</v>
      </c>
      <c r="Y23" s="133"/>
      <c r="Z23" s="133"/>
      <c r="AA23" s="133"/>
      <c r="AB23" s="490"/>
      <c r="AC23" s="133"/>
      <c r="AD23" s="133"/>
      <c r="AE23" s="133"/>
      <c r="AF23" s="133"/>
      <c r="AG23" s="133"/>
      <c r="AH23" s="133"/>
      <c r="AI23" s="133"/>
      <c r="AJ23" s="133"/>
      <c r="AK23" s="133"/>
      <c r="AL23" s="133"/>
      <c r="AM23" s="133"/>
      <c r="AN23" s="133"/>
      <c r="AO23" s="133"/>
      <c r="AP23" s="508">
        <v>3000</v>
      </c>
      <c r="AQ23" s="139">
        <v>0</v>
      </c>
      <c r="AR23" s="139">
        <v>100</v>
      </c>
      <c r="AS23" s="139">
        <v>100</v>
      </c>
      <c r="AT23" s="139">
        <v>15000</v>
      </c>
      <c r="AU23" s="139">
        <v>60000</v>
      </c>
      <c r="AV23" s="106"/>
    </row>
    <row r="24" customFormat="1" ht="20.4" spans="1:47">
      <c r="A24" s="33">
        <f>A4</f>
        <v>902</v>
      </c>
      <c r="B24" s="42" t="s">
        <v>180</v>
      </c>
      <c r="C24" s="33" t="s">
        <v>210</v>
      </c>
      <c r="D24" s="43" t="s">
        <v>187</v>
      </c>
      <c r="E24" s="44" t="s">
        <v>219</v>
      </c>
      <c r="F24" s="44" t="s">
        <v>220</v>
      </c>
      <c r="G24" s="47"/>
      <c r="H24" s="19">
        <v>0</v>
      </c>
      <c r="I24" s="19">
        <v>1</v>
      </c>
      <c r="J24" s="19">
        <v>1</v>
      </c>
      <c r="K24" s="19">
        <v>0</v>
      </c>
      <c r="L24" s="19">
        <v>0</v>
      </c>
      <c r="M24" s="19">
        <v>0</v>
      </c>
      <c r="N24" s="19">
        <v>0</v>
      </c>
      <c r="O24" s="19">
        <v>0</v>
      </c>
      <c r="P24" s="19">
        <v>0</v>
      </c>
      <c r="Q24" s="19">
        <v>0</v>
      </c>
      <c r="R24" s="26">
        <v>0</v>
      </c>
      <c r="S24" s="127">
        <f t="shared" si="1"/>
        <v>6</v>
      </c>
      <c r="T24" s="127">
        <v>100</v>
      </c>
      <c r="U24" s="127">
        <v>100</v>
      </c>
      <c r="V24" s="127">
        <v>253</v>
      </c>
      <c r="W24" s="127">
        <v>265</v>
      </c>
      <c r="X24" s="127">
        <v>18</v>
      </c>
      <c r="Y24" s="127">
        <v>22</v>
      </c>
      <c r="Z24" s="127">
        <v>210</v>
      </c>
      <c r="AA24" s="127">
        <v>205</v>
      </c>
      <c r="AB24" s="490">
        <v>-20</v>
      </c>
      <c r="AC24" s="127">
        <v>100</v>
      </c>
      <c r="AD24" s="127">
        <v>100</v>
      </c>
      <c r="AE24" s="127">
        <v>100</v>
      </c>
      <c r="AF24" s="127">
        <v>100</v>
      </c>
      <c r="AG24" s="127">
        <v>0</v>
      </c>
      <c r="AH24" s="127">
        <v>30</v>
      </c>
      <c r="AI24" s="127">
        <v>60</v>
      </c>
      <c r="AJ24" s="127">
        <v>100</v>
      </c>
      <c r="AK24" s="127">
        <v>100</v>
      </c>
      <c r="AL24" s="127">
        <v>3000</v>
      </c>
      <c r="AM24" s="127">
        <v>3000</v>
      </c>
      <c r="AN24" s="127">
        <v>3000</v>
      </c>
      <c r="AO24" s="127">
        <v>10</v>
      </c>
      <c r="AP24" s="507">
        <v>3000</v>
      </c>
      <c r="AQ24" s="135">
        <v>0</v>
      </c>
      <c r="AR24" s="135">
        <v>100</v>
      </c>
      <c r="AS24" s="135">
        <v>100</v>
      </c>
      <c r="AT24" s="135">
        <v>15000</v>
      </c>
      <c r="AU24" s="135">
        <v>60000</v>
      </c>
    </row>
    <row r="25" s="2" customFormat="1" ht="20.4" spans="1:48">
      <c r="A25" s="36"/>
      <c r="B25" s="37"/>
      <c r="C25" s="36"/>
      <c r="D25" s="38"/>
      <c r="E25" s="39"/>
      <c r="F25" s="39"/>
      <c r="G25" s="123" t="s">
        <v>221</v>
      </c>
      <c r="H25" s="41">
        <v>0</v>
      </c>
      <c r="I25" s="41">
        <v>1</v>
      </c>
      <c r="J25" s="41"/>
      <c r="K25" s="41"/>
      <c r="L25" s="41"/>
      <c r="M25" s="41">
        <v>0</v>
      </c>
      <c r="N25" s="41">
        <v>0</v>
      </c>
      <c r="O25" s="41">
        <v>0</v>
      </c>
      <c r="P25" s="41">
        <v>0</v>
      </c>
      <c r="Q25" s="41">
        <v>0</v>
      </c>
      <c r="R25" s="98">
        <v>0</v>
      </c>
      <c r="S25" s="133">
        <f t="shared" si="1"/>
        <v>2</v>
      </c>
      <c r="T25" s="133"/>
      <c r="U25" s="133"/>
      <c r="V25" s="133" t="s">
        <v>173</v>
      </c>
      <c r="W25" s="132" t="s">
        <v>518</v>
      </c>
      <c r="X25" s="486" t="s">
        <v>1259</v>
      </c>
      <c r="Y25" s="133"/>
      <c r="Z25" s="133"/>
      <c r="AA25" s="133"/>
      <c r="AB25" s="490"/>
      <c r="AC25" s="133"/>
      <c r="AD25" s="133"/>
      <c r="AE25" s="133"/>
      <c r="AF25" s="133"/>
      <c r="AG25" s="133"/>
      <c r="AH25" s="133"/>
      <c r="AI25" s="133"/>
      <c r="AJ25" s="133"/>
      <c r="AK25" s="133"/>
      <c r="AL25" s="133"/>
      <c r="AM25" s="133"/>
      <c r="AN25" s="133"/>
      <c r="AO25" s="133"/>
      <c r="AP25" s="508">
        <v>3000</v>
      </c>
      <c r="AQ25" s="139">
        <v>0</v>
      </c>
      <c r="AR25" s="139">
        <v>100</v>
      </c>
      <c r="AS25" s="139">
        <v>100</v>
      </c>
      <c r="AT25" s="139">
        <v>15000</v>
      </c>
      <c r="AU25" s="139">
        <v>60000</v>
      </c>
      <c r="AV25" s="106"/>
    </row>
    <row r="26" customFormat="1" ht="20.4" spans="1:47">
      <c r="A26" s="33">
        <f>A4</f>
        <v>902</v>
      </c>
      <c r="B26" s="42" t="s">
        <v>180</v>
      </c>
      <c r="C26" s="33" t="s">
        <v>210</v>
      </c>
      <c r="D26" s="43" t="s">
        <v>190</v>
      </c>
      <c r="E26" s="44" t="s">
        <v>222</v>
      </c>
      <c r="F26" s="44" t="s">
        <v>223</v>
      </c>
      <c r="G26" s="47"/>
      <c r="H26" s="19">
        <v>0</v>
      </c>
      <c r="I26" s="19">
        <v>1</v>
      </c>
      <c r="J26" s="19">
        <v>1</v>
      </c>
      <c r="K26" s="19">
        <v>0</v>
      </c>
      <c r="L26" s="19">
        <v>0</v>
      </c>
      <c r="M26" s="19">
        <v>0</v>
      </c>
      <c r="N26" s="19">
        <v>0</v>
      </c>
      <c r="O26" s="19">
        <v>0</v>
      </c>
      <c r="P26" s="19">
        <v>0</v>
      </c>
      <c r="Q26" s="19">
        <v>0</v>
      </c>
      <c r="R26" s="26">
        <v>0</v>
      </c>
      <c r="S26" s="127">
        <f t="shared" si="1"/>
        <v>6</v>
      </c>
      <c r="T26" s="127">
        <v>100</v>
      </c>
      <c r="U26" s="127">
        <v>100</v>
      </c>
      <c r="V26" s="127">
        <v>253</v>
      </c>
      <c r="W26" s="127">
        <v>265</v>
      </c>
      <c r="X26" s="127">
        <v>18</v>
      </c>
      <c r="Y26" s="127">
        <v>22</v>
      </c>
      <c r="Z26" s="127">
        <v>210</v>
      </c>
      <c r="AA26" s="127">
        <v>205</v>
      </c>
      <c r="AB26" s="490">
        <v>-20</v>
      </c>
      <c r="AC26" s="127">
        <v>100</v>
      </c>
      <c r="AD26" s="127">
        <v>100</v>
      </c>
      <c r="AE26" s="127">
        <v>100</v>
      </c>
      <c r="AF26" s="127">
        <v>100</v>
      </c>
      <c r="AG26" s="127">
        <v>0</v>
      </c>
      <c r="AH26" s="127">
        <v>30</v>
      </c>
      <c r="AI26" s="127">
        <v>60</v>
      </c>
      <c r="AJ26" s="127">
        <v>100</v>
      </c>
      <c r="AK26" s="127">
        <v>100</v>
      </c>
      <c r="AL26" s="127">
        <v>3000</v>
      </c>
      <c r="AM26" s="127">
        <v>3000</v>
      </c>
      <c r="AN26" s="127">
        <v>3000</v>
      </c>
      <c r="AO26" s="127">
        <v>10</v>
      </c>
      <c r="AP26" s="507">
        <v>3000</v>
      </c>
      <c r="AQ26" s="135">
        <v>0</v>
      </c>
      <c r="AR26" s="135">
        <v>100</v>
      </c>
      <c r="AS26" s="135">
        <v>100</v>
      </c>
      <c r="AT26" s="135">
        <v>15000</v>
      </c>
      <c r="AU26" s="135">
        <v>60000</v>
      </c>
    </row>
    <row r="27" customFormat="1" ht="20.4" spans="1:47">
      <c r="A27" s="33"/>
      <c r="B27" s="42"/>
      <c r="C27" s="33"/>
      <c r="D27" s="43"/>
      <c r="E27" s="44"/>
      <c r="F27" s="44"/>
      <c r="G27" s="47"/>
      <c r="H27" s="19"/>
      <c r="I27" s="19"/>
      <c r="J27" s="19"/>
      <c r="K27" s="19"/>
      <c r="L27" s="19"/>
      <c r="M27" s="19"/>
      <c r="N27" s="19"/>
      <c r="O27" s="19"/>
      <c r="P27" s="19"/>
      <c r="Q27" s="19"/>
      <c r="R27" s="26">
        <v>0</v>
      </c>
      <c r="S27" s="127"/>
      <c r="T27" s="127"/>
      <c r="U27" s="127"/>
      <c r="V27" s="127"/>
      <c r="W27" s="127"/>
      <c r="X27" s="127"/>
      <c r="Y27" s="127"/>
      <c r="Z27" s="127"/>
      <c r="AA27" s="127"/>
      <c r="AB27" s="490"/>
      <c r="AC27" s="127"/>
      <c r="AD27" s="127"/>
      <c r="AE27" s="127"/>
      <c r="AF27" s="127"/>
      <c r="AG27" s="127"/>
      <c r="AH27" s="127"/>
      <c r="AI27" s="127"/>
      <c r="AJ27" s="127"/>
      <c r="AK27" s="127"/>
      <c r="AL27" s="127"/>
      <c r="AM27" s="127"/>
      <c r="AN27" s="127"/>
      <c r="AO27" s="127"/>
      <c r="AP27" s="507"/>
      <c r="AQ27" s="135">
        <v>0</v>
      </c>
      <c r="AR27" s="135">
        <v>100</v>
      </c>
      <c r="AS27" s="135">
        <v>100</v>
      </c>
      <c r="AT27" s="135">
        <v>15000</v>
      </c>
      <c r="AU27" s="135">
        <v>60000</v>
      </c>
    </row>
    <row r="28" customFormat="1" ht="20.4" spans="1:47">
      <c r="A28" s="33">
        <f>A4</f>
        <v>902</v>
      </c>
      <c r="B28" s="42"/>
      <c r="C28" s="55" t="s">
        <v>210</v>
      </c>
      <c r="D28" s="56" t="s">
        <v>193</v>
      </c>
      <c r="E28" s="57" t="s">
        <v>224</v>
      </c>
      <c r="F28" s="57" t="s">
        <v>786</v>
      </c>
      <c r="G28" s="47"/>
      <c r="H28" s="19"/>
      <c r="I28" s="19"/>
      <c r="J28" s="19"/>
      <c r="K28" s="19"/>
      <c r="L28" s="19"/>
      <c r="M28" s="19"/>
      <c r="N28" s="19"/>
      <c r="O28" s="19"/>
      <c r="P28" s="19"/>
      <c r="Q28" s="19"/>
      <c r="R28" s="26">
        <v>0</v>
      </c>
      <c r="S28" s="127"/>
      <c r="T28" s="127"/>
      <c r="U28" s="127"/>
      <c r="V28" s="127"/>
      <c r="W28" s="127"/>
      <c r="X28" s="127"/>
      <c r="Y28" s="127"/>
      <c r="Z28" s="127"/>
      <c r="AA28" s="127"/>
      <c r="AB28" s="490"/>
      <c r="AC28" s="127"/>
      <c r="AD28" s="127"/>
      <c r="AE28" s="127"/>
      <c r="AF28" s="127"/>
      <c r="AG28" s="127"/>
      <c r="AH28" s="127"/>
      <c r="AI28" s="127"/>
      <c r="AJ28" s="127"/>
      <c r="AK28" s="127"/>
      <c r="AL28" s="127"/>
      <c r="AM28" s="127"/>
      <c r="AN28" s="127"/>
      <c r="AO28" s="127"/>
      <c r="AP28" s="507"/>
      <c r="AQ28" s="135">
        <v>0</v>
      </c>
      <c r="AR28" s="135">
        <v>100</v>
      </c>
      <c r="AS28" s="135">
        <v>100</v>
      </c>
      <c r="AT28" s="135">
        <v>15000</v>
      </c>
      <c r="AU28" s="135">
        <v>60000</v>
      </c>
    </row>
    <row r="29" s="3" customFormat="1" ht="20.4" spans="1:47">
      <c r="A29" s="48"/>
      <c r="B29" s="37"/>
      <c r="C29" s="36"/>
      <c r="D29" s="38"/>
      <c r="E29" s="39"/>
      <c r="F29" s="39"/>
      <c r="G29" s="49"/>
      <c r="H29" s="41">
        <v>0</v>
      </c>
      <c r="I29" s="41">
        <v>1</v>
      </c>
      <c r="J29" s="41"/>
      <c r="K29" s="41"/>
      <c r="L29" s="41"/>
      <c r="M29" s="41">
        <v>0</v>
      </c>
      <c r="N29" s="41">
        <v>0</v>
      </c>
      <c r="O29" s="41">
        <v>0</v>
      </c>
      <c r="P29" s="41">
        <v>0</v>
      </c>
      <c r="Q29" s="41">
        <v>0</v>
      </c>
      <c r="R29" s="98">
        <v>0</v>
      </c>
      <c r="S29" s="133">
        <f t="shared" ref="S29:S38" si="2">H29+I29*2+J29*4+K29*8+L29*16+M29*32+N29*64+O29*128+P29*256+Q29*512+R29*1024</f>
        <v>2</v>
      </c>
      <c r="T29" s="133"/>
      <c r="U29" s="133"/>
      <c r="V29" s="133" t="s">
        <v>173</v>
      </c>
      <c r="W29" s="132" t="s">
        <v>518</v>
      </c>
      <c r="X29" s="486" t="s">
        <v>1259</v>
      </c>
      <c r="Y29" s="133"/>
      <c r="Z29" s="133"/>
      <c r="AA29" s="428"/>
      <c r="AB29" s="489"/>
      <c r="AC29" s="133"/>
      <c r="AD29" s="133"/>
      <c r="AE29" s="133"/>
      <c r="AF29" s="133"/>
      <c r="AG29" s="133"/>
      <c r="AH29" s="133"/>
      <c r="AI29" s="133"/>
      <c r="AJ29" s="133"/>
      <c r="AK29" s="133"/>
      <c r="AL29" s="133"/>
      <c r="AM29" s="133"/>
      <c r="AN29" s="133"/>
      <c r="AO29" s="133"/>
      <c r="AP29" s="508">
        <v>3000</v>
      </c>
      <c r="AQ29" s="139">
        <v>0</v>
      </c>
      <c r="AR29" s="139">
        <v>100</v>
      </c>
      <c r="AS29" s="139">
        <v>100</v>
      </c>
      <c r="AT29" s="139">
        <v>15000</v>
      </c>
      <c r="AU29" s="139">
        <v>60000</v>
      </c>
    </row>
    <row r="30" customFormat="1" ht="20.4" spans="1:47">
      <c r="A30" s="58">
        <f>A6</f>
        <v>902</v>
      </c>
      <c r="B30" s="59" t="s">
        <v>180</v>
      </c>
      <c r="C30" s="55" t="s">
        <v>210</v>
      </c>
      <c r="D30" s="56" t="s">
        <v>197</v>
      </c>
      <c r="E30" s="57" t="s">
        <v>226</v>
      </c>
      <c r="F30" s="57" t="s">
        <v>227</v>
      </c>
      <c r="G30" s="47"/>
      <c r="H30" s="19">
        <v>0</v>
      </c>
      <c r="I30" s="19">
        <v>1</v>
      </c>
      <c r="J30" s="19">
        <v>1</v>
      </c>
      <c r="K30" s="19">
        <v>0</v>
      </c>
      <c r="L30" s="19">
        <v>0</v>
      </c>
      <c r="M30" s="19">
        <v>0</v>
      </c>
      <c r="N30" s="19">
        <v>0</v>
      </c>
      <c r="O30" s="19">
        <v>0</v>
      </c>
      <c r="P30" s="19">
        <v>0</v>
      </c>
      <c r="Q30" s="19">
        <v>0</v>
      </c>
      <c r="R30" s="26">
        <v>0</v>
      </c>
      <c r="S30" s="127">
        <f t="shared" si="2"/>
        <v>6</v>
      </c>
      <c r="T30" s="127">
        <v>100</v>
      </c>
      <c r="U30" s="127">
        <v>100</v>
      </c>
      <c r="V30" s="127">
        <v>342</v>
      </c>
      <c r="W30" s="127">
        <v>358</v>
      </c>
      <c r="X30" s="127">
        <v>18</v>
      </c>
      <c r="Y30" s="127">
        <v>22</v>
      </c>
      <c r="Z30" s="127">
        <v>284</v>
      </c>
      <c r="AA30" s="127">
        <v>277</v>
      </c>
      <c r="AB30" s="490">
        <v>-20</v>
      </c>
      <c r="AC30" s="127">
        <v>100</v>
      </c>
      <c r="AD30" s="127">
        <v>100</v>
      </c>
      <c r="AE30" s="127">
        <v>100</v>
      </c>
      <c r="AF30" s="127">
        <v>100</v>
      </c>
      <c r="AG30" s="127">
        <v>0</v>
      </c>
      <c r="AH30" s="127">
        <v>30</v>
      </c>
      <c r="AI30" s="127">
        <v>60</v>
      </c>
      <c r="AJ30" s="127">
        <v>100</v>
      </c>
      <c r="AK30" s="127">
        <v>100</v>
      </c>
      <c r="AL30" s="127">
        <v>3000</v>
      </c>
      <c r="AM30" s="127">
        <v>3000</v>
      </c>
      <c r="AN30" s="127">
        <v>3000</v>
      </c>
      <c r="AO30" s="127">
        <v>10</v>
      </c>
      <c r="AP30" s="507">
        <v>3000</v>
      </c>
      <c r="AQ30" s="135">
        <v>0</v>
      </c>
      <c r="AR30" s="135">
        <v>100</v>
      </c>
      <c r="AS30" s="135">
        <v>100</v>
      </c>
      <c r="AT30" s="135">
        <v>15000</v>
      </c>
      <c r="AU30" s="135">
        <v>60000</v>
      </c>
    </row>
    <row r="31" s="3" customFormat="1" ht="20.4" spans="1:47">
      <c r="A31" s="36"/>
      <c r="B31" s="37"/>
      <c r="C31" s="36"/>
      <c r="D31" s="38"/>
      <c r="E31" s="39"/>
      <c r="F31" s="39"/>
      <c r="G31" s="49"/>
      <c r="H31" s="41">
        <v>0</v>
      </c>
      <c r="I31" s="41">
        <v>1</v>
      </c>
      <c r="J31" s="41"/>
      <c r="K31" s="41"/>
      <c r="L31" s="41"/>
      <c r="M31" s="41">
        <v>0</v>
      </c>
      <c r="N31" s="41">
        <v>0</v>
      </c>
      <c r="O31" s="41">
        <v>0</v>
      </c>
      <c r="P31" s="41">
        <v>0</v>
      </c>
      <c r="Q31" s="41">
        <v>0</v>
      </c>
      <c r="R31" s="98">
        <v>0</v>
      </c>
      <c r="S31" s="133">
        <f t="shared" si="2"/>
        <v>2</v>
      </c>
      <c r="T31" s="133"/>
      <c r="U31" s="133"/>
      <c r="V31" s="133" t="s">
        <v>173</v>
      </c>
      <c r="W31" s="132" t="s">
        <v>518</v>
      </c>
      <c r="X31" s="486" t="s">
        <v>1259</v>
      </c>
      <c r="Y31" s="133"/>
      <c r="Z31" s="133"/>
      <c r="AA31" s="428"/>
      <c r="AB31" s="489"/>
      <c r="AC31" s="133"/>
      <c r="AD31" s="133"/>
      <c r="AE31" s="133"/>
      <c r="AF31" s="133"/>
      <c r="AG31" s="133"/>
      <c r="AH31" s="133"/>
      <c r="AI31" s="133"/>
      <c r="AJ31" s="133"/>
      <c r="AK31" s="133"/>
      <c r="AL31" s="133"/>
      <c r="AM31" s="133"/>
      <c r="AN31" s="133"/>
      <c r="AO31" s="133"/>
      <c r="AP31" s="508">
        <v>3000</v>
      </c>
      <c r="AQ31" s="139">
        <v>0</v>
      </c>
      <c r="AR31" s="139">
        <v>100</v>
      </c>
      <c r="AS31" s="139">
        <v>100</v>
      </c>
      <c r="AT31" s="139">
        <v>15000</v>
      </c>
      <c r="AU31" s="139">
        <v>60000</v>
      </c>
    </row>
    <row r="32" s="5" customFormat="1" ht="20.4" spans="1:47">
      <c r="A32" s="55">
        <f>A6</f>
        <v>902</v>
      </c>
      <c r="B32" s="59" t="s">
        <v>180</v>
      </c>
      <c r="C32" s="55" t="s">
        <v>210</v>
      </c>
      <c r="D32" s="56" t="s">
        <v>201</v>
      </c>
      <c r="E32" s="57" t="s">
        <v>228</v>
      </c>
      <c r="F32" s="57" t="s">
        <v>229</v>
      </c>
      <c r="G32" s="47"/>
      <c r="H32" s="19">
        <v>0</v>
      </c>
      <c r="I32" s="19">
        <v>1</v>
      </c>
      <c r="J32" s="19">
        <v>1</v>
      </c>
      <c r="K32" s="19">
        <v>0</v>
      </c>
      <c r="L32" s="19">
        <v>0</v>
      </c>
      <c r="M32" s="19">
        <v>0</v>
      </c>
      <c r="N32" s="19">
        <v>0</v>
      </c>
      <c r="O32" s="19">
        <v>0</v>
      </c>
      <c r="P32" s="19">
        <v>0</v>
      </c>
      <c r="Q32" s="19">
        <v>0</v>
      </c>
      <c r="R32" s="26">
        <v>0</v>
      </c>
      <c r="S32" s="127">
        <f t="shared" si="2"/>
        <v>6</v>
      </c>
      <c r="T32" s="127">
        <v>100</v>
      </c>
      <c r="U32" s="127">
        <v>100</v>
      </c>
      <c r="V32" s="127">
        <v>317</v>
      </c>
      <c r="W32" s="127">
        <v>332</v>
      </c>
      <c r="X32" s="127">
        <v>18</v>
      </c>
      <c r="Y32" s="127">
        <v>22</v>
      </c>
      <c r="Z32" s="127">
        <v>263</v>
      </c>
      <c r="AA32" s="127">
        <v>257</v>
      </c>
      <c r="AB32" s="490">
        <v>-20</v>
      </c>
      <c r="AC32" s="127">
        <v>100</v>
      </c>
      <c r="AD32" s="127">
        <v>100</v>
      </c>
      <c r="AE32" s="127">
        <v>100</v>
      </c>
      <c r="AF32" s="127">
        <v>100</v>
      </c>
      <c r="AG32" s="127">
        <v>0</v>
      </c>
      <c r="AH32" s="127">
        <v>30</v>
      </c>
      <c r="AI32" s="127">
        <v>60</v>
      </c>
      <c r="AJ32" s="127">
        <v>100</v>
      </c>
      <c r="AK32" s="127">
        <v>100</v>
      </c>
      <c r="AL32" s="127">
        <v>3000</v>
      </c>
      <c r="AM32" s="127">
        <v>3000</v>
      </c>
      <c r="AN32" s="127">
        <v>3000</v>
      </c>
      <c r="AO32" s="127">
        <v>10</v>
      </c>
      <c r="AP32" s="507">
        <v>3000</v>
      </c>
      <c r="AQ32" s="135">
        <v>0</v>
      </c>
      <c r="AR32" s="135">
        <v>100</v>
      </c>
      <c r="AS32" s="135">
        <v>100</v>
      </c>
      <c r="AT32" s="135">
        <v>15000</v>
      </c>
      <c r="AU32" s="135">
        <v>60000</v>
      </c>
    </row>
    <row r="33" s="2" customFormat="1" ht="20.4" spans="1:48">
      <c r="A33" s="36"/>
      <c r="B33" s="37"/>
      <c r="C33" s="36"/>
      <c r="D33" s="38"/>
      <c r="E33" s="39" t="s">
        <v>230</v>
      </c>
      <c r="F33" s="39" t="s">
        <v>231</v>
      </c>
      <c r="G33" s="49"/>
      <c r="H33" s="52">
        <v>0</v>
      </c>
      <c r="I33" s="52">
        <v>1</v>
      </c>
      <c r="J33" s="52">
        <v>1</v>
      </c>
      <c r="K33" s="52">
        <v>0</v>
      </c>
      <c r="L33" s="52">
        <v>1</v>
      </c>
      <c r="M33" s="52">
        <v>0</v>
      </c>
      <c r="N33" s="52">
        <v>0</v>
      </c>
      <c r="O33" s="52">
        <v>0</v>
      </c>
      <c r="P33" s="52">
        <v>0</v>
      </c>
      <c r="Q33" s="52">
        <v>0</v>
      </c>
      <c r="R33" s="98">
        <v>0</v>
      </c>
      <c r="S33" s="133">
        <f t="shared" si="2"/>
        <v>22</v>
      </c>
      <c r="T33" s="133"/>
      <c r="U33" s="133"/>
      <c r="V33" s="133" t="s">
        <v>173</v>
      </c>
      <c r="W33" s="133" t="s">
        <v>1260</v>
      </c>
      <c r="X33" s="453" t="s">
        <v>1259</v>
      </c>
      <c r="Y33" s="133">
        <v>6000</v>
      </c>
      <c r="Z33" s="133" t="s">
        <v>1261</v>
      </c>
      <c r="AA33" s="133" t="s">
        <v>174</v>
      </c>
      <c r="AB33" s="490">
        <v>-20</v>
      </c>
      <c r="AC33" s="133">
        <v>0</v>
      </c>
      <c r="AD33" s="133" t="s">
        <v>1262</v>
      </c>
      <c r="AE33" s="133" t="s">
        <v>1263</v>
      </c>
      <c r="AF33" s="133"/>
      <c r="AG33" s="133">
        <v>0</v>
      </c>
      <c r="AH33" s="133" t="s">
        <v>1262</v>
      </c>
      <c r="AI33" s="133" t="s">
        <v>1263</v>
      </c>
      <c r="AJ33" s="133">
        <v>100</v>
      </c>
      <c r="AK33" s="133" t="s">
        <v>1264</v>
      </c>
      <c r="AL33" s="133" t="s">
        <v>251</v>
      </c>
      <c r="AM33" s="133">
        <v>16.67</v>
      </c>
      <c r="AN33" s="133">
        <v>16.67</v>
      </c>
      <c r="AO33" s="133" t="s">
        <v>1265</v>
      </c>
      <c r="AP33" s="508">
        <v>3000</v>
      </c>
      <c r="AQ33" s="139">
        <v>0</v>
      </c>
      <c r="AR33" s="139">
        <v>100</v>
      </c>
      <c r="AS33" s="139">
        <v>100</v>
      </c>
      <c r="AT33" s="139">
        <v>15000</v>
      </c>
      <c r="AU33" s="139">
        <v>60000</v>
      </c>
      <c r="AV33" s="106"/>
    </row>
    <row r="34" customFormat="1" ht="20.4" spans="1:47">
      <c r="A34" s="33">
        <f>A4</f>
        <v>902</v>
      </c>
      <c r="B34" s="42" t="s">
        <v>187</v>
      </c>
      <c r="C34" s="33" t="s">
        <v>233</v>
      </c>
      <c r="D34" s="43" t="s">
        <v>168</v>
      </c>
      <c r="E34" s="44" t="s">
        <v>234</v>
      </c>
      <c r="F34" s="44" t="s">
        <v>231</v>
      </c>
      <c r="G34" s="47"/>
      <c r="H34" s="19">
        <v>0</v>
      </c>
      <c r="I34" s="19">
        <v>1</v>
      </c>
      <c r="J34" s="19">
        <v>1</v>
      </c>
      <c r="K34" s="19">
        <v>0</v>
      </c>
      <c r="L34" s="19">
        <v>1</v>
      </c>
      <c r="M34" s="19">
        <v>0</v>
      </c>
      <c r="N34" s="19">
        <v>0</v>
      </c>
      <c r="O34" s="19">
        <v>0</v>
      </c>
      <c r="P34" s="19">
        <v>0</v>
      </c>
      <c r="Q34" s="19">
        <v>0</v>
      </c>
      <c r="R34" s="26">
        <v>0</v>
      </c>
      <c r="S34" s="127">
        <f t="shared" si="2"/>
        <v>22</v>
      </c>
      <c r="T34" s="127">
        <v>100</v>
      </c>
      <c r="U34" s="127">
        <v>100</v>
      </c>
      <c r="V34" s="127">
        <v>253</v>
      </c>
      <c r="W34" s="127">
        <v>260</v>
      </c>
      <c r="X34" s="127">
        <v>18</v>
      </c>
      <c r="Y34" s="127">
        <v>600</v>
      </c>
      <c r="Z34" s="127">
        <v>210</v>
      </c>
      <c r="AA34" s="127">
        <v>205</v>
      </c>
      <c r="AB34" s="490">
        <v>-20</v>
      </c>
      <c r="AC34" s="344">
        <v>0</v>
      </c>
      <c r="AD34" s="344">
        <v>47</v>
      </c>
      <c r="AE34" s="344">
        <v>72</v>
      </c>
      <c r="AF34" s="344">
        <v>100</v>
      </c>
      <c r="AG34" s="344">
        <v>0</v>
      </c>
      <c r="AH34" s="344">
        <v>47</v>
      </c>
      <c r="AI34" s="344">
        <v>72</v>
      </c>
      <c r="AJ34" s="344">
        <v>100</v>
      </c>
      <c r="AK34" s="344">
        <v>100</v>
      </c>
      <c r="AL34" s="344">
        <v>3000</v>
      </c>
      <c r="AM34" s="344">
        <v>16</v>
      </c>
      <c r="AN34" s="344">
        <v>16</v>
      </c>
      <c r="AO34" s="344">
        <v>10</v>
      </c>
      <c r="AP34" s="507">
        <v>3000</v>
      </c>
      <c r="AQ34" s="135">
        <v>0</v>
      </c>
      <c r="AR34" s="135">
        <v>100</v>
      </c>
      <c r="AS34" s="135">
        <v>100</v>
      </c>
      <c r="AT34" s="135">
        <v>15000</v>
      </c>
      <c r="AU34" s="135">
        <v>60000</v>
      </c>
    </row>
    <row r="35" s="2" customFormat="1" ht="20.4" spans="1:48">
      <c r="A35" s="36"/>
      <c r="B35" s="37"/>
      <c r="C35" s="36"/>
      <c r="D35" s="38"/>
      <c r="E35" s="39" t="s">
        <v>230</v>
      </c>
      <c r="F35" s="39" t="s">
        <v>251</v>
      </c>
      <c r="G35" s="49"/>
      <c r="H35" s="52">
        <v>0</v>
      </c>
      <c r="I35" s="52">
        <v>1</v>
      </c>
      <c r="J35" s="52">
        <v>1</v>
      </c>
      <c r="K35" s="52">
        <v>0</v>
      </c>
      <c r="L35" s="52">
        <v>1</v>
      </c>
      <c r="M35" s="52">
        <v>0</v>
      </c>
      <c r="N35" s="52">
        <v>0</v>
      </c>
      <c r="O35" s="52">
        <v>0</v>
      </c>
      <c r="P35" s="52">
        <v>0</v>
      </c>
      <c r="Q35" s="52">
        <v>0</v>
      </c>
      <c r="R35" s="98">
        <v>0</v>
      </c>
      <c r="S35" s="133">
        <f t="shared" si="2"/>
        <v>22</v>
      </c>
      <c r="T35" s="133">
        <v>100</v>
      </c>
      <c r="U35" s="133">
        <v>100</v>
      </c>
      <c r="V35" s="133" t="s">
        <v>1266</v>
      </c>
      <c r="W35" s="133" t="s">
        <v>1260</v>
      </c>
      <c r="X35" s="133" t="s">
        <v>1267</v>
      </c>
      <c r="Y35" s="133">
        <v>6000</v>
      </c>
      <c r="Z35" s="133" t="s">
        <v>1261</v>
      </c>
      <c r="AA35" s="133" t="s">
        <v>1268</v>
      </c>
      <c r="AB35" s="490">
        <v>-20</v>
      </c>
      <c r="AC35" s="133">
        <v>0</v>
      </c>
      <c r="AD35" s="133" t="s">
        <v>1262</v>
      </c>
      <c r="AE35" s="133" t="s">
        <v>1263</v>
      </c>
      <c r="AF35" s="133"/>
      <c r="AG35" s="133">
        <v>0</v>
      </c>
      <c r="AH35" s="133" t="s">
        <v>1262</v>
      </c>
      <c r="AI35" s="133" t="s">
        <v>1263</v>
      </c>
      <c r="AJ35" s="133">
        <v>100</v>
      </c>
      <c r="AK35" s="133" t="s">
        <v>1264</v>
      </c>
      <c r="AL35" s="133" t="s">
        <v>251</v>
      </c>
      <c r="AM35" s="133">
        <v>16.67</v>
      </c>
      <c r="AN35" s="133">
        <v>16.67</v>
      </c>
      <c r="AO35" s="133" t="s">
        <v>1265</v>
      </c>
      <c r="AP35" s="508">
        <v>3000</v>
      </c>
      <c r="AQ35" s="139">
        <v>0</v>
      </c>
      <c r="AR35" s="139">
        <v>100</v>
      </c>
      <c r="AS35" s="139">
        <v>100</v>
      </c>
      <c r="AT35" s="139">
        <v>15000</v>
      </c>
      <c r="AU35" s="139">
        <v>60000</v>
      </c>
      <c r="AV35" s="106"/>
    </row>
    <row r="36" customFormat="1" ht="20.4" spans="1:47">
      <c r="A36" s="33">
        <f>A34</f>
        <v>902</v>
      </c>
      <c r="B36" s="42" t="s">
        <v>187</v>
      </c>
      <c r="C36" s="33" t="s">
        <v>233</v>
      </c>
      <c r="D36" s="43" t="s">
        <v>235</v>
      </c>
      <c r="E36" s="44" t="s">
        <v>236</v>
      </c>
      <c r="F36" s="44" t="s">
        <v>237</v>
      </c>
      <c r="G36" s="47"/>
      <c r="H36" s="19">
        <v>0</v>
      </c>
      <c r="I36" s="19">
        <v>1</v>
      </c>
      <c r="J36" s="19">
        <v>1</v>
      </c>
      <c r="K36" s="19">
        <v>0</v>
      </c>
      <c r="L36" s="19">
        <v>1</v>
      </c>
      <c r="M36" s="19">
        <v>0</v>
      </c>
      <c r="N36" s="19">
        <v>0</v>
      </c>
      <c r="O36" s="19">
        <v>0</v>
      </c>
      <c r="P36" s="19">
        <v>0</v>
      </c>
      <c r="Q36" s="19">
        <v>0</v>
      </c>
      <c r="R36" s="26">
        <v>0</v>
      </c>
      <c r="S36" s="127">
        <f t="shared" si="2"/>
        <v>22</v>
      </c>
      <c r="T36" s="127">
        <v>100</v>
      </c>
      <c r="U36" s="127">
        <v>100</v>
      </c>
      <c r="V36" s="127">
        <v>250</v>
      </c>
      <c r="W36" s="127">
        <v>260</v>
      </c>
      <c r="X36" s="127">
        <v>18</v>
      </c>
      <c r="Y36" s="127">
        <v>600</v>
      </c>
      <c r="Z36" s="127">
        <v>215</v>
      </c>
      <c r="AA36" s="127">
        <v>195</v>
      </c>
      <c r="AB36" s="490">
        <v>-20</v>
      </c>
      <c r="AC36" s="344">
        <v>0</v>
      </c>
      <c r="AD36" s="344">
        <v>47</v>
      </c>
      <c r="AE36" s="344">
        <v>72</v>
      </c>
      <c r="AF36" s="344">
        <v>100</v>
      </c>
      <c r="AG36" s="344">
        <v>0</v>
      </c>
      <c r="AH36" s="344">
        <v>47</v>
      </c>
      <c r="AI36" s="344">
        <v>72</v>
      </c>
      <c r="AJ36" s="344">
        <v>100</v>
      </c>
      <c r="AK36" s="344">
        <v>100</v>
      </c>
      <c r="AL36" s="344">
        <v>3000</v>
      </c>
      <c r="AM36" s="344">
        <v>16</v>
      </c>
      <c r="AN36" s="344">
        <v>16</v>
      </c>
      <c r="AO36" s="127">
        <v>10</v>
      </c>
      <c r="AP36" s="507">
        <v>3000</v>
      </c>
      <c r="AQ36" s="135">
        <v>0</v>
      </c>
      <c r="AR36" s="135">
        <v>100</v>
      </c>
      <c r="AS36" s="135">
        <v>100</v>
      </c>
      <c r="AT36" s="135">
        <v>15000</v>
      </c>
      <c r="AU36" s="135">
        <v>60000</v>
      </c>
    </row>
    <row r="37" s="2" customFormat="1" ht="20.4" spans="1:48">
      <c r="A37" s="36"/>
      <c r="B37" s="37"/>
      <c r="C37" s="36"/>
      <c r="D37" s="38"/>
      <c r="E37" s="39" t="s">
        <v>230</v>
      </c>
      <c r="F37" s="39" t="s">
        <v>251</v>
      </c>
      <c r="G37" s="49"/>
      <c r="H37" s="52">
        <v>0</v>
      </c>
      <c r="I37" s="52">
        <v>1</v>
      </c>
      <c r="J37" s="52">
        <v>1</v>
      </c>
      <c r="K37" s="52">
        <v>0</v>
      </c>
      <c r="L37" s="52">
        <v>1</v>
      </c>
      <c r="M37" s="52">
        <v>0</v>
      </c>
      <c r="N37" s="52">
        <v>0</v>
      </c>
      <c r="O37" s="52">
        <v>0</v>
      </c>
      <c r="P37" s="52">
        <v>0</v>
      </c>
      <c r="Q37" s="52">
        <v>0</v>
      </c>
      <c r="R37" s="98">
        <v>0</v>
      </c>
      <c r="S37" s="133">
        <f t="shared" si="2"/>
        <v>22</v>
      </c>
      <c r="T37" s="133">
        <v>100</v>
      </c>
      <c r="U37" s="133">
        <v>100</v>
      </c>
      <c r="V37" s="133" t="s">
        <v>173</v>
      </c>
      <c r="W37" s="133" t="s">
        <v>1260</v>
      </c>
      <c r="X37" s="133" t="s">
        <v>1267</v>
      </c>
      <c r="Y37" s="133">
        <v>6000</v>
      </c>
      <c r="Z37" s="133" t="s">
        <v>1261</v>
      </c>
      <c r="AA37" s="133" t="s">
        <v>174</v>
      </c>
      <c r="AB37" s="490">
        <v>-20</v>
      </c>
      <c r="AC37" s="133">
        <v>0</v>
      </c>
      <c r="AD37" s="133" t="s">
        <v>1262</v>
      </c>
      <c r="AE37" s="133" t="s">
        <v>1263</v>
      </c>
      <c r="AF37" s="133"/>
      <c r="AG37" s="133">
        <v>0</v>
      </c>
      <c r="AH37" s="133" t="s">
        <v>1262</v>
      </c>
      <c r="AI37" s="133" t="s">
        <v>1263</v>
      </c>
      <c r="AJ37" s="133">
        <v>100</v>
      </c>
      <c r="AK37" s="133" t="s">
        <v>1264</v>
      </c>
      <c r="AL37" s="133" t="s">
        <v>251</v>
      </c>
      <c r="AM37" s="133">
        <v>16.67</v>
      </c>
      <c r="AN37" s="133">
        <v>16.67</v>
      </c>
      <c r="AO37" s="133" t="s">
        <v>1265</v>
      </c>
      <c r="AP37" s="508">
        <v>3000</v>
      </c>
      <c r="AQ37" s="139">
        <v>0</v>
      </c>
      <c r="AR37" s="139">
        <v>100</v>
      </c>
      <c r="AS37" s="139">
        <v>100</v>
      </c>
      <c r="AT37" s="139">
        <v>15000</v>
      </c>
      <c r="AU37" s="139">
        <v>60000</v>
      </c>
      <c r="AV37" s="106"/>
    </row>
    <row r="38" customFormat="1" ht="20.4" spans="1:47">
      <c r="A38" s="33">
        <f>A36</f>
        <v>902</v>
      </c>
      <c r="B38" s="42" t="s">
        <v>187</v>
      </c>
      <c r="C38" s="33" t="s">
        <v>233</v>
      </c>
      <c r="D38" s="43" t="s">
        <v>238</v>
      </c>
      <c r="E38" s="44" t="s">
        <v>239</v>
      </c>
      <c r="F38" s="44" t="s">
        <v>240</v>
      </c>
      <c r="G38" s="47"/>
      <c r="H38" s="19">
        <v>0</v>
      </c>
      <c r="I38" s="19">
        <v>1</v>
      </c>
      <c r="J38" s="19">
        <v>1</v>
      </c>
      <c r="K38" s="19">
        <v>0</v>
      </c>
      <c r="L38" s="19">
        <v>1</v>
      </c>
      <c r="M38" s="19">
        <v>0</v>
      </c>
      <c r="N38" s="19">
        <v>0</v>
      </c>
      <c r="O38" s="19">
        <v>0</v>
      </c>
      <c r="P38" s="19">
        <v>0</v>
      </c>
      <c r="Q38" s="19">
        <v>0</v>
      </c>
      <c r="R38" s="26">
        <v>0</v>
      </c>
      <c r="S38" s="127">
        <f t="shared" si="2"/>
        <v>22</v>
      </c>
      <c r="T38" s="127">
        <v>100</v>
      </c>
      <c r="U38" s="127">
        <v>100</v>
      </c>
      <c r="V38" s="127">
        <v>253</v>
      </c>
      <c r="W38" s="127">
        <v>260</v>
      </c>
      <c r="X38" s="127">
        <v>18</v>
      </c>
      <c r="Y38" s="127">
        <v>600</v>
      </c>
      <c r="Z38" s="127">
        <v>210</v>
      </c>
      <c r="AA38" s="127">
        <v>205</v>
      </c>
      <c r="AB38" s="490">
        <v>-20</v>
      </c>
      <c r="AC38" s="344">
        <v>0</v>
      </c>
      <c r="AD38" s="344">
        <v>47</v>
      </c>
      <c r="AE38" s="344">
        <v>72</v>
      </c>
      <c r="AF38" s="344">
        <v>100</v>
      </c>
      <c r="AG38" s="344">
        <v>0</v>
      </c>
      <c r="AH38" s="344">
        <v>47</v>
      </c>
      <c r="AI38" s="344">
        <v>72</v>
      </c>
      <c r="AJ38" s="344">
        <v>100</v>
      </c>
      <c r="AK38" s="344">
        <v>100</v>
      </c>
      <c r="AL38" s="344">
        <v>3000</v>
      </c>
      <c r="AM38" s="344">
        <v>16</v>
      </c>
      <c r="AN38" s="186">
        <v>16</v>
      </c>
      <c r="AO38" s="127">
        <v>10</v>
      </c>
      <c r="AP38" s="507">
        <v>3000</v>
      </c>
      <c r="AQ38" s="135">
        <v>0</v>
      </c>
      <c r="AR38" s="135">
        <v>100</v>
      </c>
      <c r="AS38" s="135">
        <v>100</v>
      </c>
      <c r="AT38" s="135">
        <v>15000</v>
      </c>
      <c r="AU38" s="135">
        <v>60000</v>
      </c>
    </row>
    <row r="39" s="3" customFormat="1" ht="20.4" spans="1:47">
      <c r="A39" s="36"/>
      <c r="B39" s="37"/>
      <c r="C39" s="36"/>
      <c r="D39" s="38"/>
      <c r="E39" s="39"/>
      <c r="F39" s="39"/>
      <c r="G39" s="49"/>
      <c r="H39" s="52"/>
      <c r="I39" s="52"/>
      <c r="J39" s="52"/>
      <c r="K39" s="52"/>
      <c r="L39" s="52"/>
      <c r="M39" s="52"/>
      <c r="N39" s="52"/>
      <c r="O39" s="52"/>
      <c r="P39" s="52"/>
      <c r="Q39" s="52">
        <v>0</v>
      </c>
      <c r="R39" s="98">
        <v>0</v>
      </c>
      <c r="S39" s="133"/>
      <c r="T39" s="133"/>
      <c r="U39" s="133"/>
      <c r="V39" s="133"/>
      <c r="W39" s="133"/>
      <c r="X39" s="133"/>
      <c r="Y39" s="133"/>
      <c r="Z39" s="133"/>
      <c r="AA39" s="133"/>
      <c r="AB39" s="490"/>
      <c r="AC39" s="133"/>
      <c r="AD39" s="133"/>
      <c r="AE39" s="133"/>
      <c r="AF39" s="133"/>
      <c r="AG39" s="133"/>
      <c r="AH39" s="133"/>
      <c r="AI39" s="133"/>
      <c r="AJ39" s="133"/>
      <c r="AK39" s="133"/>
      <c r="AL39" s="133"/>
      <c r="AM39" s="133"/>
      <c r="AN39" s="133"/>
      <c r="AO39" s="133"/>
      <c r="AP39" s="508">
        <v>3000</v>
      </c>
      <c r="AQ39" s="139">
        <v>0</v>
      </c>
      <c r="AR39" s="139">
        <v>100</v>
      </c>
      <c r="AS39" s="139">
        <v>100</v>
      </c>
      <c r="AT39" s="139">
        <v>15000</v>
      </c>
      <c r="AU39" s="139">
        <v>60000</v>
      </c>
    </row>
    <row r="40" customFormat="1" ht="20.4" spans="1:47">
      <c r="A40" s="51">
        <f>A38</f>
        <v>902</v>
      </c>
      <c r="B40" s="42"/>
      <c r="C40" s="33" t="s">
        <v>233</v>
      </c>
      <c r="D40" s="43" t="s">
        <v>241</v>
      </c>
      <c r="E40" s="44" t="s">
        <v>242</v>
      </c>
      <c r="F40" s="44" t="s">
        <v>243</v>
      </c>
      <c r="G40" s="47"/>
      <c r="H40" s="19"/>
      <c r="I40" s="19"/>
      <c r="J40" s="19"/>
      <c r="K40" s="19"/>
      <c r="L40" s="19"/>
      <c r="M40" s="19"/>
      <c r="N40" s="19"/>
      <c r="O40" s="19"/>
      <c r="P40" s="19"/>
      <c r="Q40" s="19">
        <v>0</v>
      </c>
      <c r="R40" s="26">
        <v>0</v>
      </c>
      <c r="S40" s="127"/>
      <c r="T40" s="127"/>
      <c r="U40" s="127"/>
      <c r="V40" s="127"/>
      <c r="W40" s="127"/>
      <c r="X40" s="127"/>
      <c r="Y40" s="127"/>
      <c r="Z40" s="127"/>
      <c r="AA40" s="127"/>
      <c r="AB40" s="490"/>
      <c r="AC40" s="127"/>
      <c r="AD40" s="127"/>
      <c r="AE40" s="127"/>
      <c r="AF40" s="127"/>
      <c r="AG40" s="127"/>
      <c r="AH40" s="127"/>
      <c r="AI40" s="127"/>
      <c r="AJ40" s="127"/>
      <c r="AK40" s="127"/>
      <c r="AL40" s="127"/>
      <c r="AM40" s="127"/>
      <c r="AN40" s="127"/>
      <c r="AO40" s="127"/>
      <c r="AP40" s="507">
        <v>3000</v>
      </c>
      <c r="AQ40" s="135">
        <v>0</v>
      </c>
      <c r="AR40" s="135">
        <v>100</v>
      </c>
      <c r="AS40" s="135">
        <v>100</v>
      </c>
      <c r="AT40" s="135">
        <v>15000</v>
      </c>
      <c r="AU40" s="135">
        <v>60000</v>
      </c>
    </row>
    <row r="41" s="3" customFormat="1" ht="20.4" spans="1:47">
      <c r="A41" s="36"/>
      <c r="B41" s="37"/>
      <c r="C41" s="36"/>
      <c r="D41" s="38"/>
      <c r="E41" s="39"/>
      <c r="F41" s="39"/>
      <c r="G41" s="49"/>
      <c r="H41" s="52"/>
      <c r="I41" s="52"/>
      <c r="J41" s="52"/>
      <c r="K41" s="52"/>
      <c r="L41" s="52"/>
      <c r="M41" s="52"/>
      <c r="N41" s="52"/>
      <c r="O41" s="52"/>
      <c r="P41" s="52"/>
      <c r="Q41" s="52">
        <v>0</v>
      </c>
      <c r="R41" s="98">
        <v>0</v>
      </c>
      <c r="S41" s="133"/>
      <c r="T41" s="133"/>
      <c r="U41" s="133"/>
      <c r="V41" s="133"/>
      <c r="W41" s="133"/>
      <c r="X41" s="133"/>
      <c r="Y41" s="133"/>
      <c r="Z41" s="133"/>
      <c r="AA41" s="133"/>
      <c r="AB41" s="490"/>
      <c r="AC41" s="133"/>
      <c r="AD41" s="133"/>
      <c r="AE41" s="133"/>
      <c r="AF41" s="133"/>
      <c r="AG41" s="133"/>
      <c r="AH41" s="133"/>
      <c r="AI41" s="133"/>
      <c r="AJ41" s="133"/>
      <c r="AK41" s="133"/>
      <c r="AL41" s="133"/>
      <c r="AM41" s="133"/>
      <c r="AN41" s="133"/>
      <c r="AO41" s="133"/>
      <c r="AP41" s="508">
        <v>3000</v>
      </c>
      <c r="AQ41" s="139">
        <v>0</v>
      </c>
      <c r="AR41" s="139">
        <v>100</v>
      </c>
      <c r="AS41" s="139">
        <v>100</v>
      </c>
      <c r="AT41" s="139">
        <v>15000</v>
      </c>
      <c r="AU41" s="139">
        <v>60000</v>
      </c>
    </row>
    <row r="42" customFormat="1" ht="20.4" spans="1:47">
      <c r="A42" s="51">
        <f>A40</f>
        <v>902</v>
      </c>
      <c r="B42" s="42"/>
      <c r="C42" s="33" t="s">
        <v>233</v>
      </c>
      <c r="D42" s="43" t="s">
        <v>244</v>
      </c>
      <c r="E42" s="44" t="s">
        <v>245</v>
      </c>
      <c r="F42" s="44" t="s">
        <v>246</v>
      </c>
      <c r="G42" s="47"/>
      <c r="H42" s="19"/>
      <c r="I42" s="19"/>
      <c r="J42" s="19"/>
      <c r="K42" s="19"/>
      <c r="L42" s="19"/>
      <c r="M42" s="19"/>
      <c r="N42" s="19"/>
      <c r="O42" s="19"/>
      <c r="P42" s="19"/>
      <c r="Q42" s="19">
        <v>0</v>
      </c>
      <c r="R42" s="26">
        <v>0</v>
      </c>
      <c r="S42" s="127"/>
      <c r="T42" s="127"/>
      <c r="U42" s="127"/>
      <c r="V42" s="127"/>
      <c r="W42" s="127"/>
      <c r="X42" s="127"/>
      <c r="Y42" s="127"/>
      <c r="Z42" s="127"/>
      <c r="AA42" s="127"/>
      <c r="AB42" s="490"/>
      <c r="AC42" s="127"/>
      <c r="AD42" s="127"/>
      <c r="AE42" s="127"/>
      <c r="AF42" s="127"/>
      <c r="AG42" s="127"/>
      <c r="AH42" s="127"/>
      <c r="AI42" s="127"/>
      <c r="AJ42" s="127"/>
      <c r="AK42" s="127"/>
      <c r="AL42" s="127"/>
      <c r="AM42" s="127"/>
      <c r="AN42" s="127"/>
      <c r="AO42" s="127"/>
      <c r="AP42" s="507">
        <v>3000</v>
      </c>
      <c r="AQ42" s="135">
        <v>0</v>
      </c>
      <c r="AR42" s="135">
        <v>100</v>
      </c>
      <c r="AS42" s="135">
        <v>100</v>
      </c>
      <c r="AT42" s="135">
        <v>15000</v>
      </c>
      <c r="AU42" s="135">
        <v>60000</v>
      </c>
    </row>
    <row r="43" s="6" customFormat="1" ht="20.4" spans="1:48">
      <c r="A43" s="60"/>
      <c r="B43" s="61"/>
      <c r="C43" s="60"/>
      <c r="D43" s="62"/>
      <c r="E43" s="63" t="s">
        <v>247</v>
      </c>
      <c r="F43" s="63" t="s">
        <v>248</v>
      </c>
      <c r="G43" s="75" t="s">
        <v>249</v>
      </c>
      <c r="H43" s="8">
        <v>0</v>
      </c>
      <c r="I43" s="8">
        <v>1</v>
      </c>
      <c r="J43" s="8">
        <v>0</v>
      </c>
      <c r="K43" s="8">
        <v>0</v>
      </c>
      <c r="L43" s="8">
        <v>0</v>
      </c>
      <c r="M43" s="8">
        <v>0</v>
      </c>
      <c r="N43" s="8">
        <v>0</v>
      </c>
      <c r="O43" s="8">
        <v>0</v>
      </c>
      <c r="P43" s="8">
        <v>0</v>
      </c>
      <c r="Q43" s="8">
        <v>0</v>
      </c>
      <c r="R43" s="252">
        <v>0</v>
      </c>
      <c r="S43" s="355">
        <f t="shared" ref="S43:S44" si="3">H43+I43*2+J43*4+K43*8+L43*16+M43*32+N43*64+O43*128+P43*256+Q43*512+R43*1024</f>
        <v>2</v>
      </c>
      <c r="T43" s="355" t="s">
        <v>251</v>
      </c>
      <c r="U43" s="355" t="s">
        <v>251</v>
      </c>
      <c r="V43" s="355" t="s">
        <v>251</v>
      </c>
      <c r="W43" s="355" t="s">
        <v>251</v>
      </c>
      <c r="X43" s="355" t="s">
        <v>251</v>
      </c>
      <c r="Y43" s="355" t="s">
        <v>251</v>
      </c>
      <c r="Z43" s="355" t="s">
        <v>251</v>
      </c>
      <c r="AA43" s="355" t="s">
        <v>251</v>
      </c>
      <c r="AB43" s="491" t="s">
        <v>251</v>
      </c>
      <c r="AC43" s="355" t="s">
        <v>251</v>
      </c>
      <c r="AD43" s="355" t="s">
        <v>251</v>
      </c>
      <c r="AE43" s="355" t="s">
        <v>251</v>
      </c>
      <c r="AF43" s="355" t="s">
        <v>251</v>
      </c>
      <c r="AG43" s="355" t="s">
        <v>251</v>
      </c>
      <c r="AH43" s="355" t="s">
        <v>251</v>
      </c>
      <c r="AI43" s="355" t="s">
        <v>251</v>
      </c>
      <c r="AJ43" s="355" t="s">
        <v>251</v>
      </c>
      <c r="AK43" s="355" t="s">
        <v>251</v>
      </c>
      <c r="AL43" s="355" t="s">
        <v>251</v>
      </c>
      <c r="AM43" s="355" t="s">
        <v>251</v>
      </c>
      <c r="AN43" s="355" t="s">
        <v>251</v>
      </c>
      <c r="AO43" s="355" t="s">
        <v>251</v>
      </c>
      <c r="AP43" s="510">
        <v>3000</v>
      </c>
      <c r="AQ43" s="464">
        <v>0</v>
      </c>
      <c r="AR43" s="464">
        <v>100</v>
      </c>
      <c r="AS43" s="464">
        <v>100</v>
      </c>
      <c r="AT43" s="464">
        <v>15000</v>
      </c>
      <c r="AU43" s="464">
        <v>60000</v>
      </c>
      <c r="AV43" s="107"/>
    </row>
    <row r="44" customFormat="1" ht="20.4" spans="1:47">
      <c r="A44" s="33">
        <f t="shared" ref="A44:A48" si="4">A38</f>
        <v>902</v>
      </c>
      <c r="B44" s="42" t="s">
        <v>190</v>
      </c>
      <c r="C44" s="33" t="s">
        <v>248</v>
      </c>
      <c r="D44" s="43" t="s">
        <v>168</v>
      </c>
      <c r="E44" s="44" t="s">
        <v>252</v>
      </c>
      <c r="F44" s="44" t="s">
        <v>248</v>
      </c>
      <c r="G44" s="47"/>
      <c r="H44" s="19">
        <v>0</v>
      </c>
      <c r="I44" s="19">
        <v>1</v>
      </c>
      <c r="J44" s="19">
        <v>0</v>
      </c>
      <c r="K44" s="19">
        <v>0</v>
      </c>
      <c r="L44" s="19">
        <v>0</v>
      </c>
      <c r="M44" s="19">
        <v>0</v>
      </c>
      <c r="N44" s="19">
        <v>0</v>
      </c>
      <c r="O44" s="19">
        <v>0</v>
      </c>
      <c r="P44" s="19">
        <v>0</v>
      </c>
      <c r="Q44" s="19">
        <v>0</v>
      </c>
      <c r="R44" s="26">
        <v>0</v>
      </c>
      <c r="S44" s="127">
        <f t="shared" si="3"/>
        <v>2</v>
      </c>
      <c r="T44" s="127">
        <v>100</v>
      </c>
      <c r="U44" s="127">
        <v>100</v>
      </c>
      <c r="V44" s="127">
        <v>253</v>
      </c>
      <c r="W44" s="127">
        <v>260</v>
      </c>
      <c r="X44" s="127">
        <v>20</v>
      </c>
      <c r="Y44" s="127">
        <v>600</v>
      </c>
      <c r="Z44" s="127">
        <v>210</v>
      </c>
      <c r="AA44" s="127">
        <v>205</v>
      </c>
      <c r="AB44" s="490">
        <v>-20</v>
      </c>
      <c r="AC44" s="127">
        <v>100</v>
      </c>
      <c r="AD44" s="127">
        <v>100</v>
      </c>
      <c r="AE44" s="127">
        <v>100</v>
      </c>
      <c r="AF44" s="127">
        <v>100</v>
      </c>
      <c r="AG44" s="127">
        <v>0</v>
      </c>
      <c r="AH44" s="127">
        <v>30</v>
      </c>
      <c r="AI44" s="127">
        <v>60</v>
      </c>
      <c r="AJ44" s="127">
        <v>100</v>
      </c>
      <c r="AK44" s="127">
        <v>100</v>
      </c>
      <c r="AL44" s="127">
        <v>3000</v>
      </c>
      <c r="AM44" s="127">
        <v>3000</v>
      </c>
      <c r="AN44" s="127">
        <v>3000</v>
      </c>
      <c r="AO44" s="127">
        <v>10</v>
      </c>
      <c r="AP44" s="507">
        <v>3000</v>
      </c>
      <c r="AQ44" s="135">
        <v>0</v>
      </c>
      <c r="AR44" s="135">
        <v>100</v>
      </c>
      <c r="AS44" s="135">
        <v>100</v>
      </c>
      <c r="AT44" s="135">
        <v>15000</v>
      </c>
      <c r="AU44" s="135">
        <v>60000</v>
      </c>
    </row>
    <row r="45" s="7" customFormat="1" ht="20.4" spans="1:47">
      <c r="A45" s="65"/>
      <c r="B45" s="61"/>
      <c r="C45" s="63"/>
      <c r="D45" s="62"/>
      <c r="E45" s="63"/>
      <c r="F45" s="63"/>
      <c r="G45" s="66"/>
      <c r="H45" s="8"/>
      <c r="I45" s="8"/>
      <c r="J45" s="8"/>
      <c r="K45" s="8"/>
      <c r="L45" s="8"/>
      <c r="M45" s="8"/>
      <c r="N45" s="8"/>
      <c r="O45" s="8"/>
      <c r="P45" s="8"/>
      <c r="Q45" s="8">
        <v>0</v>
      </c>
      <c r="R45" s="252">
        <v>0</v>
      </c>
      <c r="S45" s="346"/>
      <c r="T45" s="346"/>
      <c r="U45" s="346"/>
      <c r="V45" s="346"/>
      <c r="W45" s="346"/>
      <c r="X45" s="346"/>
      <c r="Y45" s="346"/>
      <c r="Z45" s="346"/>
      <c r="AA45" s="346"/>
      <c r="AB45" s="490"/>
      <c r="AC45" s="346"/>
      <c r="AD45" s="346"/>
      <c r="AE45" s="346"/>
      <c r="AF45" s="346"/>
      <c r="AG45" s="346"/>
      <c r="AH45" s="346"/>
      <c r="AI45" s="346"/>
      <c r="AJ45" s="346"/>
      <c r="AK45" s="346"/>
      <c r="AL45" s="346"/>
      <c r="AM45" s="346"/>
      <c r="AN45" s="346"/>
      <c r="AO45" s="346"/>
      <c r="AP45" s="511">
        <v>3000</v>
      </c>
      <c r="AQ45" s="464">
        <v>0</v>
      </c>
      <c r="AR45" s="464">
        <v>100</v>
      </c>
      <c r="AS45" s="464">
        <v>100</v>
      </c>
      <c r="AT45" s="464">
        <v>15000</v>
      </c>
      <c r="AU45" s="464">
        <v>60000</v>
      </c>
    </row>
    <row r="46" customFormat="1" ht="20.4" spans="1:47">
      <c r="A46" s="51">
        <f t="shared" si="4"/>
        <v>902</v>
      </c>
      <c r="B46" s="42"/>
      <c r="C46" s="33" t="s">
        <v>248</v>
      </c>
      <c r="D46" s="43" t="s">
        <v>180</v>
      </c>
      <c r="E46" s="44" t="s">
        <v>253</v>
      </c>
      <c r="F46" s="44" t="s">
        <v>254</v>
      </c>
      <c r="G46" s="47"/>
      <c r="H46" s="19"/>
      <c r="I46" s="19"/>
      <c r="J46" s="19"/>
      <c r="K46" s="19"/>
      <c r="L46" s="19"/>
      <c r="M46" s="19"/>
      <c r="N46" s="19"/>
      <c r="O46" s="19"/>
      <c r="P46" s="19"/>
      <c r="Q46" s="19">
        <v>0</v>
      </c>
      <c r="R46" s="26">
        <v>0</v>
      </c>
      <c r="S46" s="127"/>
      <c r="T46" s="127"/>
      <c r="U46" s="127"/>
      <c r="V46" s="127"/>
      <c r="W46" s="127"/>
      <c r="X46" s="127"/>
      <c r="Y46" s="127"/>
      <c r="Z46" s="127"/>
      <c r="AA46" s="127"/>
      <c r="AB46" s="490"/>
      <c r="AC46" s="127"/>
      <c r="AD46" s="127"/>
      <c r="AE46" s="127"/>
      <c r="AF46" s="127"/>
      <c r="AG46" s="127"/>
      <c r="AH46" s="127"/>
      <c r="AI46" s="127"/>
      <c r="AJ46" s="127"/>
      <c r="AK46" s="127"/>
      <c r="AL46" s="127"/>
      <c r="AM46" s="127"/>
      <c r="AN46" s="127"/>
      <c r="AO46" s="127"/>
      <c r="AP46" s="507">
        <v>3000</v>
      </c>
      <c r="AQ46" s="135">
        <v>0</v>
      </c>
      <c r="AR46" s="135">
        <v>100</v>
      </c>
      <c r="AS46" s="135">
        <v>100</v>
      </c>
      <c r="AT46" s="135">
        <v>15000</v>
      </c>
      <c r="AU46" s="135">
        <v>60000</v>
      </c>
    </row>
    <row r="47" s="8" customFormat="1" customHeight="1" spans="1:48">
      <c r="A47" s="65"/>
      <c r="B47" s="61"/>
      <c r="C47" s="60"/>
      <c r="D47" s="62"/>
      <c r="E47" s="63" t="s">
        <v>255</v>
      </c>
      <c r="F47" s="63" t="s">
        <v>248</v>
      </c>
      <c r="G47" s="218" t="s">
        <v>256</v>
      </c>
      <c r="H47" s="8">
        <v>0</v>
      </c>
      <c r="I47" s="8">
        <v>1</v>
      </c>
      <c r="J47" s="8">
        <v>0</v>
      </c>
      <c r="K47" s="8">
        <v>0</v>
      </c>
      <c r="L47" s="8">
        <v>0</v>
      </c>
      <c r="M47" s="8">
        <v>0</v>
      </c>
      <c r="N47" s="8">
        <v>0</v>
      </c>
      <c r="O47" s="8">
        <v>0</v>
      </c>
      <c r="P47" s="8">
        <v>0</v>
      </c>
      <c r="Q47" s="8">
        <v>0</v>
      </c>
      <c r="R47" s="252">
        <v>0</v>
      </c>
      <c r="S47" s="355">
        <f t="shared" ref="S47:S70" si="5">H47+I47*2+J47*4+K47*8+L47*16+M47*32+N47*64+O47*128+P47*256+Q47*512+R47*1024</f>
        <v>2</v>
      </c>
      <c r="T47" s="355" t="s">
        <v>251</v>
      </c>
      <c r="U47" s="355" t="s">
        <v>251</v>
      </c>
      <c r="V47" s="355" t="s">
        <v>251</v>
      </c>
      <c r="W47" s="355" t="s">
        <v>251</v>
      </c>
      <c r="X47" s="355" t="s">
        <v>251</v>
      </c>
      <c r="Y47" s="355" t="s">
        <v>251</v>
      </c>
      <c r="Z47" s="355" t="s">
        <v>251</v>
      </c>
      <c r="AA47" s="355" t="s">
        <v>251</v>
      </c>
      <c r="AB47" s="491" t="s">
        <v>251</v>
      </c>
      <c r="AC47" s="355" t="s">
        <v>251</v>
      </c>
      <c r="AD47" s="355" t="s">
        <v>251</v>
      </c>
      <c r="AE47" s="355" t="s">
        <v>251</v>
      </c>
      <c r="AF47" s="355" t="s">
        <v>251</v>
      </c>
      <c r="AG47" s="355" t="s">
        <v>251</v>
      </c>
      <c r="AH47" s="355" t="s">
        <v>251</v>
      </c>
      <c r="AI47" s="355" t="s">
        <v>251</v>
      </c>
      <c r="AJ47" s="355" t="s">
        <v>251</v>
      </c>
      <c r="AK47" s="355" t="s">
        <v>251</v>
      </c>
      <c r="AL47" s="355" t="s">
        <v>251</v>
      </c>
      <c r="AM47" s="355" t="s">
        <v>251</v>
      </c>
      <c r="AN47" s="355" t="s">
        <v>251</v>
      </c>
      <c r="AO47" s="355" t="s">
        <v>251</v>
      </c>
      <c r="AP47" s="510">
        <v>3000</v>
      </c>
      <c r="AQ47" s="464">
        <v>0</v>
      </c>
      <c r="AR47" s="464">
        <v>100</v>
      </c>
      <c r="AS47" s="464">
        <v>100</v>
      </c>
      <c r="AT47" s="464">
        <v>15000</v>
      </c>
      <c r="AU47" s="464">
        <v>60000</v>
      </c>
      <c r="AV47" s="108"/>
    </row>
    <row r="48" s="9" customFormat="1" customHeight="1" spans="1:48">
      <c r="A48" s="33">
        <f t="shared" si="4"/>
        <v>902</v>
      </c>
      <c r="B48" s="42" t="s">
        <v>190</v>
      </c>
      <c r="C48" s="33" t="s">
        <v>248</v>
      </c>
      <c r="D48" s="43" t="s">
        <v>187</v>
      </c>
      <c r="E48" s="44" t="s">
        <v>255</v>
      </c>
      <c r="F48" s="44" t="s">
        <v>257</v>
      </c>
      <c r="G48" s="68"/>
      <c r="H48" s="19">
        <v>0</v>
      </c>
      <c r="I48" s="19">
        <v>1</v>
      </c>
      <c r="J48" s="19">
        <v>0</v>
      </c>
      <c r="K48" s="19">
        <v>0</v>
      </c>
      <c r="L48" s="19">
        <v>0</v>
      </c>
      <c r="M48" s="19">
        <v>0</v>
      </c>
      <c r="N48" s="19">
        <v>0</v>
      </c>
      <c r="O48" s="19">
        <v>0</v>
      </c>
      <c r="P48" s="19">
        <v>0</v>
      </c>
      <c r="Q48" s="19">
        <v>0</v>
      </c>
      <c r="R48" s="26">
        <v>0</v>
      </c>
      <c r="S48" s="127">
        <f t="shared" si="5"/>
        <v>2</v>
      </c>
      <c r="T48" s="127">
        <v>100</v>
      </c>
      <c r="U48" s="127">
        <v>100</v>
      </c>
      <c r="V48" s="127">
        <v>253</v>
      </c>
      <c r="W48" s="127">
        <v>260</v>
      </c>
      <c r="X48" s="127">
        <v>20</v>
      </c>
      <c r="Y48" s="127">
        <v>600</v>
      </c>
      <c r="Z48" s="127">
        <v>210</v>
      </c>
      <c r="AA48" s="127">
        <v>205</v>
      </c>
      <c r="AB48" s="490">
        <v>-20</v>
      </c>
      <c r="AC48" s="127">
        <v>100</v>
      </c>
      <c r="AD48" s="127">
        <v>100</v>
      </c>
      <c r="AE48" s="127">
        <v>100</v>
      </c>
      <c r="AF48" s="127">
        <v>100</v>
      </c>
      <c r="AG48" s="127">
        <v>0</v>
      </c>
      <c r="AH48" s="127">
        <v>30</v>
      </c>
      <c r="AI48" s="127">
        <v>60</v>
      </c>
      <c r="AJ48" s="127">
        <v>100</v>
      </c>
      <c r="AK48" s="127">
        <v>100</v>
      </c>
      <c r="AL48" s="127">
        <v>3000</v>
      </c>
      <c r="AM48" s="127">
        <v>3000</v>
      </c>
      <c r="AN48" s="127">
        <v>3000</v>
      </c>
      <c r="AO48" s="127">
        <v>10</v>
      </c>
      <c r="AP48" s="507">
        <v>3000</v>
      </c>
      <c r="AQ48" s="135">
        <v>0</v>
      </c>
      <c r="AR48" s="135">
        <v>100</v>
      </c>
      <c r="AS48" s="135">
        <v>100</v>
      </c>
      <c r="AT48" s="135">
        <v>15000</v>
      </c>
      <c r="AU48" s="135">
        <v>60000</v>
      </c>
      <c r="AV48" s="109"/>
    </row>
    <row r="49" s="9" customFormat="1" customHeight="1" spans="1:48">
      <c r="A49" s="65"/>
      <c r="B49" s="61"/>
      <c r="C49" s="60"/>
      <c r="D49" s="62"/>
      <c r="E49" s="63" t="s">
        <v>258</v>
      </c>
      <c r="F49" s="63" t="s">
        <v>259</v>
      </c>
      <c r="G49" s="218" t="s">
        <v>260</v>
      </c>
      <c r="H49" s="8">
        <v>0</v>
      </c>
      <c r="I49" s="8">
        <v>1</v>
      </c>
      <c r="J49" s="8">
        <v>0</v>
      </c>
      <c r="K49" s="8">
        <v>0</v>
      </c>
      <c r="L49" s="8">
        <v>0</v>
      </c>
      <c r="M49" s="8">
        <v>0</v>
      </c>
      <c r="N49" s="8">
        <v>0</v>
      </c>
      <c r="O49" s="8">
        <v>0</v>
      </c>
      <c r="P49" s="8">
        <v>0</v>
      </c>
      <c r="Q49" s="8">
        <v>0</v>
      </c>
      <c r="R49" s="252">
        <v>0</v>
      </c>
      <c r="S49" s="355">
        <f t="shared" si="5"/>
        <v>2</v>
      </c>
      <c r="T49" s="355" t="s">
        <v>251</v>
      </c>
      <c r="U49" s="355" t="s">
        <v>251</v>
      </c>
      <c r="V49" s="355" t="s">
        <v>251</v>
      </c>
      <c r="W49" s="355" t="s">
        <v>251</v>
      </c>
      <c r="X49" s="355" t="s">
        <v>251</v>
      </c>
      <c r="Y49" s="355" t="s">
        <v>251</v>
      </c>
      <c r="Z49" s="355" t="s">
        <v>251</v>
      </c>
      <c r="AA49" s="355" t="s">
        <v>251</v>
      </c>
      <c r="AB49" s="491" t="s">
        <v>251</v>
      </c>
      <c r="AC49" s="355" t="s">
        <v>251</v>
      </c>
      <c r="AD49" s="355" t="s">
        <v>251</v>
      </c>
      <c r="AE49" s="355" t="s">
        <v>251</v>
      </c>
      <c r="AF49" s="355" t="s">
        <v>251</v>
      </c>
      <c r="AG49" s="355" t="s">
        <v>251</v>
      </c>
      <c r="AH49" s="355" t="s">
        <v>251</v>
      </c>
      <c r="AI49" s="355" t="s">
        <v>251</v>
      </c>
      <c r="AJ49" s="355" t="s">
        <v>251</v>
      </c>
      <c r="AK49" s="355" t="s">
        <v>251</v>
      </c>
      <c r="AL49" s="355" t="s">
        <v>251</v>
      </c>
      <c r="AM49" s="355" t="s">
        <v>251</v>
      </c>
      <c r="AN49" s="355" t="s">
        <v>251</v>
      </c>
      <c r="AO49" s="355" t="s">
        <v>251</v>
      </c>
      <c r="AP49" s="510">
        <v>3000</v>
      </c>
      <c r="AQ49" s="464">
        <v>0</v>
      </c>
      <c r="AR49" s="464">
        <v>100</v>
      </c>
      <c r="AS49" s="464">
        <v>100</v>
      </c>
      <c r="AT49" s="464">
        <v>15000</v>
      </c>
      <c r="AU49" s="464">
        <v>60000</v>
      </c>
      <c r="AV49" s="109"/>
    </row>
    <row r="50" s="9" customFormat="1" customHeight="1" spans="1:48">
      <c r="A50" s="33">
        <f>A44</f>
        <v>902</v>
      </c>
      <c r="B50" s="42" t="s">
        <v>190</v>
      </c>
      <c r="C50" s="33" t="s">
        <v>248</v>
      </c>
      <c r="D50" s="43" t="s">
        <v>190</v>
      </c>
      <c r="E50" s="44" t="s">
        <v>258</v>
      </c>
      <c r="F50" s="44" t="s">
        <v>259</v>
      </c>
      <c r="G50" s="68"/>
      <c r="H50" s="19">
        <v>0</v>
      </c>
      <c r="I50" s="19">
        <v>1</v>
      </c>
      <c r="J50" s="19">
        <v>0</v>
      </c>
      <c r="K50" s="19">
        <v>0</v>
      </c>
      <c r="L50" s="19">
        <v>0</v>
      </c>
      <c r="M50" s="19">
        <v>0</v>
      </c>
      <c r="N50" s="19">
        <v>0</v>
      </c>
      <c r="O50" s="19">
        <v>0</v>
      </c>
      <c r="P50" s="19">
        <v>0</v>
      </c>
      <c r="Q50" s="19">
        <v>0</v>
      </c>
      <c r="R50" s="26">
        <v>0</v>
      </c>
      <c r="S50" s="127">
        <f t="shared" si="5"/>
        <v>2</v>
      </c>
      <c r="T50" s="127">
        <v>100</v>
      </c>
      <c r="U50" s="127">
        <v>100</v>
      </c>
      <c r="V50" s="127">
        <v>253</v>
      </c>
      <c r="W50" s="127">
        <v>260</v>
      </c>
      <c r="X50" s="127">
        <v>20</v>
      </c>
      <c r="Y50" s="127">
        <v>600</v>
      </c>
      <c r="Z50" s="127">
        <v>210</v>
      </c>
      <c r="AA50" s="127">
        <v>205</v>
      </c>
      <c r="AB50" s="490">
        <v>-20</v>
      </c>
      <c r="AC50" s="127">
        <v>100</v>
      </c>
      <c r="AD50" s="127">
        <v>100</v>
      </c>
      <c r="AE50" s="127">
        <v>100</v>
      </c>
      <c r="AF50" s="127">
        <v>100</v>
      </c>
      <c r="AG50" s="127">
        <v>0</v>
      </c>
      <c r="AH50" s="127">
        <v>30</v>
      </c>
      <c r="AI50" s="127">
        <v>60</v>
      </c>
      <c r="AJ50" s="127">
        <v>100</v>
      </c>
      <c r="AK50" s="127">
        <v>100</v>
      </c>
      <c r="AL50" s="127">
        <v>3000</v>
      </c>
      <c r="AM50" s="127">
        <v>3000</v>
      </c>
      <c r="AN50" s="127">
        <v>3000</v>
      </c>
      <c r="AO50" s="127">
        <v>10</v>
      </c>
      <c r="AP50" s="507">
        <v>3000</v>
      </c>
      <c r="AQ50" s="135">
        <v>0</v>
      </c>
      <c r="AR50" s="135">
        <v>100</v>
      </c>
      <c r="AS50" s="135">
        <v>100</v>
      </c>
      <c r="AT50" s="135">
        <v>15000</v>
      </c>
      <c r="AU50" s="135">
        <v>60000</v>
      </c>
      <c r="AV50" s="109"/>
    </row>
    <row r="51" s="6" customFormat="1" ht="20.4" spans="1:48">
      <c r="A51" s="60"/>
      <c r="B51" s="61"/>
      <c r="C51" s="60"/>
      <c r="D51" s="62"/>
      <c r="E51" s="63" t="s">
        <v>262</v>
      </c>
      <c r="F51" s="63" t="s">
        <v>263</v>
      </c>
      <c r="G51" s="66"/>
      <c r="H51" s="8">
        <v>0</v>
      </c>
      <c r="I51" s="8">
        <v>1</v>
      </c>
      <c r="J51" s="8">
        <v>0</v>
      </c>
      <c r="K51" s="8">
        <v>0</v>
      </c>
      <c r="L51" s="8">
        <v>0</v>
      </c>
      <c r="M51" s="8">
        <v>0</v>
      </c>
      <c r="N51" s="8">
        <v>0</v>
      </c>
      <c r="O51" s="8">
        <v>0</v>
      </c>
      <c r="P51" s="8">
        <v>0</v>
      </c>
      <c r="Q51" s="8">
        <v>0</v>
      </c>
      <c r="R51" s="252">
        <v>0</v>
      </c>
      <c r="S51" s="355">
        <f t="shared" si="5"/>
        <v>2</v>
      </c>
      <c r="T51" s="355" t="s">
        <v>251</v>
      </c>
      <c r="U51" s="355" t="s">
        <v>251</v>
      </c>
      <c r="V51" s="355" t="s">
        <v>251</v>
      </c>
      <c r="W51" s="355" t="s">
        <v>251</v>
      </c>
      <c r="X51" s="355" t="s">
        <v>251</v>
      </c>
      <c r="Y51" s="355" t="s">
        <v>251</v>
      </c>
      <c r="Z51" s="355" t="s">
        <v>251</v>
      </c>
      <c r="AA51" s="355" t="s">
        <v>251</v>
      </c>
      <c r="AB51" s="491" t="s">
        <v>251</v>
      </c>
      <c r="AC51" s="355" t="s">
        <v>251</v>
      </c>
      <c r="AD51" s="355" t="s">
        <v>251</v>
      </c>
      <c r="AE51" s="355" t="s">
        <v>251</v>
      </c>
      <c r="AF51" s="355" t="s">
        <v>251</v>
      </c>
      <c r="AG51" s="355" t="s">
        <v>251</v>
      </c>
      <c r="AH51" s="355" t="s">
        <v>251</v>
      </c>
      <c r="AI51" s="355" t="s">
        <v>251</v>
      </c>
      <c r="AJ51" s="355" t="s">
        <v>251</v>
      </c>
      <c r="AK51" s="355" t="s">
        <v>251</v>
      </c>
      <c r="AL51" s="355" t="s">
        <v>251</v>
      </c>
      <c r="AM51" s="355" t="s">
        <v>251</v>
      </c>
      <c r="AN51" s="355" t="s">
        <v>251</v>
      </c>
      <c r="AO51" s="355" t="s">
        <v>251</v>
      </c>
      <c r="AP51" s="510">
        <v>3000</v>
      </c>
      <c r="AQ51" s="464">
        <v>0</v>
      </c>
      <c r="AR51" s="464">
        <v>100</v>
      </c>
      <c r="AS51" s="464">
        <v>100</v>
      </c>
      <c r="AT51" s="464">
        <v>15000</v>
      </c>
      <c r="AU51" s="464">
        <v>60000</v>
      </c>
      <c r="AV51" s="107"/>
    </row>
    <row r="52" customFormat="1" ht="20.4" spans="1:47">
      <c r="A52" s="33">
        <f>A46</f>
        <v>902</v>
      </c>
      <c r="B52" s="42" t="s">
        <v>190</v>
      </c>
      <c r="C52" s="33" t="s">
        <v>248</v>
      </c>
      <c r="D52" s="43" t="s">
        <v>193</v>
      </c>
      <c r="E52" s="44" t="s">
        <v>262</v>
      </c>
      <c r="F52" s="44" t="s">
        <v>263</v>
      </c>
      <c r="G52" s="47"/>
      <c r="H52" s="19">
        <v>0</v>
      </c>
      <c r="I52" s="19">
        <v>1</v>
      </c>
      <c r="J52" s="19">
        <v>0</v>
      </c>
      <c r="K52" s="19">
        <v>0</v>
      </c>
      <c r="L52" s="19">
        <v>0</v>
      </c>
      <c r="M52" s="19">
        <v>0</v>
      </c>
      <c r="N52" s="19">
        <v>0</v>
      </c>
      <c r="O52" s="19">
        <v>0</v>
      </c>
      <c r="P52" s="19">
        <v>0</v>
      </c>
      <c r="Q52" s="19">
        <v>0</v>
      </c>
      <c r="R52" s="26">
        <v>0</v>
      </c>
      <c r="S52" s="127">
        <f t="shared" si="5"/>
        <v>2</v>
      </c>
      <c r="T52" s="127">
        <v>100</v>
      </c>
      <c r="U52" s="127">
        <v>100</v>
      </c>
      <c r="V52" s="127">
        <v>253</v>
      </c>
      <c r="W52" s="127">
        <v>260</v>
      </c>
      <c r="X52" s="127">
        <v>20</v>
      </c>
      <c r="Y52" s="127">
        <v>600</v>
      </c>
      <c r="Z52" s="127">
        <v>210</v>
      </c>
      <c r="AA52" s="127">
        <v>205</v>
      </c>
      <c r="AB52" s="490">
        <v>-20</v>
      </c>
      <c r="AC52" s="127">
        <v>100</v>
      </c>
      <c r="AD52" s="127">
        <v>100</v>
      </c>
      <c r="AE52" s="127">
        <v>100</v>
      </c>
      <c r="AF52" s="127">
        <v>100</v>
      </c>
      <c r="AG52" s="127">
        <v>0</v>
      </c>
      <c r="AH52" s="127">
        <v>30</v>
      </c>
      <c r="AI52" s="127">
        <v>60</v>
      </c>
      <c r="AJ52" s="127">
        <v>100</v>
      </c>
      <c r="AK52" s="127">
        <v>100</v>
      </c>
      <c r="AL52" s="127">
        <v>3000</v>
      </c>
      <c r="AM52" s="127">
        <v>3000</v>
      </c>
      <c r="AN52" s="127">
        <v>3000</v>
      </c>
      <c r="AO52" s="127">
        <v>10</v>
      </c>
      <c r="AP52" s="507">
        <v>3000</v>
      </c>
      <c r="AQ52" s="135">
        <v>0</v>
      </c>
      <c r="AR52" s="135">
        <v>100</v>
      </c>
      <c r="AS52" s="135">
        <v>100</v>
      </c>
      <c r="AT52" s="135">
        <v>15000</v>
      </c>
      <c r="AU52" s="135">
        <v>60000</v>
      </c>
    </row>
    <row r="53" s="7" customFormat="1" ht="31.2" spans="1:47">
      <c r="A53" s="60"/>
      <c r="B53" s="61"/>
      <c r="C53" s="60"/>
      <c r="D53" s="62"/>
      <c r="E53" s="63"/>
      <c r="F53" s="63"/>
      <c r="G53" s="67" t="s">
        <v>264</v>
      </c>
      <c r="H53" s="8">
        <v>0</v>
      </c>
      <c r="I53" s="8">
        <v>1</v>
      </c>
      <c r="J53" s="8">
        <v>0</v>
      </c>
      <c r="K53" s="8">
        <v>0</v>
      </c>
      <c r="L53" s="8">
        <v>0</v>
      </c>
      <c r="M53" s="8">
        <v>0</v>
      </c>
      <c r="N53" s="8">
        <v>0</v>
      </c>
      <c r="O53" s="8">
        <v>0</v>
      </c>
      <c r="P53" s="8">
        <v>0</v>
      </c>
      <c r="Q53" s="8">
        <v>0</v>
      </c>
      <c r="R53" s="252">
        <v>0</v>
      </c>
      <c r="S53" s="346">
        <f t="shared" si="5"/>
        <v>2</v>
      </c>
      <c r="T53" s="346" t="s">
        <v>251</v>
      </c>
      <c r="U53" s="346" t="s">
        <v>251</v>
      </c>
      <c r="V53" s="346" t="s">
        <v>251</v>
      </c>
      <c r="W53" s="346" t="s">
        <v>251</v>
      </c>
      <c r="X53" s="346" t="s">
        <v>251</v>
      </c>
      <c r="Y53" s="346" t="s">
        <v>251</v>
      </c>
      <c r="Z53" s="346" t="s">
        <v>251</v>
      </c>
      <c r="AA53" s="346" t="s">
        <v>251</v>
      </c>
      <c r="AB53" s="490" t="s">
        <v>251</v>
      </c>
      <c r="AC53" s="346" t="s">
        <v>251</v>
      </c>
      <c r="AD53" s="346" t="s">
        <v>251</v>
      </c>
      <c r="AE53" s="346" t="s">
        <v>251</v>
      </c>
      <c r="AF53" s="346" t="s">
        <v>251</v>
      </c>
      <c r="AG53" s="346" t="s">
        <v>251</v>
      </c>
      <c r="AH53" s="346" t="s">
        <v>251</v>
      </c>
      <c r="AI53" s="346" t="s">
        <v>251</v>
      </c>
      <c r="AJ53" s="346" t="s">
        <v>251</v>
      </c>
      <c r="AK53" s="346" t="s">
        <v>251</v>
      </c>
      <c r="AL53" s="346" t="s">
        <v>251</v>
      </c>
      <c r="AM53" s="346" t="s">
        <v>251</v>
      </c>
      <c r="AN53" s="346" t="s">
        <v>251</v>
      </c>
      <c r="AO53" s="346" t="s">
        <v>251</v>
      </c>
      <c r="AP53" s="511">
        <v>3000</v>
      </c>
      <c r="AQ53" s="464">
        <v>0</v>
      </c>
      <c r="AR53" s="464">
        <v>100</v>
      </c>
      <c r="AS53" s="464">
        <v>100</v>
      </c>
      <c r="AT53" s="464">
        <v>15000</v>
      </c>
      <c r="AU53" s="464">
        <v>60000</v>
      </c>
    </row>
    <row r="54" customFormat="1" ht="20.4" spans="1:47">
      <c r="A54" s="33">
        <f>A52</f>
        <v>902</v>
      </c>
      <c r="B54" s="42" t="s">
        <v>190</v>
      </c>
      <c r="C54" s="33" t="s">
        <v>248</v>
      </c>
      <c r="D54" s="43" t="s">
        <v>197</v>
      </c>
      <c r="E54" s="44" t="s">
        <v>266</v>
      </c>
      <c r="F54" s="44" t="s">
        <v>267</v>
      </c>
      <c r="G54" s="47"/>
      <c r="H54" s="19">
        <v>0</v>
      </c>
      <c r="I54" s="19">
        <v>1</v>
      </c>
      <c r="J54" s="19">
        <v>0</v>
      </c>
      <c r="K54" s="19">
        <v>0</v>
      </c>
      <c r="L54" s="19">
        <v>0</v>
      </c>
      <c r="M54" s="19">
        <v>0</v>
      </c>
      <c r="N54" s="19">
        <v>0</v>
      </c>
      <c r="O54" s="19">
        <v>0</v>
      </c>
      <c r="P54" s="19">
        <v>0</v>
      </c>
      <c r="Q54" s="19">
        <v>0</v>
      </c>
      <c r="R54" s="26">
        <v>0</v>
      </c>
      <c r="S54" s="127">
        <f t="shared" si="5"/>
        <v>2</v>
      </c>
      <c r="T54" s="127">
        <v>100</v>
      </c>
      <c r="U54" s="127">
        <v>100</v>
      </c>
      <c r="V54" s="127">
        <v>140</v>
      </c>
      <c r="W54" s="127">
        <v>143.5</v>
      </c>
      <c r="X54" s="127">
        <v>20</v>
      </c>
      <c r="Y54" s="127">
        <v>600</v>
      </c>
      <c r="Z54" s="127">
        <v>116</v>
      </c>
      <c r="AA54" s="127">
        <v>113</v>
      </c>
      <c r="AB54" s="490">
        <v>-20</v>
      </c>
      <c r="AC54" s="127">
        <v>100</v>
      </c>
      <c r="AD54" s="127">
        <v>100</v>
      </c>
      <c r="AE54" s="127">
        <v>100</v>
      </c>
      <c r="AF54" s="127">
        <v>100</v>
      </c>
      <c r="AG54" s="127">
        <v>0</v>
      </c>
      <c r="AH54" s="127">
        <v>30</v>
      </c>
      <c r="AI54" s="127">
        <v>60</v>
      </c>
      <c r="AJ54" s="127">
        <v>100</v>
      </c>
      <c r="AK54" s="127">
        <v>100</v>
      </c>
      <c r="AL54" s="127">
        <v>3000</v>
      </c>
      <c r="AM54" s="127">
        <v>3000</v>
      </c>
      <c r="AN54" s="127">
        <v>3000</v>
      </c>
      <c r="AO54" s="127">
        <v>10</v>
      </c>
      <c r="AP54" s="507">
        <v>3000</v>
      </c>
      <c r="AQ54" s="135">
        <v>0</v>
      </c>
      <c r="AR54" s="135">
        <v>100</v>
      </c>
      <c r="AS54" s="135">
        <v>100</v>
      </c>
      <c r="AT54" s="135">
        <v>15000</v>
      </c>
      <c r="AU54" s="135">
        <v>60000</v>
      </c>
    </row>
    <row r="55" s="10" customFormat="1" ht="20.4" spans="1:48">
      <c r="A55" s="69"/>
      <c r="B55" s="70"/>
      <c r="C55" s="69"/>
      <c r="D55" s="71"/>
      <c r="E55" s="72" t="s">
        <v>268</v>
      </c>
      <c r="F55" s="72"/>
      <c r="G55" s="73"/>
      <c r="H55" s="74">
        <v>0</v>
      </c>
      <c r="I55" s="74">
        <v>1</v>
      </c>
      <c r="J55" s="74">
        <v>1</v>
      </c>
      <c r="K55" s="74">
        <v>0</v>
      </c>
      <c r="L55" s="74">
        <v>0</v>
      </c>
      <c r="M55" s="74">
        <v>0</v>
      </c>
      <c r="N55" s="74">
        <v>1</v>
      </c>
      <c r="O55" s="74">
        <v>0</v>
      </c>
      <c r="P55" s="74">
        <v>0</v>
      </c>
      <c r="Q55" s="74">
        <v>0</v>
      </c>
      <c r="R55" s="235">
        <v>0</v>
      </c>
      <c r="S55" s="125">
        <f t="shared" si="5"/>
        <v>70</v>
      </c>
      <c r="T55" s="125" t="s">
        <v>251</v>
      </c>
      <c r="U55" s="125" t="s">
        <v>251</v>
      </c>
      <c r="V55" s="125" t="s">
        <v>1269</v>
      </c>
      <c r="W55" s="125" t="s">
        <v>1270</v>
      </c>
      <c r="X55" s="125" t="s">
        <v>1267</v>
      </c>
      <c r="Y55" s="125" t="s">
        <v>518</v>
      </c>
      <c r="Z55" s="125" t="s">
        <v>518</v>
      </c>
      <c r="AA55" s="125" t="s">
        <v>518</v>
      </c>
      <c r="AB55" s="490" t="s">
        <v>518</v>
      </c>
      <c r="AC55" s="125" t="s">
        <v>251</v>
      </c>
      <c r="AD55" s="125" t="s">
        <v>251</v>
      </c>
      <c r="AE55" s="125" t="s">
        <v>251</v>
      </c>
      <c r="AF55" s="125" t="s">
        <v>251</v>
      </c>
      <c r="AG55" s="125">
        <v>0</v>
      </c>
      <c r="AH55" s="125" t="s">
        <v>251</v>
      </c>
      <c r="AI55" s="125" t="s">
        <v>251</v>
      </c>
      <c r="AJ55" s="125" t="s">
        <v>251</v>
      </c>
      <c r="AK55" s="125" t="s">
        <v>251</v>
      </c>
      <c r="AL55" s="125" t="s">
        <v>251</v>
      </c>
      <c r="AM55" s="125"/>
      <c r="AN55" s="125" t="s">
        <v>251</v>
      </c>
      <c r="AO55" s="125" t="s">
        <v>251</v>
      </c>
      <c r="AP55" s="512">
        <v>3000</v>
      </c>
      <c r="AQ55" s="134">
        <v>0</v>
      </c>
      <c r="AR55" s="134">
        <v>100</v>
      </c>
      <c r="AS55" s="134">
        <v>100</v>
      </c>
      <c r="AT55" s="134">
        <v>15000</v>
      </c>
      <c r="AU55" s="134">
        <v>60000</v>
      </c>
      <c r="AV55" s="110"/>
    </row>
    <row r="56" customFormat="1" ht="20.4" spans="1:47">
      <c r="A56" s="33">
        <f>A44</f>
        <v>902</v>
      </c>
      <c r="B56" s="42" t="s">
        <v>193</v>
      </c>
      <c r="C56" s="33" t="s">
        <v>269</v>
      </c>
      <c r="D56" s="43" t="s">
        <v>168</v>
      </c>
      <c r="E56" s="44" t="s">
        <v>277</v>
      </c>
      <c r="F56" s="44" t="s">
        <v>269</v>
      </c>
      <c r="G56" s="47"/>
      <c r="H56" s="19">
        <v>0</v>
      </c>
      <c r="I56" s="19">
        <v>1</v>
      </c>
      <c r="J56" s="19">
        <v>1</v>
      </c>
      <c r="K56" s="19">
        <v>0</v>
      </c>
      <c r="L56" s="19">
        <v>0</v>
      </c>
      <c r="M56" s="19">
        <v>0</v>
      </c>
      <c r="N56" s="19">
        <v>1</v>
      </c>
      <c r="O56" s="19">
        <v>0</v>
      </c>
      <c r="P56" s="19">
        <v>0</v>
      </c>
      <c r="Q56" s="19">
        <v>0</v>
      </c>
      <c r="R56" s="26">
        <v>0</v>
      </c>
      <c r="S56" s="127">
        <f t="shared" si="5"/>
        <v>70</v>
      </c>
      <c r="T56" s="127">
        <v>100</v>
      </c>
      <c r="U56" s="127">
        <v>100</v>
      </c>
      <c r="V56" s="127">
        <v>250</v>
      </c>
      <c r="W56" s="127">
        <v>265</v>
      </c>
      <c r="X56" s="127">
        <v>20</v>
      </c>
      <c r="Y56" s="127">
        <v>600</v>
      </c>
      <c r="Z56" s="127">
        <v>210</v>
      </c>
      <c r="AA56" s="127">
        <v>205</v>
      </c>
      <c r="AB56" s="490">
        <v>-20</v>
      </c>
      <c r="AC56" s="127">
        <v>100</v>
      </c>
      <c r="AD56" s="127">
        <v>100</v>
      </c>
      <c r="AE56" s="127">
        <v>100</v>
      </c>
      <c r="AF56" s="127">
        <v>100</v>
      </c>
      <c r="AG56" s="127">
        <v>0</v>
      </c>
      <c r="AH56" s="127">
        <v>30</v>
      </c>
      <c r="AI56" s="127">
        <v>60</v>
      </c>
      <c r="AJ56" s="127">
        <v>100</v>
      </c>
      <c r="AK56" s="127">
        <v>100</v>
      </c>
      <c r="AL56" s="127">
        <v>3000</v>
      </c>
      <c r="AM56" s="127">
        <v>3000</v>
      </c>
      <c r="AN56" s="127">
        <v>3000</v>
      </c>
      <c r="AO56" s="127">
        <v>10</v>
      </c>
      <c r="AP56" s="507">
        <v>3000</v>
      </c>
      <c r="AQ56" s="135">
        <v>0</v>
      </c>
      <c r="AR56" s="135">
        <v>100</v>
      </c>
      <c r="AS56" s="135">
        <v>100</v>
      </c>
      <c r="AT56" s="135">
        <v>15000</v>
      </c>
      <c r="AU56" s="135">
        <v>60000</v>
      </c>
    </row>
    <row r="57" s="10" customFormat="1" ht="20.4" spans="1:48">
      <c r="A57" s="69"/>
      <c r="B57" s="70"/>
      <c r="C57" s="69"/>
      <c r="D57" s="71"/>
      <c r="E57" s="72" t="s">
        <v>268</v>
      </c>
      <c r="F57" s="72"/>
      <c r="G57" s="73"/>
      <c r="H57" s="74">
        <v>0</v>
      </c>
      <c r="I57" s="74">
        <v>1</v>
      </c>
      <c r="J57" s="74">
        <v>1</v>
      </c>
      <c r="K57" s="74">
        <v>0</v>
      </c>
      <c r="L57" s="74">
        <v>0</v>
      </c>
      <c r="M57" s="74">
        <v>0</v>
      </c>
      <c r="N57" s="74">
        <v>1</v>
      </c>
      <c r="O57" s="74">
        <v>0</v>
      </c>
      <c r="P57" s="74">
        <v>0</v>
      </c>
      <c r="Q57" s="74">
        <v>0</v>
      </c>
      <c r="R57" s="235">
        <v>0</v>
      </c>
      <c r="S57" s="125">
        <f t="shared" si="5"/>
        <v>70</v>
      </c>
      <c r="T57" s="125" t="s">
        <v>251</v>
      </c>
      <c r="U57" s="125" t="s">
        <v>251</v>
      </c>
      <c r="V57" s="125" t="s">
        <v>1269</v>
      </c>
      <c r="W57" s="125" t="s">
        <v>779</v>
      </c>
      <c r="X57" s="125" t="s">
        <v>1267</v>
      </c>
      <c r="Y57" s="125" t="s">
        <v>518</v>
      </c>
      <c r="Z57" s="125" t="s">
        <v>518</v>
      </c>
      <c r="AA57" s="125" t="s">
        <v>518</v>
      </c>
      <c r="AB57" s="490" t="s">
        <v>518</v>
      </c>
      <c r="AC57" s="125" t="s">
        <v>251</v>
      </c>
      <c r="AD57" s="125" t="s">
        <v>251</v>
      </c>
      <c r="AE57" s="125" t="s">
        <v>251</v>
      </c>
      <c r="AF57" s="125" t="s">
        <v>251</v>
      </c>
      <c r="AG57" s="125">
        <v>0</v>
      </c>
      <c r="AH57" s="125" t="s">
        <v>251</v>
      </c>
      <c r="AI57" s="125" t="s">
        <v>251</v>
      </c>
      <c r="AJ57" s="125" t="s">
        <v>251</v>
      </c>
      <c r="AK57" s="125" t="s">
        <v>251</v>
      </c>
      <c r="AL57" s="125" t="s">
        <v>251</v>
      </c>
      <c r="AM57" s="125"/>
      <c r="AN57" s="125" t="s">
        <v>251</v>
      </c>
      <c r="AO57" s="125" t="s">
        <v>251</v>
      </c>
      <c r="AP57" s="512">
        <v>3000</v>
      </c>
      <c r="AQ57" s="134">
        <v>0</v>
      </c>
      <c r="AR57" s="134">
        <v>100</v>
      </c>
      <c r="AS57" s="134">
        <v>100</v>
      </c>
      <c r="AT57" s="134">
        <v>15000</v>
      </c>
      <c r="AU57" s="134">
        <v>60000</v>
      </c>
      <c r="AV57" s="110"/>
    </row>
    <row r="58" customFormat="1" ht="20.4" spans="1:47">
      <c r="A58" s="33">
        <f t="shared" ref="A58:A62" si="6">A56</f>
        <v>902</v>
      </c>
      <c r="B58" s="42" t="s">
        <v>197</v>
      </c>
      <c r="C58" s="33" t="s">
        <v>278</v>
      </c>
      <c r="D58" s="43" t="s">
        <v>168</v>
      </c>
      <c r="E58" s="44" t="s">
        <v>279</v>
      </c>
      <c r="F58" s="44" t="s">
        <v>278</v>
      </c>
      <c r="G58" s="47"/>
      <c r="H58" s="19">
        <v>0</v>
      </c>
      <c r="I58" s="19">
        <v>1</v>
      </c>
      <c r="J58" s="19">
        <v>1</v>
      </c>
      <c r="K58" s="19">
        <v>0</v>
      </c>
      <c r="L58" s="19">
        <v>0</v>
      </c>
      <c r="M58" s="19">
        <v>0</v>
      </c>
      <c r="N58" s="19">
        <v>1</v>
      </c>
      <c r="O58" s="19">
        <v>0</v>
      </c>
      <c r="P58" s="19">
        <v>0</v>
      </c>
      <c r="Q58" s="19">
        <v>0</v>
      </c>
      <c r="R58" s="26">
        <v>0</v>
      </c>
      <c r="S58" s="127">
        <f t="shared" si="5"/>
        <v>70</v>
      </c>
      <c r="T58" s="127">
        <v>100</v>
      </c>
      <c r="U58" s="127">
        <v>100</v>
      </c>
      <c r="V58" s="127">
        <v>250</v>
      </c>
      <c r="W58" s="127">
        <v>264.5</v>
      </c>
      <c r="X58" s="127">
        <v>20</v>
      </c>
      <c r="Y58" s="127">
        <v>600</v>
      </c>
      <c r="Z58" s="127">
        <v>210</v>
      </c>
      <c r="AA58" s="127">
        <v>205</v>
      </c>
      <c r="AB58" s="490">
        <v>-20</v>
      </c>
      <c r="AC58" s="127">
        <v>100</v>
      </c>
      <c r="AD58" s="127">
        <v>100</v>
      </c>
      <c r="AE58" s="127">
        <v>100</v>
      </c>
      <c r="AF58" s="127">
        <v>100</v>
      </c>
      <c r="AG58" s="127">
        <v>0</v>
      </c>
      <c r="AH58" s="127">
        <v>30</v>
      </c>
      <c r="AI58" s="127">
        <v>60</v>
      </c>
      <c r="AJ58" s="127">
        <v>100</v>
      </c>
      <c r="AK58" s="127">
        <v>100</v>
      </c>
      <c r="AL58" s="127">
        <v>3000</v>
      </c>
      <c r="AM58" s="127">
        <v>3000</v>
      </c>
      <c r="AN58" s="127">
        <v>3000</v>
      </c>
      <c r="AO58" s="127">
        <v>10</v>
      </c>
      <c r="AP58" s="507">
        <v>3000</v>
      </c>
      <c r="AQ58" s="135">
        <v>0</v>
      </c>
      <c r="AR58" s="135">
        <v>100</v>
      </c>
      <c r="AS58" s="135">
        <v>100</v>
      </c>
      <c r="AT58" s="135">
        <v>15000</v>
      </c>
      <c r="AU58" s="135">
        <v>60000</v>
      </c>
    </row>
    <row r="59" s="6" customFormat="1" ht="20.4" spans="1:48">
      <c r="A59" s="60"/>
      <c r="B59" s="61"/>
      <c r="C59" s="60"/>
      <c r="D59" s="62"/>
      <c r="E59" s="63" t="s">
        <v>280</v>
      </c>
      <c r="F59" s="63"/>
      <c r="G59" s="75" t="s">
        <v>281</v>
      </c>
      <c r="H59" s="8">
        <v>0</v>
      </c>
      <c r="I59" s="8">
        <v>1</v>
      </c>
      <c r="J59" s="8">
        <v>0</v>
      </c>
      <c r="K59" s="8">
        <v>0</v>
      </c>
      <c r="L59" s="8">
        <v>0</v>
      </c>
      <c r="M59" s="8">
        <v>0</v>
      </c>
      <c r="N59" s="8">
        <v>0</v>
      </c>
      <c r="O59" s="8">
        <v>0</v>
      </c>
      <c r="P59" s="8">
        <v>0</v>
      </c>
      <c r="Q59" s="8">
        <v>0</v>
      </c>
      <c r="R59" s="252">
        <v>0</v>
      </c>
      <c r="S59" s="355">
        <f t="shared" si="5"/>
        <v>2</v>
      </c>
      <c r="T59" s="355" t="s">
        <v>251</v>
      </c>
      <c r="U59" s="355" t="s">
        <v>251</v>
      </c>
      <c r="V59" s="355" t="s">
        <v>251</v>
      </c>
      <c r="W59" s="355" t="s">
        <v>251</v>
      </c>
      <c r="X59" s="355" t="s">
        <v>251</v>
      </c>
      <c r="Y59" s="355" t="s">
        <v>251</v>
      </c>
      <c r="Z59" s="355" t="s">
        <v>251</v>
      </c>
      <c r="AA59" s="355" t="s">
        <v>251</v>
      </c>
      <c r="AB59" s="491" t="s">
        <v>251</v>
      </c>
      <c r="AC59" s="355" t="s">
        <v>251</v>
      </c>
      <c r="AD59" s="355" t="s">
        <v>251</v>
      </c>
      <c r="AE59" s="355" t="s">
        <v>251</v>
      </c>
      <c r="AF59" s="355" t="s">
        <v>251</v>
      </c>
      <c r="AG59" s="355" t="s">
        <v>251</v>
      </c>
      <c r="AH59" s="355" t="s">
        <v>251</v>
      </c>
      <c r="AI59" s="355" t="s">
        <v>251</v>
      </c>
      <c r="AJ59" s="355" t="s">
        <v>251</v>
      </c>
      <c r="AK59" s="355" t="s">
        <v>251</v>
      </c>
      <c r="AL59" s="355" t="s">
        <v>251</v>
      </c>
      <c r="AM59" s="355" t="s">
        <v>251</v>
      </c>
      <c r="AN59" s="355" t="s">
        <v>251</v>
      </c>
      <c r="AO59" s="355" t="s">
        <v>251</v>
      </c>
      <c r="AP59" s="510">
        <v>3000</v>
      </c>
      <c r="AQ59" s="464">
        <v>0</v>
      </c>
      <c r="AR59" s="464">
        <v>100</v>
      </c>
      <c r="AS59" s="464">
        <v>100</v>
      </c>
      <c r="AT59" s="464">
        <v>15000</v>
      </c>
      <c r="AU59" s="464">
        <v>60000</v>
      </c>
      <c r="AV59" s="107"/>
    </row>
    <row r="60" customFormat="1" ht="20.4" spans="1:47">
      <c r="A60" s="33">
        <f t="shared" si="6"/>
        <v>902</v>
      </c>
      <c r="B60" s="42" t="s">
        <v>197</v>
      </c>
      <c r="C60" s="33" t="s">
        <v>278</v>
      </c>
      <c r="D60" s="43" t="s">
        <v>180</v>
      </c>
      <c r="E60" s="44" t="s">
        <v>283</v>
      </c>
      <c r="F60" s="44" t="s">
        <v>284</v>
      </c>
      <c r="G60" s="47"/>
      <c r="H60" s="19">
        <v>0</v>
      </c>
      <c r="I60" s="19">
        <v>1</v>
      </c>
      <c r="J60" s="19">
        <v>0</v>
      </c>
      <c r="K60" s="19">
        <v>0</v>
      </c>
      <c r="L60" s="19">
        <v>0</v>
      </c>
      <c r="M60" s="19">
        <v>0</v>
      </c>
      <c r="N60" s="19">
        <v>0</v>
      </c>
      <c r="O60" s="19">
        <v>0</v>
      </c>
      <c r="P60" s="19">
        <v>0</v>
      </c>
      <c r="Q60" s="19">
        <v>0</v>
      </c>
      <c r="R60" s="26">
        <v>0</v>
      </c>
      <c r="S60" s="127">
        <f t="shared" si="5"/>
        <v>2</v>
      </c>
      <c r="T60" s="127">
        <v>100</v>
      </c>
      <c r="U60" s="127">
        <v>100</v>
      </c>
      <c r="V60" s="127">
        <v>253</v>
      </c>
      <c r="W60" s="127">
        <v>260</v>
      </c>
      <c r="X60" s="127">
        <v>20</v>
      </c>
      <c r="Y60" s="127">
        <v>600</v>
      </c>
      <c r="Z60" s="127">
        <v>210</v>
      </c>
      <c r="AA60" s="127">
        <v>205</v>
      </c>
      <c r="AB60" s="490">
        <v>-20</v>
      </c>
      <c r="AC60" s="127">
        <v>100</v>
      </c>
      <c r="AD60" s="127">
        <v>100</v>
      </c>
      <c r="AE60" s="127">
        <v>100</v>
      </c>
      <c r="AF60" s="127">
        <v>100</v>
      </c>
      <c r="AG60" s="127">
        <v>0</v>
      </c>
      <c r="AH60" s="127">
        <v>30</v>
      </c>
      <c r="AI60" s="127">
        <v>60</v>
      </c>
      <c r="AJ60" s="127">
        <v>100</v>
      </c>
      <c r="AK60" s="127">
        <v>100</v>
      </c>
      <c r="AL60" s="127">
        <v>3000</v>
      </c>
      <c r="AM60" s="127">
        <v>3000</v>
      </c>
      <c r="AN60" s="127">
        <v>3000</v>
      </c>
      <c r="AO60" s="127">
        <v>10</v>
      </c>
      <c r="AP60" s="507">
        <v>3000</v>
      </c>
      <c r="AQ60" s="135">
        <v>0</v>
      </c>
      <c r="AR60" s="135">
        <v>100</v>
      </c>
      <c r="AS60" s="135">
        <v>100</v>
      </c>
      <c r="AT60" s="135">
        <v>15000</v>
      </c>
      <c r="AU60" s="135">
        <v>60000</v>
      </c>
    </row>
    <row r="61" s="7" customFormat="1" ht="20.4" spans="1:47">
      <c r="A61" s="65"/>
      <c r="B61" s="61"/>
      <c r="C61" s="60"/>
      <c r="D61" s="62"/>
      <c r="E61" s="63" t="s">
        <v>268</v>
      </c>
      <c r="F61" s="76"/>
      <c r="G61" s="66"/>
      <c r="H61" s="8">
        <v>0</v>
      </c>
      <c r="I61" s="8">
        <v>1</v>
      </c>
      <c r="J61" s="8">
        <v>1</v>
      </c>
      <c r="K61" s="8">
        <v>0</v>
      </c>
      <c r="L61" s="8">
        <v>0</v>
      </c>
      <c r="M61" s="8">
        <v>0</v>
      </c>
      <c r="N61" s="8">
        <v>1</v>
      </c>
      <c r="O61" s="8">
        <v>0</v>
      </c>
      <c r="P61" s="8">
        <v>0</v>
      </c>
      <c r="Q61" s="8">
        <v>0</v>
      </c>
      <c r="R61" s="252">
        <v>0</v>
      </c>
      <c r="S61" s="346">
        <f t="shared" si="5"/>
        <v>70</v>
      </c>
      <c r="T61" s="346" t="s">
        <v>251</v>
      </c>
      <c r="U61" s="346" t="s">
        <v>251</v>
      </c>
      <c r="V61" s="346" t="s">
        <v>1269</v>
      </c>
      <c r="W61" s="346" t="s">
        <v>779</v>
      </c>
      <c r="X61" s="346" t="s">
        <v>1267</v>
      </c>
      <c r="Y61" s="346" t="s">
        <v>518</v>
      </c>
      <c r="Z61" s="346" t="s">
        <v>518</v>
      </c>
      <c r="AA61" s="346" t="s">
        <v>518</v>
      </c>
      <c r="AB61" s="490" t="s">
        <v>518</v>
      </c>
      <c r="AC61" s="346" t="s">
        <v>251</v>
      </c>
      <c r="AD61" s="346" t="s">
        <v>251</v>
      </c>
      <c r="AE61" s="346" t="s">
        <v>251</v>
      </c>
      <c r="AF61" s="346" t="s">
        <v>251</v>
      </c>
      <c r="AG61" s="346">
        <v>0</v>
      </c>
      <c r="AH61" s="346" t="s">
        <v>251</v>
      </c>
      <c r="AI61" s="346" t="s">
        <v>251</v>
      </c>
      <c r="AJ61" s="346" t="s">
        <v>251</v>
      </c>
      <c r="AK61" s="346" t="s">
        <v>251</v>
      </c>
      <c r="AL61" s="346" t="s">
        <v>251</v>
      </c>
      <c r="AM61" s="346"/>
      <c r="AN61" s="346" t="s">
        <v>251</v>
      </c>
      <c r="AO61" s="346" t="s">
        <v>251</v>
      </c>
      <c r="AP61" s="511">
        <v>3000</v>
      </c>
      <c r="AQ61" s="464">
        <v>0</v>
      </c>
      <c r="AR61" s="464">
        <v>100</v>
      </c>
      <c r="AS61" s="464">
        <v>100</v>
      </c>
      <c r="AT61" s="464">
        <v>15000</v>
      </c>
      <c r="AU61" s="464">
        <v>60000</v>
      </c>
    </row>
    <row r="62" customFormat="1" ht="20.4" spans="1:47">
      <c r="A62" s="58">
        <f t="shared" si="6"/>
        <v>902</v>
      </c>
      <c r="B62" s="59" t="s">
        <v>197</v>
      </c>
      <c r="C62" s="55" t="s">
        <v>278</v>
      </c>
      <c r="D62" s="56" t="s">
        <v>187</v>
      </c>
      <c r="E62" s="57" t="s">
        <v>287</v>
      </c>
      <c r="F62" s="77" t="s">
        <v>288</v>
      </c>
      <c r="G62" s="47"/>
      <c r="H62" s="19">
        <v>0</v>
      </c>
      <c r="I62" s="19">
        <v>1</v>
      </c>
      <c r="J62" s="19">
        <v>1</v>
      </c>
      <c r="K62" s="19">
        <v>0</v>
      </c>
      <c r="L62" s="19">
        <v>0</v>
      </c>
      <c r="M62" s="19">
        <v>0</v>
      </c>
      <c r="N62" s="19">
        <v>1</v>
      </c>
      <c r="O62" s="19">
        <v>0</v>
      </c>
      <c r="P62" s="19">
        <v>0</v>
      </c>
      <c r="Q62" s="19">
        <v>0</v>
      </c>
      <c r="R62" s="26">
        <v>0</v>
      </c>
      <c r="S62" s="127">
        <f t="shared" si="5"/>
        <v>70</v>
      </c>
      <c r="T62" s="127">
        <v>100</v>
      </c>
      <c r="U62" s="127">
        <v>100</v>
      </c>
      <c r="V62" s="127">
        <v>250</v>
      </c>
      <c r="W62" s="127">
        <v>265</v>
      </c>
      <c r="X62" s="344">
        <v>20</v>
      </c>
      <c r="Y62" s="127">
        <v>600</v>
      </c>
      <c r="Z62" s="127">
        <v>210</v>
      </c>
      <c r="AA62" s="127">
        <v>205</v>
      </c>
      <c r="AB62" s="490">
        <v>-20</v>
      </c>
      <c r="AC62" s="127">
        <v>100</v>
      </c>
      <c r="AD62" s="127">
        <v>100</v>
      </c>
      <c r="AE62" s="127">
        <v>100</v>
      </c>
      <c r="AF62" s="127">
        <v>100</v>
      </c>
      <c r="AG62" s="127">
        <v>0</v>
      </c>
      <c r="AH62" s="127">
        <v>0</v>
      </c>
      <c r="AI62" s="127">
        <v>0</v>
      </c>
      <c r="AJ62" s="127">
        <v>0</v>
      </c>
      <c r="AK62" s="127">
        <v>100</v>
      </c>
      <c r="AL62" s="127">
        <v>3000</v>
      </c>
      <c r="AM62" s="127">
        <v>3000</v>
      </c>
      <c r="AN62" s="127">
        <v>3000</v>
      </c>
      <c r="AO62" s="127">
        <v>10</v>
      </c>
      <c r="AP62" s="507">
        <v>3000</v>
      </c>
      <c r="AQ62" s="135">
        <v>0</v>
      </c>
      <c r="AR62" s="135">
        <v>100</v>
      </c>
      <c r="AS62" s="135">
        <v>100</v>
      </c>
      <c r="AT62" s="135">
        <v>15000</v>
      </c>
      <c r="AU62" s="135">
        <v>60000</v>
      </c>
    </row>
    <row r="63" s="7" customFormat="1" ht="20.4" spans="1:47">
      <c r="A63" s="65"/>
      <c r="B63" s="61"/>
      <c r="C63" s="60"/>
      <c r="D63" s="62"/>
      <c r="E63" s="63" t="s">
        <v>268</v>
      </c>
      <c r="F63" s="76"/>
      <c r="G63" s="66"/>
      <c r="H63" s="8">
        <v>0</v>
      </c>
      <c r="I63" s="8">
        <v>1</v>
      </c>
      <c r="J63" s="8">
        <v>1</v>
      </c>
      <c r="K63" s="8">
        <v>0</v>
      </c>
      <c r="L63" s="8">
        <v>0</v>
      </c>
      <c r="M63" s="8">
        <v>0</v>
      </c>
      <c r="N63" s="8">
        <v>1</v>
      </c>
      <c r="O63" s="8">
        <v>0</v>
      </c>
      <c r="P63" s="8">
        <v>0</v>
      </c>
      <c r="Q63" s="8">
        <v>0</v>
      </c>
      <c r="R63" s="252">
        <v>0</v>
      </c>
      <c r="S63" s="346">
        <f t="shared" si="5"/>
        <v>70</v>
      </c>
      <c r="T63" s="346" t="s">
        <v>251</v>
      </c>
      <c r="U63" s="346" t="s">
        <v>251</v>
      </c>
      <c r="V63" s="346" t="s">
        <v>1269</v>
      </c>
      <c r="W63" s="346" t="s">
        <v>779</v>
      </c>
      <c r="X63" s="346" t="s">
        <v>1267</v>
      </c>
      <c r="Y63" s="346" t="s">
        <v>518</v>
      </c>
      <c r="Z63" s="346" t="s">
        <v>518</v>
      </c>
      <c r="AA63" s="346" t="s">
        <v>518</v>
      </c>
      <c r="AB63" s="490" t="s">
        <v>518</v>
      </c>
      <c r="AC63" s="346" t="s">
        <v>251</v>
      </c>
      <c r="AD63" s="346" t="s">
        <v>251</v>
      </c>
      <c r="AE63" s="346" t="s">
        <v>251</v>
      </c>
      <c r="AF63" s="346" t="s">
        <v>251</v>
      </c>
      <c r="AG63" s="346">
        <v>0</v>
      </c>
      <c r="AH63" s="346" t="s">
        <v>251</v>
      </c>
      <c r="AI63" s="346" t="s">
        <v>251</v>
      </c>
      <c r="AJ63" s="346" t="s">
        <v>251</v>
      </c>
      <c r="AK63" s="346" t="s">
        <v>251</v>
      </c>
      <c r="AL63" s="346" t="s">
        <v>251</v>
      </c>
      <c r="AM63" s="346"/>
      <c r="AN63" s="346" t="s">
        <v>251</v>
      </c>
      <c r="AO63" s="346" t="s">
        <v>251</v>
      </c>
      <c r="AP63" s="511">
        <v>3000</v>
      </c>
      <c r="AQ63" s="464">
        <v>0</v>
      </c>
      <c r="AR63" s="464">
        <v>100</v>
      </c>
      <c r="AS63" s="464">
        <v>100</v>
      </c>
      <c r="AT63" s="464">
        <v>15000</v>
      </c>
      <c r="AU63" s="464">
        <v>60000</v>
      </c>
    </row>
    <row r="64" customFormat="1" ht="20.4" spans="1:47">
      <c r="A64" s="58">
        <f>A60</f>
        <v>902</v>
      </c>
      <c r="B64" s="59" t="s">
        <v>197</v>
      </c>
      <c r="C64" s="55" t="s">
        <v>278</v>
      </c>
      <c r="D64" s="56" t="s">
        <v>190</v>
      </c>
      <c r="E64" s="57" t="s">
        <v>289</v>
      </c>
      <c r="F64" s="77" t="s">
        <v>290</v>
      </c>
      <c r="G64" s="47"/>
      <c r="H64" s="19">
        <v>0</v>
      </c>
      <c r="I64" s="19">
        <v>1</v>
      </c>
      <c r="J64" s="19">
        <v>1</v>
      </c>
      <c r="K64" s="19">
        <v>0</v>
      </c>
      <c r="L64" s="19">
        <v>0</v>
      </c>
      <c r="M64" s="19">
        <v>0</v>
      </c>
      <c r="N64" s="19">
        <v>1</v>
      </c>
      <c r="O64" s="19">
        <v>0</v>
      </c>
      <c r="P64" s="19">
        <v>0</v>
      </c>
      <c r="Q64" s="19">
        <v>0</v>
      </c>
      <c r="R64" s="26">
        <v>0</v>
      </c>
      <c r="S64" s="127">
        <f t="shared" si="5"/>
        <v>70</v>
      </c>
      <c r="T64" s="127">
        <v>100</v>
      </c>
      <c r="U64" s="127">
        <v>100</v>
      </c>
      <c r="V64" s="127">
        <v>250</v>
      </c>
      <c r="W64" s="127">
        <v>265</v>
      </c>
      <c r="X64" s="344">
        <v>20</v>
      </c>
      <c r="Y64" s="127">
        <v>600</v>
      </c>
      <c r="Z64" s="127">
        <v>210</v>
      </c>
      <c r="AA64" s="127">
        <v>205</v>
      </c>
      <c r="AB64" s="490">
        <v>-20</v>
      </c>
      <c r="AC64" s="127">
        <v>100</v>
      </c>
      <c r="AD64" s="127">
        <v>100</v>
      </c>
      <c r="AE64" s="127">
        <v>100</v>
      </c>
      <c r="AF64" s="127">
        <v>100</v>
      </c>
      <c r="AG64" s="127">
        <v>0</v>
      </c>
      <c r="AH64" s="127">
        <v>0</v>
      </c>
      <c r="AI64" s="127">
        <v>0</v>
      </c>
      <c r="AJ64" s="127">
        <v>0</v>
      </c>
      <c r="AK64" s="127">
        <v>100</v>
      </c>
      <c r="AL64" s="127">
        <v>3000</v>
      </c>
      <c r="AM64" s="127">
        <v>3000</v>
      </c>
      <c r="AN64" s="127">
        <v>3000</v>
      </c>
      <c r="AO64" s="127">
        <v>10</v>
      </c>
      <c r="AP64" s="507">
        <v>3000</v>
      </c>
      <c r="AQ64" s="135">
        <v>0</v>
      </c>
      <c r="AR64" s="135">
        <v>100</v>
      </c>
      <c r="AS64" s="135">
        <v>100</v>
      </c>
      <c r="AT64" s="135">
        <v>15000</v>
      </c>
      <c r="AU64" s="135">
        <v>60000</v>
      </c>
    </row>
    <row r="65" s="6" customFormat="1" ht="20.4" spans="1:48">
      <c r="A65" s="60"/>
      <c r="B65" s="61"/>
      <c r="C65" s="60"/>
      <c r="D65" s="62"/>
      <c r="E65" s="63" t="s">
        <v>291</v>
      </c>
      <c r="F65" s="63"/>
      <c r="G65" s="66"/>
      <c r="H65" s="8">
        <v>0</v>
      </c>
      <c r="I65" s="8">
        <v>1</v>
      </c>
      <c r="J65" s="8">
        <v>1</v>
      </c>
      <c r="K65" s="8">
        <v>0</v>
      </c>
      <c r="L65" s="8">
        <v>0</v>
      </c>
      <c r="M65" s="8">
        <v>0</v>
      </c>
      <c r="N65" s="8">
        <v>1</v>
      </c>
      <c r="O65" s="8">
        <v>0</v>
      </c>
      <c r="P65" s="8">
        <v>0</v>
      </c>
      <c r="Q65" s="8">
        <v>0</v>
      </c>
      <c r="R65" s="252">
        <v>0</v>
      </c>
      <c r="S65" s="355">
        <f t="shared" si="5"/>
        <v>70</v>
      </c>
      <c r="T65" s="355" t="s">
        <v>251</v>
      </c>
      <c r="U65" s="355" t="s">
        <v>251</v>
      </c>
      <c r="V65" s="355" t="s">
        <v>1266</v>
      </c>
      <c r="W65" s="355" t="s">
        <v>787</v>
      </c>
      <c r="X65" s="355" t="s">
        <v>1267</v>
      </c>
      <c r="Y65" s="355" t="s">
        <v>518</v>
      </c>
      <c r="Z65" s="355" t="s">
        <v>518</v>
      </c>
      <c r="AA65" s="355" t="s">
        <v>518</v>
      </c>
      <c r="AB65" s="491" t="s">
        <v>518</v>
      </c>
      <c r="AC65" s="355" t="s">
        <v>251</v>
      </c>
      <c r="AD65" s="355" t="s">
        <v>251</v>
      </c>
      <c r="AE65" s="355" t="s">
        <v>251</v>
      </c>
      <c r="AF65" s="355" t="s">
        <v>251</v>
      </c>
      <c r="AG65" s="355">
        <v>0</v>
      </c>
      <c r="AH65" s="355" t="s">
        <v>251</v>
      </c>
      <c r="AI65" s="355" t="s">
        <v>251</v>
      </c>
      <c r="AJ65" s="355" t="s">
        <v>251</v>
      </c>
      <c r="AK65" s="355" t="s">
        <v>251</v>
      </c>
      <c r="AL65" s="355" t="s">
        <v>251</v>
      </c>
      <c r="AM65" s="355"/>
      <c r="AN65" s="355" t="s">
        <v>251</v>
      </c>
      <c r="AO65" s="355" t="s">
        <v>251</v>
      </c>
      <c r="AP65" s="510">
        <v>3000</v>
      </c>
      <c r="AQ65" s="464">
        <v>0</v>
      </c>
      <c r="AR65" s="464">
        <v>100</v>
      </c>
      <c r="AS65" s="464">
        <v>100</v>
      </c>
      <c r="AT65" s="464">
        <v>15000</v>
      </c>
      <c r="AU65" s="464">
        <v>60000</v>
      </c>
      <c r="AV65" s="107"/>
    </row>
    <row r="66" customFormat="1" ht="20.4" spans="1:47">
      <c r="A66" s="33">
        <f>A60</f>
        <v>902</v>
      </c>
      <c r="B66" s="42" t="s">
        <v>201</v>
      </c>
      <c r="C66" s="33" t="s">
        <v>298</v>
      </c>
      <c r="D66" s="43" t="s">
        <v>168</v>
      </c>
      <c r="E66" s="44" t="s">
        <v>299</v>
      </c>
      <c r="F66" s="44" t="s">
        <v>298</v>
      </c>
      <c r="G66" s="47"/>
      <c r="H66" s="19">
        <v>0</v>
      </c>
      <c r="I66" s="19">
        <v>1</v>
      </c>
      <c r="J66" s="19">
        <v>1</v>
      </c>
      <c r="K66" s="19">
        <v>0</v>
      </c>
      <c r="L66" s="19">
        <v>0</v>
      </c>
      <c r="M66" s="19">
        <v>0</v>
      </c>
      <c r="N66" s="19">
        <v>1</v>
      </c>
      <c r="O66" s="19">
        <v>0</v>
      </c>
      <c r="P66" s="19">
        <v>0</v>
      </c>
      <c r="Q66" s="19">
        <v>0</v>
      </c>
      <c r="R66" s="26">
        <v>0</v>
      </c>
      <c r="S66" s="127">
        <f t="shared" si="5"/>
        <v>70</v>
      </c>
      <c r="T66" s="127">
        <v>100</v>
      </c>
      <c r="U66" s="127">
        <v>100</v>
      </c>
      <c r="V66" s="127">
        <v>253</v>
      </c>
      <c r="W66" s="127">
        <v>260</v>
      </c>
      <c r="X66" s="127">
        <v>20</v>
      </c>
      <c r="Y66" s="127">
        <v>600</v>
      </c>
      <c r="Z66" s="127">
        <v>210</v>
      </c>
      <c r="AA66" s="127">
        <v>205</v>
      </c>
      <c r="AB66" s="490">
        <v>-20</v>
      </c>
      <c r="AC66" s="127">
        <v>100</v>
      </c>
      <c r="AD66" s="127">
        <v>100</v>
      </c>
      <c r="AE66" s="127">
        <v>100</v>
      </c>
      <c r="AF66" s="127">
        <v>100</v>
      </c>
      <c r="AG66" s="127">
        <v>0</v>
      </c>
      <c r="AH66" s="127">
        <v>30</v>
      </c>
      <c r="AI66" s="127">
        <v>60</v>
      </c>
      <c r="AJ66" s="127">
        <v>100</v>
      </c>
      <c r="AK66" s="127">
        <v>100</v>
      </c>
      <c r="AL66" s="127">
        <v>3000</v>
      </c>
      <c r="AM66" s="127">
        <v>3000</v>
      </c>
      <c r="AN66" s="127">
        <v>3000</v>
      </c>
      <c r="AO66" s="127">
        <v>10</v>
      </c>
      <c r="AP66" s="507">
        <v>3000</v>
      </c>
      <c r="AQ66" s="135">
        <v>0</v>
      </c>
      <c r="AR66" s="135">
        <v>100</v>
      </c>
      <c r="AS66" s="135">
        <v>100</v>
      </c>
      <c r="AT66" s="135">
        <v>15000</v>
      </c>
      <c r="AU66" s="135">
        <v>60000</v>
      </c>
    </row>
    <row r="67" s="6" customFormat="1" ht="20.4" spans="1:48">
      <c r="A67" s="60"/>
      <c r="B67" s="61"/>
      <c r="C67" s="60"/>
      <c r="D67" s="62"/>
      <c r="E67" s="63" t="s">
        <v>247</v>
      </c>
      <c r="F67" s="63" t="s">
        <v>248</v>
      </c>
      <c r="G67" s="66"/>
      <c r="H67" s="8">
        <v>0</v>
      </c>
      <c r="I67" s="8">
        <v>1</v>
      </c>
      <c r="J67" s="8">
        <v>0</v>
      </c>
      <c r="K67" s="8">
        <v>0</v>
      </c>
      <c r="L67" s="8">
        <v>0</v>
      </c>
      <c r="M67" s="8">
        <v>0</v>
      </c>
      <c r="N67" s="8">
        <v>0</v>
      </c>
      <c r="O67" s="8">
        <v>0</v>
      </c>
      <c r="P67" s="8">
        <v>0</v>
      </c>
      <c r="Q67" s="8">
        <v>0</v>
      </c>
      <c r="R67" s="252">
        <v>0</v>
      </c>
      <c r="S67" s="355">
        <f t="shared" si="5"/>
        <v>2</v>
      </c>
      <c r="T67" s="355" t="s">
        <v>251</v>
      </c>
      <c r="U67" s="355" t="s">
        <v>251</v>
      </c>
      <c r="V67" s="355" t="s">
        <v>251</v>
      </c>
      <c r="W67" s="355" t="s">
        <v>251</v>
      </c>
      <c r="X67" s="355" t="s">
        <v>251</v>
      </c>
      <c r="Y67" s="355" t="s">
        <v>251</v>
      </c>
      <c r="Z67" s="355" t="s">
        <v>251</v>
      </c>
      <c r="AA67" s="355" t="s">
        <v>251</v>
      </c>
      <c r="AB67" s="491" t="s">
        <v>251</v>
      </c>
      <c r="AC67" s="355" t="s">
        <v>251</v>
      </c>
      <c r="AD67" s="355" t="s">
        <v>251</v>
      </c>
      <c r="AE67" s="355" t="s">
        <v>251</v>
      </c>
      <c r="AF67" s="355" t="s">
        <v>251</v>
      </c>
      <c r="AG67" s="355" t="s">
        <v>251</v>
      </c>
      <c r="AH67" s="355" t="s">
        <v>251</v>
      </c>
      <c r="AI67" s="355" t="s">
        <v>251</v>
      </c>
      <c r="AJ67" s="355" t="s">
        <v>251</v>
      </c>
      <c r="AK67" s="355" t="s">
        <v>251</v>
      </c>
      <c r="AL67" s="355" t="s">
        <v>251</v>
      </c>
      <c r="AM67" s="355" t="s">
        <v>251</v>
      </c>
      <c r="AN67" s="355" t="s">
        <v>251</v>
      </c>
      <c r="AO67" s="355" t="s">
        <v>251</v>
      </c>
      <c r="AP67" s="510">
        <v>3000</v>
      </c>
      <c r="AQ67" s="464">
        <v>0</v>
      </c>
      <c r="AR67" s="464">
        <v>100</v>
      </c>
      <c r="AS67" s="464">
        <v>100</v>
      </c>
      <c r="AT67" s="464">
        <v>15000</v>
      </c>
      <c r="AU67" s="464">
        <v>60000</v>
      </c>
      <c r="AV67" s="107"/>
    </row>
    <row r="68" customFormat="1" ht="20.4" spans="1:47">
      <c r="A68" s="33">
        <f t="shared" ref="A68:A72" si="7">A66</f>
        <v>902</v>
      </c>
      <c r="B68" s="42" t="s">
        <v>201</v>
      </c>
      <c r="C68" s="33" t="s">
        <v>298</v>
      </c>
      <c r="D68" s="43" t="s">
        <v>180</v>
      </c>
      <c r="E68" s="44" t="s">
        <v>301</v>
      </c>
      <c r="F68" s="44" t="s">
        <v>302</v>
      </c>
      <c r="G68" s="47"/>
      <c r="H68" s="19">
        <v>0</v>
      </c>
      <c r="I68" s="19">
        <v>1</v>
      </c>
      <c r="J68" s="19">
        <v>0</v>
      </c>
      <c r="K68" s="19">
        <v>0</v>
      </c>
      <c r="L68" s="19">
        <v>0</v>
      </c>
      <c r="M68" s="19">
        <v>0</v>
      </c>
      <c r="N68" s="19">
        <v>0</v>
      </c>
      <c r="O68" s="19">
        <v>0</v>
      </c>
      <c r="P68" s="19">
        <v>0</v>
      </c>
      <c r="Q68" s="19">
        <v>0</v>
      </c>
      <c r="R68" s="26">
        <v>0</v>
      </c>
      <c r="S68" s="127">
        <f t="shared" si="5"/>
        <v>2</v>
      </c>
      <c r="T68" s="127">
        <v>100</v>
      </c>
      <c r="U68" s="127">
        <v>100</v>
      </c>
      <c r="V68" s="127">
        <v>253</v>
      </c>
      <c r="W68" s="127">
        <v>260</v>
      </c>
      <c r="X68" s="127">
        <v>20</v>
      </c>
      <c r="Y68" s="127">
        <v>600</v>
      </c>
      <c r="Z68" s="127">
        <v>210</v>
      </c>
      <c r="AA68" s="127">
        <v>205</v>
      </c>
      <c r="AB68" s="490">
        <v>-20</v>
      </c>
      <c r="AC68" s="127">
        <v>100</v>
      </c>
      <c r="AD68" s="127">
        <v>100</v>
      </c>
      <c r="AE68" s="127">
        <v>100</v>
      </c>
      <c r="AF68" s="127">
        <v>100</v>
      </c>
      <c r="AG68" s="127">
        <v>0</v>
      </c>
      <c r="AH68" s="127">
        <v>30</v>
      </c>
      <c r="AI68" s="127">
        <v>60</v>
      </c>
      <c r="AJ68" s="127">
        <v>100</v>
      </c>
      <c r="AK68" s="127">
        <v>100</v>
      </c>
      <c r="AL68" s="127">
        <v>3000</v>
      </c>
      <c r="AM68" s="127">
        <v>3000</v>
      </c>
      <c r="AN68" s="127">
        <v>3000</v>
      </c>
      <c r="AO68" s="127">
        <v>10</v>
      </c>
      <c r="AP68" s="507">
        <v>3000</v>
      </c>
      <c r="AQ68" s="135">
        <v>0</v>
      </c>
      <c r="AR68" s="135">
        <v>100</v>
      </c>
      <c r="AS68" s="135">
        <v>100</v>
      </c>
      <c r="AT68" s="135">
        <v>15000</v>
      </c>
      <c r="AU68" s="135">
        <v>60000</v>
      </c>
    </row>
    <row r="69" s="10" customFormat="1" ht="20.4" spans="1:48">
      <c r="A69" s="69"/>
      <c r="B69" s="70"/>
      <c r="C69" s="69"/>
      <c r="D69" s="71"/>
      <c r="E69" s="72" t="s">
        <v>268</v>
      </c>
      <c r="F69" s="72"/>
      <c r="G69" s="73"/>
      <c r="H69" s="74">
        <v>0</v>
      </c>
      <c r="I69" s="74">
        <v>1</v>
      </c>
      <c r="J69" s="74">
        <v>1</v>
      </c>
      <c r="K69" s="74">
        <v>0</v>
      </c>
      <c r="L69" s="74">
        <v>0</v>
      </c>
      <c r="M69" s="74">
        <v>0</v>
      </c>
      <c r="N69" s="74">
        <v>1</v>
      </c>
      <c r="O69" s="74">
        <v>0</v>
      </c>
      <c r="P69" s="74">
        <v>0</v>
      </c>
      <c r="Q69" s="74">
        <v>0</v>
      </c>
      <c r="R69" s="235">
        <v>0</v>
      </c>
      <c r="S69" s="125">
        <f t="shared" si="5"/>
        <v>70</v>
      </c>
      <c r="T69" s="125" t="s">
        <v>251</v>
      </c>
      <c r="U69" s="125" t="s">
        <v>251</v>
      </c>
      <c r="V69" s="125" t="s">
        <v>1269</v>
      </c>
      <c r="W69" s="125" t="s">
        <v>1270</v>
      </c>
      <c r="X69" s="125" t="s">
        <v>1267</v>
      </c>
      <c r="Y69" s="125" t="s">
        <v>518</v>
      </c>
      <c r="Z69" s="125" t="s">
        <v>518</v>
      </c>
      <c r="AA69" s="125" t="s">
        <v>518</v>
      </c>
      <c r="AB69" s="490" t="s">
        <v>518</v>
      </c>
      <c r="AC69" s="125" t="s">
        <v>251</v>
      </c>
      <c r="AD69" s="125" t="s">
        <v>251</v>
      </c>
      <c r="AE69" s="125" t="s">
        <v>251</v>
      </c>
      <c r="AF69" s="125" t="s">
        <v>251</v>
      </c>
      <c r="AG69" s="125">
        <v>0</v>
      </c>
      <c r="AH69" s="125" t="s">
        <v>251</v>
      </c>
      <c r="AI69" s="125" t="s">
        <v>251</v>
      </c>
      <c r="AJ69" s="125" t="s">
        <v>251</v>
      </c>
      <c r="AK69" s="125" t="s">
        <v>251</v>
      </c>
      <c r="AL69" s="125" t="s">
        <v>251</v>
      </c>
      <c r="AM69" s="125"/>
      <c r="AN69" s="125" t="s">
        <v>251</v>
      </c>
      <c r="AO69" s="125" t="s">
        <v>251</v>
      </c>
      <c r="AP69" s="512">
        <v>3000</v>
      </c>
      <c r="AQ69" s="134">
        <v>0</v>
      </c>
      <c r="AR69" s="134">
        <v>100</v>
      </c>
      <c r="AS69" s="134">
        <v>100</v>
      </c>
      <c r="AT69" s="134">
        <v>15000</v>
      </c>
      <c r="AU69" s="134">
        <v>60000</v>
      </c>
      <c r="AV69" s="110"/>
    </row>
    <row r="70" customFormat="1" ht="20.4" spans="1:47">
      <c r="A70" s="33">
        <f t="shared" si="7"/>
        <v>902</v>
      </c>
      <c r="B70" s="42" t="s">
        <v>306</v>
      </c>
      <c r="C70" s="33" t="s">
        <v>303</v>
      </c>
      <c r="D70" s="43" t="s">
        <v>168</v>
      </c>
      <c r="E70" s="44" t="s">
        <v>307</v>
      </c>
      <c r="F70" s="44" t="s">
        <v>303</v>
      </c>
      <c r="G70" s="47"/>
      <c r="H70" s="19">
        <v>0</v>
      </c>
      <c r="I70" s="19">
        <v>1</v>
      </c>
      <c r="J70" s="19">
        <v>1</v>
      </c>
      <c r="K70" s="19">
        <v>0</v>
      </c>
      <c r="L70" s="19">
        <v>0</v>
      </c>
      <c r="M70" s="19">
        <v>0</v>
      </c>
      <c r="N70" s="19">
        <v>1</v>
      </c>
      <c r="O70" s="19">
        <v>0</v>
      </c>
      <c r="P70" s="19">
        <v>0</v>
      </c>
      <c r="Q70" s="19">
        <v>0</v>
      </c>
      <c r="R70" s="26">
        <v>0</v>
      </c>
      <c r="S70" s="127">
        <f t="shared" si="5"/>
        <v>70</v>
      </c>
      <c r="T70" s="127">
        <v>100</v>
      </c>
      <c r="U70" s="127">
        <v>100</v>
      </c>
      <c r="V70" s="127">
        <v>253</v>
      </c>
      <c r="W70" s="127">
        <v>260</v>
      </c>
      <c r="X70" s="127">
        <v>20</v>
      </c>
      <c r="Y70" s="127">
        <v>600</v>
      </c>
      <c r="Z70" s="127">
        <v>210</v>
      </c>
      <c r="AA70" s="127">
        <v>205</v>
      </c>
      <c r="AB70" s="490">
        <v>-20</v>
      </c>
      <c r="AC70" s="127">
        <v>100</v>
      </c>
      <c r="AD70" s="127">
        <v>100</v>
      </c>
      <c r="AE70" s="127">
        <v>100</v>
      </c>
      <c r="AF70" s="127">
        <v>100</v>
      </c>
      <c r="AG70" s="127">
        <v>0</v>
      </c>
      <c r="AH70" s="127">
        <v>30</v>
      </c>
      <c r="AI70" s="127">
        <v>60</v>
      </c>
      <c r="AJ70" s="127">
        <v>100</v>
      </c>
      <c r="AK70" s="127">
        <v>100</v>
      </c>
      <c r="AL70" s="127">
        <v>3000</v>
      </c>
      <c r="AM70" s="127">
        <v>3000</v>
      </c>
      <c r="AN70" s="127">
        <v>3000</v>
      </c>
      <c r="AO70" s="127">
        <v>10</v>
      </c>
      <c r="AP70" s="507">
        <v>3000</v>
      </c>
      <c r="AQ70" s="135">
        <v>0</v>
      </c>
      <c r="AR70" s="135">
        <v>100</v>
      </c>
      <c r="AS70" s="135">
        <v>100</v>
      </c>
      <c r="AT70" s="135">
        <v>15000</v>
      </c>
      <c r="AU70" s="135">
        <v>60000</v>
      </c>
    </row>
    <row r="71" s="11" customFormat="1" customHeight="1" spans="1:47">
      <c r="A71" s="111"/>
      <c r="B71" s="70"/>
      <c r="C71" s="69"/>
      <c r="D71" s="71"/>
      <c r="E71" s="72"/>
      <c r="F71" s="112"/>
      <c r="G71" s="73"/>
      <c r="H71" s="113"/>
      <c r="I71" s="125"/>
      <c r="J71" s="113"/>
      <c r="K71" s="125"/>
      <c r="L71" s="125"/>
      <c r="M71" s="125"/>
      <c r="N71" s="125"/>
      <c r="O71" s="113"/>
      <c r="P71" s="125"/>
      <c r="Q71" s="125">
        <v>0</v>
      </c>
      <c r="R71" s="134">
        <v>0</v>
      </c>
      <c r="S71" s="125"/>
      <c r="T71" s="125"/>
      <c r="U71" s="113"/>
      <c r="V71" s="10"/>
      <c r="W71" s="10"/>
      <c r="X71" s="287"/>
      <c r="AB71" s="290"/>
      <c r="AP71" s="518">
        <v>3000</v>
      </c>
      <c r="AQ71" s="134">
        <v>0</v>
      </c>
      <c r="AR71" s="134">
        <v>100</v>
      </c>
      <c r="AS71" s="134">
        <v>100</v>
      </c>
      <c r="AT71" s="134">
        <v>15000</v>
      </c>
      <c r="AU71" s="134">
        <v>60000</v>
      </c>
    </row>
    <row r="72" customFormat="1" customHeight="1" spans="1:47">
      <c r="A72" s="51">
        <f t="shared" si="7"/>
        <v>902</v>
      </c>
      <c r="B72" s="42"/>
      <c r="C72" s="33" t="s">
        <v>303</v>
      </c>
      <c r="D72" s="43" t="s">
        <v>180</v>
      </c>
      <c r="E72" s="44" t="s">
        <v>308</v>
      </c>
      <c r="F72" s="44" t="s">
        <v>309</v>
      </c>
      <c r="G72" s="47"/>
      <c r="H72" s="114"/>
      <c r="I72" s="127"/>
      <c r="J72" s="114"/>
      <c r="K72" s="127"/>
      <c r="L72" s="127"/>
      <c r="M72" s="127"/>
      <c r="N72" s="127"/>
      <c r="O72" s="114"/>
      <c r="P72" s="127"/>
      <c r="Q72" s="127">
        <v>0</v>
      </c>
      <c r="R72" s="135">
        <v>0</v>
      </c>
      <c r="S72" s="127"/>
      <c r="T72" s="127"/>
      <c r="U72" s="114"/>
      <c r="V72" s="12"/>
      <c r="W72" s="12"/>
      <c r="X72" s="288"/>
      <c r="AB72" s="290"/>
      <c r="AP72" s="519">
        <v>3000</v>
      </c>
      <c r="AQ72" s="135">
        <v>0</v>
      </c>
      <c r="AR72" s="135">
        <v>100</v>
      </c>
      <c r="AS72" s="135">
        <v>100</v>
      </c>
      <c r="AT72" s="135">
        <v>15000</v>
      </c>
      <c r="AU72" s="135">
        <v>60000</v>
      </c>
    </row>
    <row r="73" s="11" customFormat="1" customHeight="1" spans="1:47">
      <c r="A73" s="111"/>
      <c r="B73" s="70"/>
      <c r="C73" s="69"/>
      <c r="D73" s="71"/>
      <c r="E73" s="72"/>
      <c r="F73" s="112"/>
      <c r="G73" s="73"/>
      <c r="H73" s="113"/>
      <c r="I73" s="125"/>
      <c r="J73" s="113"/>
      <c r="K73" s="125"/>
      <c r="L73" s="125"/>
      <c r="M73" s="125"/>
      <c r="N73" s="125"/>
      <c r="O73" s="113"/>
      <c r="P73" s="125"/>
      <c r="Q73" s="125">
        <v>0</v>
      </c>
      <c r="R73" s="134">
        <v>0</v>
      </c>
      <c r="S73" s="125"/>
      <c r="T73" s="125"/>
      <c r="U73" s="113"/>
      <c r="V73" s="10"/>
      <c r="W73" s="10"/>
      <c r="X73" s="287"/>
      <c r="AB73" s="290"/>
      <c r="AP73" s="518">
        <v>3000</v>
      </c>
      <c r="AQ73" s="134">
        <v>0</v>
      </c>
      <c r="AR73" s="134">
        <v>100</v>
      </c>
      <c r="AS73" s="134">
        <v>100</v>
      </c>
      <c r="AT73" s="134">
        <v>15000</v>
      </c>
      <c r="AU73" s="134">
        <v>60000</v>
      </c>
    </row>
    <row r="74" customFormat="1" customHeight="1" spans="1:47">
      <c r="A74" s="51">
        <f>A72</f>
        <v>902</v>
      </c>
      <c r="B74" s="42"/>
      <c r="C74" s="33" t="s">
        <v>303</v>
      </c>
      <c r="D74" s="43" t="s">
        <v>187</v>
      </c>
      <c r="E74" s="44" t="s">
        <v>310</v>
      </c>
      <c r="F74" s="44" t="s">
        <v>311</v>
      </c>
      <c r="G74" s="47"/>
      <c r="H74" s="114"/>
      <c r="I74" s="127"/>
      <c r="J74" s="114"/>
      <c r="K74" s="127"/>
      <c r="L74" s="127"/>
      <c r="M74" s="127"/>
      <c r="N74" s="127"/>
      <c r="O74" s="114"/>
      <c r="P74" s="127"/>
      <c r="Q74" s="127">
        <v>0</v>
      </c>
      <c r="R74" s="135">
        <v>0</v>
      </c>
      <c r="S74" s="127"/>
      <c r="T74" s="127"/>
      <c r="U74" s="114"/>
      <c r="V74" s="12"/>
      <c r="W74" s="12"/>
      <c r="X74" s="288"/>
      <c r="AB74" s="290"/>
      <c r="AP74" s="519">
        <v>3000</v>
      </c>
      <c r="AQ74" s="135">
        <v>0</v>
      </c>
      <c r="AR74" s="135">
        <v>100</v>
      </c>
      <c r="AS74" s="135">
        <v>100</v>
      </c>
      <c r="AT74" s="135">
        <v>15000</v>
      </c>
      <c r="AU74" s="135">
        <v>60000</v>
      </c>
    </row>
    <row r="75" s="10" customFormat="1" ht="20.4" spans="1:48">
      <c r="A75" s="69"/>
      <c r="B75" s="70"/>
      <c r="C75" s="69"/>
      <c r="D75" s="71"/>
      <c r="E75" s="72" t="s">
        <v>312</v>
      </c>
      <c r="F75" s="72" t="s">
        <v>313</v>
      </c>
      <c r="G75" s="73"/>
      <c r="H75" s="74">
        <v>0</v>
      </c>
      <c r="I75" s="74">
        <v>1</v>
      </c>
      <c r="J75" s="74">
        <v>1</v>
      </c>
      <c r="K75" s="74">
        <v>0</v>
      </c>
      <c r="L75" s="74">
        <v>0</v>
      </c>
      <c r="M75" s="74">
        <v>0</v>
      </c>
      <c r="N75" s="74">
        <v>1</v>
      </c>
      <c r="O75" s="74">
        <v>0</v>
      </c>
      <c r="P75" s="74">
        <v>0</v>
      </c>
      <c r="Q75" s="74">
        <v>0</v>
      </c>
      <c r="R75" s="235">
        <v>0</v>
      </c>
      <c r="S75" s="125">
        <f t="shared" ref="S75:S76" si="8">H75+I75*2+J75*4+K75*8+L75*16+M75*32+N75*64+O75*128+P75*256+Q75*512+R75*1024</f>
        <v>70</v>
      </c>
      <c r="T75" s="125" t="s">
        <v>251</v>
      </c>
      <c r="U75" s="125" t="s">
        <v>251</v>
      </c>
      <c r="V75" s="125" t="s">
        <v>1271</v>
      </c>
      <c r="W75" s="125" t="s">
        <v>1272</v>
      </c>
      <c r="X75" s="125" t="s">
        <v>1267</v>
      </c>
      <c r="Y75" s="125" t="s">
        <v>518</v>
      </c>
      <c r="Z75" s="125" t="s">
        <v>518</v>
      </c>
      <c r="AA75" s="125" t="s">
        <v>518</v>
      </c>
      <c r="AB75" s="490" t="s">
        <v>518</v>
      </c>
      <c r="AC75" s="125" t="s">
        <v>251</v>
      </c>
      <c r="AD75" s="125" t="s">
        <v>251</v>
      </c>
      <c r="AE75" s="125" t="s">
        <v>251</v>
      </c>
      <c r="AF75" s="125" t="s">
        <v>251</v>
      </c>
      <c r="AG75" s="125">
        <v>0</v>
      </c>
      <c r="AH75" s="125" t="s">
        <v>251</v>
      </c>
      <c r="AI75" s="125" t="s">
        <v>251</v>
      </c>
      <c r="AJ75" s="125" t="s">
        <v>251</v>
      </c>
      <c r="AK75" s="125" t="s">
        <v>251</v>
      </c>
      <c r="AL75" s="125" t="s">
        <v>251</v>
      </c>
      <c r="AM75" s="125"/>
      <c r="AN75" s="125" t="s">
        <v>251</v>
      </c>
      <c r="AO75" s="125" t="s">
        <v>251</v>
      </c>
      <c r="AP75" s="512">
        <v>3000</v>
      </c>
      <c r="AQ75" s="134">
        <v>0</v>
      </c>
      <c r="AR75" s="134">
        <v>100</v>
      </c>
      <c r="AS75" s="134">
        <v>100</v>
      </c>
      <c r="AT75" s="134">
        <v>15000</v>
      </c>
      <c r="AU75" s="134">
        <v>60000</v>
      </c>
      <c r="AV75" s="110"/>
    </row>
    <row r="76" customFormat="1" ht="20.4" spans="1:47">
      <c r="A76" s="33">
        <f>A70</f>
        <v>902</v>
      </c>
      <c r="B76" s="42" t="s">
        <v>235</v>
      </c>
      <c r="C76" s="33" t="s">
        <v>313</v>
      </c>
      <c r="D76" s="43" t="s">
        <v>168</v>
      </c>
      <c r="E76" s="44" t="s">
        <v>314</v>
      </c>
      <c r="F76" s="44" t="s">
        <v>313</v>
      </c>
      <c r="G76" s="47"/>
      <c r="H76" s="19">
        <v>0</v>
      </c>
      <c r="I76" s="19">
        <v>1</v>
      </c>
      <c r="J76" s="19">
        <v>1</v>
      </c>
      <c r="K76" s="19">
        <v>0</v>
      </c>
      <c r="L76" s="19">
        <v>0</v>
      </c>
      <c r="M76" s="19">
        <v>0</v>
      </c>
      <c r="N76" s="19">
        <v>1</v>
      </c>
      <c r="O76" s="19">
        <v>0</v>
      </c>
      <c r="P76" s="19">
        <v>0</v>
      </c>
      <c r="Q76" s="19">
        <v>0</v>
      </c>
      <c r="R76" s="26">
        <v>0</v>
      </c>
      <c r="S76" s="127">
        <f t="shared" si="8"/>
        <v>70</v>
      </c>
      <c r="T76" s="127">
        <v>100</v>
      </c>
      <c r="U76" s="127">
        <v>100</v>
      </c>
      <c r="V76" s="127">
        <v>248.4</v>
      </c>
      <c r="W76" s="127">
        <v>255.3</v>
      </c>
      <c r="X76" s="127">
        <v>20</v>
      </c>
      <c r="Y76" s="127">
        <v>600</v>
      </c>
      <c r="Z76" s="127">
        <v>210</v>
      </c>
      <c r="AA76" s="127">
        <v>205</v>
      </c>
      <c r="AB76" s="490">
        <v>-20</v>
      </c>
      <c r="AC76" s="127">
        <v>100</v>
      </c>
      <c r="AD76" s="127">
        <v>100</v>
      </c>
      <c r="AE76" s="127">
        <v>100</v>
      </c>
      <c r="AF76" s="127">
        <v>100</v>
      </c>
      <c r="AG76" s="127">
        <v>0</v>
      </c>
      <c r="AH76" s="127">
        <v>30</v>
      </c>
      <c r="AI76" s="127">
        <v>60</v>
      </c>
      <c r="AJ76" s="127">
        <v>100</v>
      </c>
      <c r="AK76" s="127">
        <v>100</v>
      </c>
      <c r="AL76" s="127">
        <v>3000</v>
      </c>
      <c r="AM76" s="127">
        <v>3000</v>
      </c>
      <c r="AN76" s="127">
        <v>3000</v>
      </c>
      <c r="AO76" s="127">
        <v>10</v>
      </c>
      <c r="AP76" s="507">
        <v>3000</v>
      </c>
      <c r="AQ76" s="135">
        <v>0</v>
      </c>
      <c r="AR76" s="135">
        <v>100</v>
      </c>
      <c r="AS76" s="135">
        <v>100</v>
      </c>
      <c r="AT76" s="135">
        <v>15000</v>
      </c>
      <c r="AU76" s="135">
        <v>60000</v>
      </c>
    </row>
    <row r="77" s="11" customFormat="1" customHeight="1" spans="1:47">
      <c r="A77" s="111"/>
      <c r="B77" s="70"/>
      <c r="C77" s="69"/>
      <c r="D77" s="71"/>
      <c r="E77" s="72"/>
      <c r="F77" s="72"/>
      <c r="G77" s="73"/>
      <c r="H77" s="113"/>
      <c r="I77" s="125"/>
      <c r="J77" s="113"/>
      <c r="K77" s="125"/>
      <c r="L77" s="125"/>
      <c r="M77" s="125"/>
      <c r="N77" s="129"/>
      <c r="O77" s="113"/>
      <c r="P77" s="125"/>
      <c r="Q77" s="125">
        <v>0</v>
      </c>
      <c r="R77" s="134">
        <v>0</v>
      </c>
      <c r="S77" s="129"/>
      <c r="T77" s="129"/>
      <c r="U77" s="113"/>
      <c r="V77" s="10"/>
      <c r="W77" s="10"/>
      <c r="X77" s="287"/>
      <c r="AB77" s="290"/>
      <c r="AP77" s="518">
        <v>3000</v>
      </c>
      <c r="AQ77" s="134">
        <v>0</v>
      </c>
      <c r="AR77" s="134">
        <v>100</v>
      </c>
      <c r="AS77" s="134">
        <v>100</v>
      </c>
      <c r="AT77" s="134">
        <v>15000</v>
      </c>
      <c r="AU77" s="134">
        <v>60000</v>
      </c>
    </row>
    <row r="78" customFormat="1" customHeight="1" spans="1:47">
      <c r="A78" s="51">
        <f>A68</f>
        <v>902</v>
      </c>
      <c r="B78" s="42"/>
      <c r="C78" s="33" t="s">
        <v>313</v>
      </c>
      <c r="D78" s="43" t="s">
        <v>180</v>
      </c>
      <c r="E78" s="44" t="s">
        <v>315</v>
      </c>
      <c r="F78" s="44" t="s">
        <v>316</v>
      </c>
      <c r="G78" s="47"/>
      <c r="H78" s="114"/>
      <c r="I78" s="127"/>
      <c r="J78" s="114"/>
      <c r="K78" s="127"/>
      <c r="L78" s="127"/>
      <c r="M78" s="127"/>
      <c r="N78" s="19"/>
      <c r="O78" s="114"/>
      <c r="P78" s="127"/>
      <c r="Q78" s="127">
        <v>0</v>
      </c>
      <c r="R78" s="135">
        <v>0</v>
      </c>
      <c r="S78" s="130"/>
      <c r="T78" s="130"/>
      <c r="U78" s="114"/>
      <c r="V78" s="12"/>
      <c r="W78" s="12"/>
      <c r="X78" s="288"/>
      <c r="AB78" s="290"/>
      <c r="AP78" s="519">
        <v>3000</v>
      </c>
      <c r="AQ78" s="135">
        <v>0</v>
      </c>
      <c r="AR78" s="135">
        <v>100</v>
      </c>
      <c r="AS78" s="135">
        <v>100</v>
      </c>
      <c r="AT78" s="135">
        <v>15000</v>
      </c>
      <c r="AU78" s="135">
        <v>60000</v>
      </c>
    </row>
    <row r="79" s="11" customFormat="1" ht="31.2" spans="1:47">
      <c r="A79" s="74"/>
      <c r="B79" s="70"/>
      <c r="C79" s="74"/>
      <c r="D79" s="71"/>
      <c r="E79" s="72"/>
      <c r="F79" s="72"/>
      <c r="G79" s="115" t="s">
        <v>264</v>
      </c>
      <c r="H79" s="74">
        <v>0</v>
      </c>
      <c r="I79" s="74">
        <v>1</v>
      </c>
      <c r="J79" s="74">
        <v>1</v>
      </c>
      <c r="K79" s="74">
        <v>0</v>
      </c>
      <c r="L79" s="74">
        <v>0</v>
      </c>
      <c r="M79" s="74">
        <v>0</v>
      </c>
      <c r="N79" s="74">
        <v>1</v>
      </c>
      <c r="O79" s="74">
        <v>0</v>
      </c>
      <c r="P79" s="74">
        <v>0</v>
      </c>
      <c r="Q79" s="74">
        <v>0</v>
      </c>
      <c r="R79" s="235">
        <v>0</v>
      </c>
      <c r="S79" s="126">
        <f t="shared" ref="S79:S84" si="9">H79+I79*2+J79*4+K79*8+L79*16+M79*32+N79*64+O79*128+P79*256+Q79*512+R79*1024</f>
        <v>70</v>
      </c>
      <c r="T79" s="126" t="s">
        <v>251</v>
      </c>
      <c r="U79" s="126" t="s">
        <v>251</v>
      </c>
      <c r="V79" s="126" t="s">
        <v>1271</v>
      </c>
      <c r="W79" s="126" t="s">
        <v>1272</v>
      </c>
      <c r="X79" s="513" t="s">
        <v>1267</v>
      </c>
      <c r="Y79" s="126" t="s">
        <v>518</v>
      </c>
      <c r="Z79" s="126" t="s">
        <v>518</v>
      </c>
      <c r="AA79" s="126" t="s">
        <v>518</v>
      </c>
      <c r="AB79" s="516" t="s">
        <v>518</v>
      </c>
      <c r="AC79" s="517" t="s">
        <v>251</v>
      </c>
      <c r="AD79" s="517" t="s">
        <v>251</v>
      </c>
      <c r="AE79" s="517" t="s">
        <v>251</v>
      </c>
      <c r="AF79" s="517" t="s">
        <v>251</v>
      </c>
      <c r="AG79" s="518">
        <v>0</v>
      </c>
      <c r="AH79" s="517" t="s">
        <v>251</v>
      </c>
      <c r="AI79" s="517" t="s">
        <v>251</v>
      </c>
      <c r="AJ79" s="517" t="s">
        <v>251</v>
      </c>
      <c r="AK79" s="517" t="s">
        <v>251</v>
      </c>
      <c r="AL79" s="517" t="s">
        <v>251</v>
      </c>
      <c r="AM79" s="517"/>
      <c r="AN79" s="517" t="s">
        <v>251</v>
      </c>
      <c r="AO79" s="517" t="s">
        <v>251</v>
      </c>
      <c r="AP79" s="517">
        <v>3000</v>
      </c>
      <c r="AQ79" s="134">
        <v>0</v>
      </c>
      <c r="AR79" s="134">
        <v>100</v>
      </c>
      <c r="AS79" s="134">
        <v>100</v>
      </c>
      <c r="AT79" s="134">
        <v>15000</v>
      </c>
      <c r="AU79" s="134">
        <v>60000</v>
      </c>
    </row>
    <row r="80" s="4" customFormat="1" ht="20.4" spans="1:47">
      <c r="A80" s="19">
        <f>A78</f>
        <v>902</v>
      </c>
      <c r="B80" s="42" t="s">
        <v>235</v>
      </c>
      <c r="C80" s="33" t="s">
        <v>313</v>
      </c>
      <c r="D80" s="43" t="s">
        <v>187</v>
      </c>
      <c r="E80" s="44" t="s">
        <v>317</v>
      </c>
      <c r="F80" s="44" t="s">
        <v>318</v>
      </c>
      <c r="G80" s="47"/>
      <c r="H80" s="19">
        <v>0</v>
      </c>
      <c r="I80" s="19">
        <v>1</v>
      </c>
      <c r="J80" s="19">
        <v>1</v>
      </c>
      <c r="K80" s="19">
        <v>0</v>
      </c>
      <c r="L80" s="19">
        <v>0</v>
      </c>
      <c r="M80" s="19">
        <v>0</v>
      </c>
      <c r="N80" s="19">
        <v>1</v>
      </c>
      <c r="O80" s="19">
        <v>0</v>
      </c>
      <c r="P80" s="19">
        <v>0</v>
      </c>
      <c r="Q80" s="19">
        <v>0</v>
      </c>
      <c r="R80" s="26">
        <v>0</v>
      </c>
      <c r="S80" s="350">
        <f t="shared" si="9"/>
        <v>70</v>
      </c>
      <c r="T80" s="350">
        <v>100</v>
      </c>
      <c r="U80" s="350">
        <v>100</v>
      </c>
      <c r="V80" s="350">
        <v>137</v>
      </c>
      <c r="W80" s="350">
        <v>143.5</v>
      </c>
      <c r="X80" s="514">
        <v>18</v>
      </c>
      <c r="Y80" s="350">
        <v>600</v>
      </c>
      <c r="Z80" s="350">
        <v>116</v>
      </c>
      <c r="AA80" s="350">
        <v>113</v>
      </c>
      <c r="AB80" s="516">
        <v>-20</v>
      </c>
      <c r="AC80" s="127">
        <v>100</v>
      </c>
      <c r="AD80" s="127">
        <v>100</v>
      </c>
      <c r="AE80" s="127">
        <v>100</v>
      </c>
      <c r="AF80" s="127">
        <v>100</v>
      </c>
      <c r="AG80" s="127">
        <v>0</v>
      </c>
      <c r="AH80" s="127">
        <v>30</v>
      </c>
      <c r="AI80" s="127">
        <v>60</v>
      </c>
      <c r="AJ80" s="127">
        <v>100</v>
      </c>
      <c r="AK80" s="127">
        <v>100</v>
      </c>
      <c r="AL80" s="127">
        <v>3000</v>
      </c>
      <c r="AM80" s="127">
        <v>3000</v>
      </c>
      <c r="AN80" s="127">
        <v>3000</v>
      </c>
      <c r="AO80" s="127">
        <v>10</v>
      </c>
      <c r="AP80" s="520">
        <v>3000</v>
      </c>
      <c r="AQ80" s="416">
        <v>0</v>
      </c>
      <c r="AR80" s="416">
        <v>100</v>
      </c>
      <c r="AS80" s="416">
        <v>100</v>
      </c>
      <c r="AT80" s="416">
        <v>15000</v>
      </c>
      <c r="AU80" s="416">
        <v>60000</v>
      </c>
    </row>
    <row r="81" s="2" customFormat="1" ht="20.4" spans="1:48">
      <c r="A81" s="52"/>
      <c r="B81" s="37"/>
      <c r="C81" s="52"/>
      <c r="D81" s="38"/>
      <c r="E81" s="39" t="s">
        <v>319</v>
      </c>
      <c r="F81" s="39"/>
      <c r="G81" s="49"/>
      <c r="H81" s="52">
        <v>0</v>
      </c>
      <c r="I81" s="52">
        <v>1</v>
      </c>
      <c r="J81" s="52">
        <v>0</v>
      </c>
      <c r="K81" s="52">
        <v>0</v>
      </c>
      <c r="L81" s="52">
        <v>0</v>
      </c>
      <c r="M81" s="52" t="s">
        <v>251</v>
      </c>
      <c r="N81" s="52">
        <v>1</v>
      </c>
      <c r="O81" s="52" t="s">
        <v>251</v>
      </c>
      <c r="P81" s="52" t="s">
        <v>251</v>
      </c>
      <c r="Q81" s="52">
        <v>0</v>
      </c>
      <c r="R81" s="98">
        <v>0</v>
      </c>
      <c r="S81" s="132"/>
      <c r="T81" s="132" t="s">
        <v>251</v>
      </c>
      <c r="U81" s="132" t="s">
        <v>251</v>
      </c>
      <c r="V81" s="132" t="s">
        <v>251</v>
      </c>
      <c r="W81" s="132" t="s">
        <v>251</v>
      </c>
      <c r="X81" s="132" t="s">
        <v>251</v>
      </c>
      <c r="Y81" s="132" t="s">
        <v>251</v>
      </c>
      <c r="Z81" s="132" t="s">
        <v>251</v>
      </c>
      <c r="AA81" s="132" t="s">
        <v>251</v>
      </c>
      <c r="AB81" s="491" t="s">
        <v>251</v>
      </c>
      <c r="AC81" s="132" t="s">
        <v>251</v>
      </c>
      <c r="AD81" s="132" t="s">
        <v>251</v>
      </c>
      <c r="AE81" s="132" t="s">
        <v>251</v>
      </c>
      <c r="AF81" s="132" t="s">
        <v>251</v>
      </c>
      <c r="AG81" s="133">
        <v>0</v>
      </c>
      <c r="AH81" s="132" t="s">
        <v>251</v>
      </c>
      <c r="AI81" s="132" t="s">
        <v>251</v>
      </c>
      <c r="AJ81" s="132" t="s">
        <v>251</v>
      </c>
      <c r="AK81" s="132" t="s">
        <v>251</v>
      </c>
      <c r="AL81" s="132" t="s">
        <v>251</v>
      </c>
      <c r="AM81" s="132" t="s">
        <v>1273</v>
      </c>
      <c r="AN81" s="132" t="s">
        <v>251</v>
      </c>
      <c r="AO81" s="132" t="s">
        <v>251</v>
      </c>
      <c r="AP81" s="521">
        <v>3000</v>
      </c>
      <c r="AQ81" s="139">
        <v>0</v>
      </c>
      <c r="AR81" s="139">
        <v>100</v>
      </c>
      <c r="AS81" s="139">
        <v>100</v>
      </c>
      <c r="AT81" s="139">
        <v>15000</v>
      </c>
      <c r="AU81" s="139">
        <v>60000</v>
      </c>
      <c r="AV81" s="106"/>
    </row>
    <row r="82" customFormat="1" ht="20.4" spans="1:47">
      <c r="A82" s="33">
        <f>A76</f>
        <v>902</v>
      </c>
      <c r="B82" s="116" t="s">
        <v>238</v>
      </c>
      <c r="C82" s="33" t="s">
        <v>322</v>
      </c>
      <c r="D82" s="43" t="s">
        <v>168</v>
      </c>
      <c r="E82" s="44" t="s">
        <v>323</v>
      </c>
      <c r="F82" s="44" t="s">
        <v>324</v>
      </c>
      <c r="G82" s="47"/>
      <c r="H82" s="19">
        <v>0</v>
      </c>
      <c r="I82" s="19">
        <v>1</v>
      </c>
      <c r="J82" s="19">
        <v>0</v>
      </c>
      <c r="K82" s="19">
        <v>0</v>
      </c>
      <c r="L82" s="19">
        <v>0</v>
      </c>
      <c r="M82" s="19">
        <v>0</v>
      </c>
      <c r="N82" s="19">
        <v>1</v>
      </c>
      <c r="O82" s="19">
        <v>0</v>
      </c>
      <c r="P82" s="19">
        <v>0</v>
      </c>
      <c r="Q82" s="19">
        <v>0</v>
      </c>
      <c r="R82" s="26">
        <v>0</v>
      </c>
      <c r="S82" s="127">
        <f t="shared" si="9"/>
        <v>66</v>
      </c>
      <c r="T82" s="127">
        <v>100</v>
      </c>
      <c r="U82" s="127">
        <v>100</v>
      </c>
      <c r="V82" s="127">
        <v>253</v>
      </c>
      <c r="W82" s="127">
        <v>260</v>
      </c>
      <c r="X82" s="127">
        <v>20</v>
      </c>
      <c r="Y82" s="127">
        <v>600</v>
      </c>
      <c r="Z82" s="127">
        <v>210</v>
      </c>
      <c r="AA82" s="127">
        <v>205</v>
      </c>
      <c r="AB82" s="490">
        <v>-20</v>
      </c>
      <c r="AC82" s="127">
        <v>100</v>
      </c>
      <c r="AD82" s="127">
        <v>100</v>
      </c>
      <c r="AE82" s="127">
        <v>100</v>
      </c>
      <c r="AF82" s="127">
        <v>100</v>
      </c>
      <c r="AG82" s="127">
        <v>0</v>
      </c>
      <c r="AH82" s="127">
        <v>30</v>
      </c>
      <c r="AI82" s="127">
        <v>60</v>
      </c>
      <c r="AJ82" s="127">
        <v>100</v>
      </c>
      <c r="AK82" s="127">
        <v>100</v>
      </c>
      <c r="AL82" s="127">
        <v>3000</v>
      </c>
      <c r="AM82" s="127">
        <v>3000</v>
      </c>
      <c r="AN82" s="127">
        <v>3000</v>
      </c>
      <c r="AO82" s="127">
        <v>10</v>
      </c>
      <c r="AP82" s="507">
        <v>3000</v>
      </c>
      <c r="AQ82" s="135">
        <v>0</v>
      </c>
      <c r="AR82" s="135">
        <v>100</v>
      </c>
      <c r="AS82" s="135">
        <v>100</v>
      </c>
      <c r="AT82" s="135">
        <v>15000</v>
      </c>
      <c r="AU82" s="135">
        <v>60000</v>
      </c>
    </row>
    <row r="83" s="2" customFormat="1" ht="20.4" spans="1:48">
      <c r="A83" s="52"/>
      <c r="B83" s="37"/>
      <c r="C83" s="52"/>
      <c r="D83" s="38"/>
      <c r="E83" s="39" t="s">
        <v>325</v>
      </c>
      <c r="F83" s="39"/>
      <c r="G83" s="49"/>
      <c r="H83" s="52">
        <v>0</v>
      </c>
      <c r="I83" s="52">
        <v>1</v>
      </c>
      <c r="J83" s="52">
        <v>0</v>
      </c>
      <c r="K83" s="52">
        <v>0</v>
      </c>
      <c r="L83" s="52">
        <v>0</v>
      </c>
      <c r="M83" s="52" t="s">
        <v>251</v>
      </c>
      <c r="N83" s="52">
        <v>1</v>
      </c>
      <c r="O83" s="52" t="s">
        <v>251</v>
      </c>
      <c r="P83" s="52" t="s">
        <v>251</v>
      </c>
      <c r="Q83" s="52">
        <v>0</v>
      </c>
      <c r="R83" s="98">
        <v>0</v>
      </c>
      <c r="S83" s="132"/>
      <c r="T83" s="132" t="s">
        <v>251</v>
      </c>
      <c r="U83" s="132" t="s">
        <v>251</v>
      </c>
      <c r="V83" s="132" t="s">
        <v>251</v>
      </c>
      <c r="W83" s="132" t="s">
        <v>251</v>
      </c>
      <c r="X83" s="132" t="s">
        <v>251</v>
      </c>
      <c r="Y83" s="132" t="s">
        <v>251</v>
      </c>
      <c r="Z83" s="132" t="s">
        <v>251</v>
      </c>
      <c r="AA83" s="132" t="s">
        <v>251</v>
      </c>
      <c r="AB83" s="491" t="s">
        <v>251</v>
      </c>
      <c r="AC83" s="132" t="s">
        <v>251</v>
      </c>
      <c r="AD83" s="132" t="s">
        <v>251</v>
      </c>
      <c r="AE83" s="132" t="s">
        <v>251</v>
      </c>
      <c r="AF83" s="132" t="s">
        <v>251</v>
      </c>
      <c r="AG83" s="133">
        <v>0</v>
      </c>
      <c r="AH83" s="132" t="s">
        <v>251</v>
      </c>
      <c r="AI83" s="132" t="s">
        <v>251</v>
      </c>
      <c r="AJ83" s="132" t="s">
        <v>251</v>
      </c>
      <c r="AK83" s="132" t="s">
        <v>251</v>
      </c>
      <c r="AL83" s="132" t="s">
        <v>251</v>
      </c>
      <c r="AM83" s="132" t="s">
        <v>1273</v>
      </c>
      <c r="AN83" s="132" t="s">
        <v>251</v>
      </c>
      <c r="AO83" s="132" t="s">
        <v>251</v>
      </c>
      <c r="AP83" s="521">
        <v>3000</v>
      </c>
      <c r="AQ83" s="139">
        <v>0</v>
      </c>
      <c r="AR83" s="139">
        <v>100</v>
      </c>
      <c r="AS83" s="139">
        <v>100</v>
      </c>
      <c r="AT83" s="139">
        <v>15000</v>
      </c>
      <c r="AU83" s="139">
        <v>60000</v>
      </c>
      <c r="AV83" s="106"/>
    </row>
    <row r="84" customFormat="1" ht="20.4" spans="1:47">
      <c r="A84" s="33">
        <f>A82</f>
        <v>902</v>
      </c>
      <c r="B84" s="116" t="s">
        <v>238</v>
      </c>
      <c r="C84" s="33" t="s">
        <v>322</v>
      </c>
      <c r="D84" s="43" t="s">
        <v>180</v>
      </c>
      <c r="E84" s="44" t="s">
        <v>326</v>
      </c>
      <c r="F84" s="44" t="s">
        <v>327</v>
      </c>
      <c r="G84" s="47"/>
      <c r="H84" s="19">
        <v>0</v>
      </c>
      <c r="I84" s="19">
        <v>1</v>
      </c>
      <c r="J84" s="19">
        <v>0</v>
      </c>
      <c r="K84" s="19">
        <v>0</v>
      </c>
      <c r="L84" s="19">
        <v>0</v>
      </c>
      <c r="M84" s="19">
        <v>0</v>
      </c>
      <c r="N84" s="19">
        <v>1</v>
      </c>
      <c r="O84" s="19">
        <v>0</v>
      </c>
      <c r="P84" s="19">
        <v>0</v>
      </c>
      <c r="Q84" s="19">
        <v>0</v>
      </c>
      <c r="R84" s="26">
        <v>0</v>
      </c>
      <c r="S84" s="127">
        <f t="shared" si="9"/>
        <v>66</v>
      </c>
      <c r="T84" s="127">
        <v>100</v>
      </c>
      <c r="U84" s="127">
        <v>100</v>
      </c>
      <c r="V84" s="127">
        <v>253</v>
      </c>
      <c r="W84" s="127">
        <v>260</v>
      </c>
      <c r="X84" s="127">
        <v>20</v>
      </c>
      <c r="Y84" s="127">
        <v>600</v>
      </c>
      <c r="Z84" s="127">
        <v>210</v>
      </c>
      <c r="AA84" s="127">
        <v>205</v>
      </c>
      <c r="AB84" s="490">
        <v>-20</v>
      </c>
      <c r="AC84" s="127">
        <v>100</v>
      </c>
      <c r="AD84" s="127">
        <v>100</v>
      </c>
      <c r="AE84" s="127">
        <v>100</v>
      </c>
      <c r="AF84" s="127">
        <v>100</v>
      </c>
      <c r="AG84" s="127">
        <v>0</v>
      </c>
      <c r="AH84" s="127">
        <v>30</v>
      </c>
      <c r="AI84" s="127">
        <v>60</v>
      </c>
      <c r="AJ84" s="127">
        <v>100</v>
      </c>
      <c r="AK84" s="127">
        <v>100</v>
      </c>
      <c r="AL84" s="127">
        <v>3000</v>
      </c>
      <c r="AM84" s="127">
        <v>3000</v>
      </c>
      <c r="AN84" s="127">
        <v>3000</v>
      </c>
      <c r="AO84" s="127">
        <v>10</v>
      </c>
      <c r="AP84" s="507">
        <v>3000</v>
      </c>
      <c r="AQ84" s="135">
        <v>0</v>
      </c>
      <c r="AR84" s="135">
        <v>100</v>
      </c>
      <c r="AS84" s="135">
        <v>100</v>
      </c>
      <c r="AT84" s="135">
        <v>15000</v>
      </c>
      <c r="AU84" s="135">
        <v>60000</v>
      </c>
    </row>
    <row r="85" s="3" customFormat="1" ht="20.4" spans="1:47">
      <c r="A85" s="119"/>
      <c r="B85" s="37"/>
      <c r="C85" s="52"/>
      <c r="D85" s="38"/>
      <c r="E85" s="39"/>
      <c r="F85" s="39"/>
      <c r="G85" s="49"/>
      <c r="H85" s="52"/>
      <c r="I85" s="52"/>
      <c r="J85" s="52"/>
      <c r="K85" s="52"/>
      <c r="L85" s="52"/>
      <c r="M85" s="52"/>
      <c r="N85" s="52"/>
      <c r="O85" s="52"/>
      <c r="P85" s="52"/>
      <c r="Q85" s="52">
        <v>0</v>
      </c>
      <c r="R85" s="98">
        <v>0</v>
      </c>
      <c r="S85" s="133"/>
      <c r="T85" s="133"/>
      <c r="U85" s="133"/>
      <c r="V85" s="133"/>
      <c r="W85" s="133"/>
      <c r="X85" s="133"/>
      <c r="Y85" s="133"/>
      <c r="Z85" s="133"/>
      <c r="AA85" s="133"/>
      <c r="AB85" s="490"/>
      <c r="AC85" s="133"/>
      <c r="AD85" s="133"/>
      <c r="AE85" s="133"/>
      <c r="AF85" s="133"/>
      <c r="AG85" s="133"/>
      <c r="AH85" s="133"/>
      <c r="AI85" s="133"/>
      <c r="AJ85" s="133"/>
      <c r="AK85" s="133"/>
      <c r="AL85" s="133"/>
      <c r="AM85" s="133"/>
      <c r="AN85" s="133"/>
      <c r="AO85" s="133"/>
      <c r="AP85" s="508">
        <v>3000</v>
      </c>
      <c r="AQ85" s="139">
        <v>0</v>
      </c>
      <c r="AR85" s="139">
        <v>100</v>
      </c>
      <c r="AS85" s="139">
        <v>100</v>
      </c>
      <c r="AT85" s="139">
        <v>15000</v>
      </c>
      <c r="AU85" s="139">
        <v>60000</v>
      </c>
    </row>
    <row r="86" customFormat="1" ht="20.4" spans="1:47">
      <c r="A86" s="120">
        <f>A84</f>
        <v>902</v>
      </c>
      <c r="B86" s="116"/>
      <c r="C86" s="9" t="s">
        <v>322</v>
      </c>
      <c r="D86" s="117" t="s">
        <v>187</v>
      </c>
      <c r="E86" s="118" t="s">
        <v>328</v>
      </c>
      <c r="F86" s="118" t="s">
        <v>329</v>
      </c>
      <c r="G86" s="47"/>
      <c r="H86" s="19"/>
      <c r="I86" s="19"/>
      <c r="J86" s="19"/>
      <c r="K86" s="19"/>
      <c r="L86" s="19"/>
      <c r="M86" s="19"/>
      <c r="N86" s="19"/>
      <c r="O86" s="19"/>
      <c r="P86" s="19"/>
      <c r="Q86" s="19">
        <v>0</v>
      </c>
      <c r="R86" s="26">
        <v>0</v>
      </c>
      <c r="S86" s="127"/>
      <c r="T86" s="127"/>
      <c r="U86" s="127"/>
      <c r="V86" s="127"/>
      <c r="W86" s="127"/>
      <c r="X86" s="127"/>
      <c r="Y86" s="127"/>
      <c r="Z86" s="127"/>
      <c r="AA86" s="127"/>
      <c r="AB86" s="490"/>
      <c r="AC86" s="127"/>
      <c r="AD86" s="127"/>
      <c r="AE86" s="127"/>
      <c r="AF86" s="127"/>
      <c r="AG86" s="127"/>
      <c r="AH86" s="127"/>
      <c r="AI86" s="127"/>
      <c r="AJ86" s="127"/>
      <c r="AK86" s="127"/>
      <c r="AL86" s="127"/>
      <c r="AM86" s="127"/>
      <c r="AN86" s="127"/>
      <c r="AO86" s="127"/>
      <c r="AP86" s="507">
        <v>3000</v>
      </c>
      <c r="AQ86" s="135">
        <v>0</v>
      </c>
      <c r="AR86" s="135">
        <v>100</v>
      </c>
      <c r="AS86" s="135">
        <v>100</v>
      </c>
      <c r="AT86" s="135">
        <v>15000</v>
      </c>
      <c r="AU86" s="135">
        <v>60000</v>
      </c>
    </row>
    <row r="87" s="2" customFormat="1" ht="20.4" spans="1:48">
      <c r="A87" s="36"/>
      <c r="B87" s="37"/>
      <c r="C87" s="36"/>
      <c r="D87" s="38"/>
      <c r="E87" s="39" t="s">
        <v>330</v>
      </c>
      <c r="F87" s="39" t="s">
        <v>331</v>
      </c>
      <c r="G87" s="49"/>
      <c r="H87" s="52" t="s">
        <v>251</v>
      </c>
      <c r="I87" s="52">
        <v>1</v>
      </c>
      <c r="J87" s="52" t="s">
        <v>251</v>
      </c>
      <c r="K87" s="52" t="s">
        <v>251</v>
      </c>
      <c r="L87" s="52" t="s">
        <v>251</v>
      </c>
      <c r="M87" s="52" t="s">
        <v>251</v>
      </c>
      <c r="N87" s="52" t="s">
        <v>251</v>
      </c>
      <c r="O87" s="52" t="s">
        <v>251</v>
      </c>
      <c r="P87" s="52" t="s">
        <v>251</v>
      </c>
      <c r="Q87" s="52">
        <v>0</v>
      </c>
      <c r="R87" s="98">
        <v>0</v>
      </c>
      <c r="S87" s="133"/>
      <c r="T87" s="133" t="s">
        <v>251</v>
      </c>
      <c r="U87" s="133" t="s">
        <v>251</v>
      </c>
      <c r="V87" s="133" t="s">
        <v>251</v>
      </c>
      <c r="W87" s="133" t="s">
        <v>251</v>
      </c>
      <c r="X87" s="133" t="s">
        <v>251</v>
      </c>
      <c r="Y87" s="133" t="s">
        <v>251</v>
      </c>
      <c r="Z87" s="133" t="s">
        <v>251</v>
      </c>
      <c r="AA87" s="133" t="s">
        <v>251</v>
      </c>
      <c r="AB87" s="490" t="s">
        <v>251</v>
      </c>
      <c r="AC87" s="133" t="s">
        <v>251</v>
      </c>
      <c r="AD87" s="133" t="s">
        <v>251</v>
      </c>
      <c r="AE87" s="133" t="s">
        <v>251</v>
      </c>
      <c r="AF87" s="133" t="s">
        <v>251</v>
      </c>
      <c r="AG87" s="133" t="s">
        <v>251</v>
      </c>
      <c r="AH87" s="133" t="s">
        <v>251</v>
      </c>
      <c r="AI87" s="133" t="s">
        <v>251</v>
      </c>
      <c r="AJ87" s="133" t="s">
        <v>251</v>
      </c>
      <c r="AK87" s="133" t="s">
        <v>251</v>
      </c>
      <c r="AL87" s="133" t="s">
        <v>251</v>
      </c>
      <c r="AM87" s="133" t="s">
        <v>251</v>
      </c>
      <c r="AN87" s="133" t="s">
        <v>251</v>
      </c>
      <c r="AO87" s="133" t="s">
        <v>251</v>
      </c>
      <c r="AP87" s="508">
        <v>3000</v>
      </c>
      <c r="AQ87" s="139">
        <v>0</v>
      </c>
      <c r="AR87" s="139">
        <v>100</v>
      </c>
      <c r="AS87" s="139">
        <v>100</v>
      </c>
      <c r="AT87" s="139">
        <v>15000</v>
      </c>
      <c r="AU87" s="139">
        <v>60000</v>
      </c>
      <c r="AV87" s="106"/>
    </row>
    <row r="88" customFormat="1" ht="20.4" spans="1:47">
      <c r="A88" s="33">
        <f>A84</f>
        <v>902</v>
      </c>
      <c r="B88" s="42" t="s">
        <v>241</v>
      </c>
      <c r="C88" s="33" t="s">
        <v>334</v>
      </c>
      <c r="D88" s="43" t="s">
        <v>168</v>
      </c>
      <c r="E88" s="44" t="s">
        <v>335</v>
      </c>
      <c r="F88" s="44" t="s">
        <v>334</v>
      </c>
      <c r="G88" s="47"/>
      <c r="H88" s="19">
        <v>0</v>
      </c>
      <c r="I88" s="19">
        <v>1</v>
      </c>
      <c r="J88" s="19">
        <v>0</v>
      </c>
      <c r="K88" s="19">
        <v>0</v>
      </c>
      <c r="L88" s="19">
        <v>0</v>
      </c>
      <c r="M88" s="19">
        <v>0</v>
      </c>
      <c r="N88" s="19">
        <v>0</v>
      </c>
      <c r="O88" s="19">
        <v>0</v>
      </c>
      <c r="P88" s="19">
        <v>0</v>
      </c>
      <c r="Q88" s="19">
        <v>0</v>
      </c>
      <c r="R88" s="26">
        <v>0</v>
      </c>
      <c r="S88" s="127">
        <f t="shared" ref="S88" si="10">H88+I88*2+J88*4+K88*8+L88*16+M88*32+N88*64+O88*128+P88*256+Q88*512+R88*1024</f>
        <v>2</v>
      </c>
      <c r="T88" s="127">
        <v>100</v>
      </c>
      <c r="U88" s="127">
        <v>100</v>
      </c>
      <c r="V88" s="127">
        <v>253</v>
      </c>
      <c r="W88" s="127">
        <v>260</v>
      </c>
      <c r="X88" s="127">
        <v>20</v>
      </c>
      <c r="Y88" s="127">
        <v>600</v>
      </c>
      <c r="Z88" s="127">
        <v>210</v>
      </c>
      <c r="AA88" s="127">
        <v>205</v>
      </c>
      <c r="AB88" s="490">
        <v>-20</v>
      </c>
      <c r="AC88" s="127">
        <v>100</v>
      </c>
      <c r="AD88" s="127">
        <v>100</v>
      </c>
      <c r="AE88" s="127">
        <v>100</v>
      </c>
      <c r="AF88" s="127">
        <v>100</v>
      </c>
      <c r="AG88" s="127">
        <v>0</v>
      </c>
      <c r="AH88" s="127">
        <v>30</v>
      </c>
      <c r="AI88" s="127">
        <v>60</v>
      </c>
      <c r="AJ88" s="127">
        <v>100</v>
      </c>
      <c r="AK88" s="127">
        <v>100</v>
      </c>
      <c r="AL88" s="127">
        <v>3000</v>
      </c>
      <c r="AM88" s="127">
        <v>3000</v>
      </c>
      <c r="AN88" s="127">
        <v>3000</v>
      </c>
      <c r="AO88" s="127">
        <v>10</v>
      </c>
      <c r="AP88" s="507">
        <v>3000</v>
      </c>
      <c r="AQ88" s="135">
        <v>0</v>
      </c>
      <c r="AR88" s="135">
        <v>100</v>
      </c>
      <c r="AS88" s="135">
        <v>100</v>
      </c>
      <c r="AT88" s="135">
        <v>15000</v>
      </c>
      <c r="AU88" s="135">
        <v>60000</v>
      </c>
    </row>
    <row r="89" s="2" customFormat="1" ht="20.4" spans="1:48">
      <c r="A89" s="36"/>
      <c r="B89" s="37"/>
      <c r="C89" s="36"/>
      <c r="D89" s="38"/>
      <c r="E89" s="39" t="s">
        <v>336</v>
      </c>
      <c r="F89" s="39" t="s">
        <v>251</v>
      </c>
      <c r="G89" s="49"/>
      <c r="H89" s="41" t="s">
        <v>251</v>
      </c>
      <c r="I89" s="41">
        <v>1</v>
      </c>
      <c r="J89" s="41">
        <v>0</v>
      </c>
      <c r="K89" s="41">
        <v>0</v>
      </c>
      <c r="L89" s="41">
        <v>0</v>
      </c>
      <c r="M89" s="41">
        <v>0</v>
      </c>
      <c r="N89" s="41">
        <v>0</v>
      </c>
      <c r="O89" s="41">
        <v>0</v>
      </c>
      <c r="P89" s="41">
        <v>0</v>
      </c>
      <c r="Q89" s="41">
        <v>0</v>
      </c>
      <c r="R89" s="98">
        <v>0</v>
      </c>
      <c r="S89" s="133"/>
      <c r="T89" s="133" t="s">
        <v>251</v>
      </c>
      <c r="U89" s="133" t="s">
        <v>251</v>
      </c>
      <c r="V89" s="133" t="s">
        <v>251</v>
      </c>
      <c r="W89" s="133" t="s">
        <v>251</v>
      </c>
      <c r="X89" s="133" t="s">
        <v>251</v>
      </c>
      <c r="Y89" s="133" t="s">
        <v>251</v>
      </c>
      <c r="Z89" s="133" t="s">
        <v>251</v>
      </c>
      <c r="AA89" s="133" t="s">
        <v>251</v>
      </c>
      <c r="AB89" s="490" t="s">
        <v>251</v>
      </c>
      <c r="AC89" s="133" t="s">
        <v>251</v>
      </c>
      <c r="AD89" s="133" t="s">
        <v>251</v>
      </c>
      <c r="AE89" s="133" t="s">
        <v>251</v>
      </c>
      <c r="AF89" s="133" t="s">
        <v>251</v>
      </c>
      <c r="AG89" s="133" t="s">
        <v>251</v>
      </c>
      <c r="AH89" s="133" t="s">
        <v>251</v>
      </c>
      <c r="AI89" s="133" t="s">
        <v>251</v>
      </c>
      <c r="AJ89" s="133" t="s">
        <v>251</v>
      </c>
      <c r="AK89" s="133" t="s">
        <v>251</v>
      </c>
      <c r="AL89" s="133" t="s">
        <v>251</v>
      </c>
      <c r="AM89" s="133" t="s">
        <v>251</v>
      </c>
      <c r="AN89" s="133" t="s">
        <v>251</v>
      </c>
      <c r="AO89" s="133" t="s">
        <v>251</v>
      </c>
      <c r="AP89" s="508">
        <v>3000</v>
      </c>
      <c r="AQ89" s="139">
        <v>0</v>
      </c>
      <c r="AR89" s="139">
        <v>100</v>
      </c>
      <c r="AS89" s="139">
        <v>100</v>
      </c>
      <c r="AT89" s="139">
        <v>15000</v>
      </c>
      <c r="AU89" s="139">
        <v>60000</v>
      </c>
      <c r="AV89" s="106"/>
    </row>
    <row r="90" customFormat="1" ht="20.4" spans="1:47">
      <c r="A90" s="33">
        <f>A88</f>
        <v>902</v>
      </c>
      <c r="B90" s="42" t="s">
        <v>241</v>
      </c>
      <c r="C90" s="33" t="s">
        <v>334</v>
      </c>
      <c r="D90" s="43" t="s">
        <v>180</v>
      </c>
      <c r="E90" s="44" t="s">
        <v>337</v>
      </c>
      <c r="F90" s="44" t="s">
        <v>338</v>
      </c>
      <c r="G90" s="47"/>
      <c r="H90" s="19">
        <v>0</v>
      </c>
      <c r="I90" s="19">
        <v>1</v>
      </c>
      <c r="J90" s="19">
        <v>0</v>
      </c>
      <c r="K90" s="19">
        <v>0</v>
      </c>
      <c r="L90" s="19">
        <v>0</v>
      </c>
      <c r="M90" s="19">
        <v>0</v>
      </c>
      <c r="N90" s="19">
        <v>0</v>
      </c>
      <c r="O90" s="19">
        <v>0</v>
      </c>
      <c r="P90" s="19">
        <v>0</v>
      </c>
      <c r="Q90" s="19">
        <v>0</v>
      </c>
      <c r="R90" s="26">
        <v>0</v>
      </c>
      <c r="S90" s="127">
        <f t="shared" ref="S90" si="11">H90+I90*2+J90*4+K90*8+L90*16+M90*32+N90*64+O90*128+P90*256+Q90*512+R90*1024</f>
        <v>2</v>
      </c>
      <c r="T90" s="127">
        <v>100</v>
      </c>
      <c r="U90" s="127">
        <v>100</v>
      </c>
      <c r="V90" s="127">
        <v>253</v>
      </c>
      <c r="W90" s="127">
        <v>260</v>
      </c>
      <c r="X90" s="127">
        <v>20</v>
      </c>
      <c r="Y90" s="127">
        <v>600</v>
      </c>
      <c r="Z90" s="127">
        <v>210</v>
      </c>
      <c r="AA90" s="127">
        <v>205</v>
      </c>
      <c r="AB90" s="490">
        <v>-20</v>
      </c>
      <c r="AC90" s="127">
        <v>100</v>
      </c>
      <c r="AD90" s="127">
        <v>100</v>
      </c>
      <c r="AE90" s="127">
        <v>100</v>
      </c>
      <c r="AF90" s="127">
        <v>100</v>
      </c>
      <c r="AG90" s="127">
        <v>0</v>
      </c>
      <c r="AH90" s="127">
        <v>30</v>
      </c>
      <c r="AI90" s="127">
        <v>60</v>
      </c>
      <c r="AJ90" s="127">
        <v>100</v>
      </c>
      <c r="AK90" s="127">
        <v>100</v>
      </c>
      <c r="AL90" s="127">
        <v>3000</v>
      </c>
      <c r="AM90" s="127">
        <v>3000</v>
      </c>
      <c r="AN90" s="127">
        <v>3000</v>
      </c>
      <c r="AO90" s="127">
        <v>10</v>
      </c>
      <c r="AP90" s="507">
        <v>3000</v>
      </c>
      <c r="AQ90" s="135">
        <v>0</v>
      </c>
      <c r="AR90" s="135">
        <v>100</v>
      </c>
      <c r="AS90" s="135">
        <v>100</v>
      </c>
      <c r="AT90" s="135">
        <v>15000</v>
      </c>
      <c r="AU90" s="135">
        <v>60000</v>
      </c>
    </row>
    <row r="91" s="2" customFormat="1" ht="20.4" spans="1:48">
      <c r="A91" s="48"/>
      <c r="B91" s="37"/>
      <c r="C91" s="36"/>
      <c r="D91" s="38"/>
      <c r="E91" s="39" t="s">
        <v>330</v>
      </c>
      <c r="F91" s="39"/>
      <c r="G91" s="49"/>
      <c r="H91" s="52" t="s">
        <v>251</v>
      </c>
      <c r="I91" s="52">
        <v>1</v>
      </c>
      <c r="J91" s="52" t="s">
        <v>251</v>
      </c>
      <c r="K91" s="52" t="s">
        <v>251</v>
      </c>
      <c r="L91" s="52" t="s">
        <v>251</v>
      </c>
      <c r="M91" s="52" t="s">
        <v>251</v>
      </c>
      <c r="N91" s="52" t="s">
        <v>251</v>
      </c>
      <c r="O91" s="52" t="s">
        <v>251</v>
      </c>
      <c r="P91" s="52" t="s">
        <v>251</v>
      </c>
      <c r="Q91" s="52">
        <v>0</v>
      </c>
      <c r="R91" s="98">
        <v>0</v>
      </c>
      <c r="S91" s="133"/>
      <c r="T91" s="133" t="s">
        <v>251</v>
      </c>
      <c r="U91" s="133" t="s">
        <v>251</v>
      </c>
      <c r="V91" s="133" t="s">
        <v>251</v>
      </c>
      <c r="W91" s="133" t="s">
        <v>251</v>
      </c>
      <c r="X91" s="133" t="s">
        <v>251</v>
      </c>
      <c r="Y91" s="133" t="s">
        <v>251</v>
      </c>
      <c r="Z91" s="133" t="s">
        <v>251</v>
      </c>
      <c r="AA91" s="133" t="s">
        <v>251</v>
      </c>
      <c r="AB91" s="490" t="s">
        <v>251</v>
      </c>
      <c r="AC91" s="133" t="s">
        <v>251</v>
      </c>
      <c r="AD91" s="133" t="s">
        <v>251</v>
      </c>
      <c r="AE91" s="133" t="s">
        <v>251</v>
      </c>
      <c r="AF91" s="133" t="s">
        <v>251</v>
      </c>
      <c r="AG91" s="133" t="s">
        <v>251</v>
      </c>
      <c r="AH91" s="133" t="s">
        <v>251</v>
      </c>
      <c r="AI91" s="133" t="s">
        <v>251</v>
      </c>
      <c r="AJ91" s="133" t="s">
        <v>251</v>
      </c>
      <c r="AK91" s="133" t="s">
        <v>251</v>
      </c>
      <c r="AL91" s="133" t="s">
        <v>251</v>
      </c>
      <c r="AM91" s="133" t="s">
        <v>251</v>
      </c>
      <c r="AN91" s="133" t="s">
        <v>251</v>
      </c>
      <c r="AO91" s="133" t="s">
        <v>251</v>
      </c>
      <c r="AP91" s="508">
        <v>3000</v>
      </c>
      <c r="AQ91" s="139">
        <v>0</v>
      </c>
      <c r="AR91" s="139">
        <v>100</v>
      </c>
      <c r="AS91" s="139">
        <v>100</v>
      </c>
      <c r="AT91" s="139">
        <v>15000</v>
      </c>
      <c r="AU91" s="139">
        <v>60000</v>
      </c>
      <c r="AV91" s="106"/>
    </row>
    <row r="92" s="5" customFormat="1" ht="20.4" spans="1:47">
      <c r="A92" s="58">
        <f>A90</f>
        <v>902</v>
      </c>
      <c r="B92" s="42" t="s">
        <v>241</v>
      </c>
      <c r="C92" s="55" t="s">
        <v>334</v>
      </c>
      <c r="D92" s="56" t="s">
        <v>187</v>
      </c>
      <c r="E92" s="57" t="s">
        <v>339</v>
      </c>
      <c r="F92" s="57" t="s">
        <v>340</v>
      </c>
      <c r="G92" s="47"/>
      <c r="H92" s="121">
        <v>0</v>
      </c>
      <c r="I92" s="121">
        <v>1</v>
      </c>
      <c r="J92" s="121">
        <v>0</v>
      </c>
      <c r="K92" s="121">
        <v>0</v>
      </c>
      <c r="L92" s="121">
        <v>0</v>
      </c>
      <c r="M92" s="121">
        <v>0</v>
      </c>
      <c r="N92" s="121">
        <v>0</v>
      </c>
      <c r="O92" s="121">
        <v>0</v>
      </c>
      <c r="P92" s="121">
        <v>0</v>
      </c>
      <c r="Q92" s="121">
        <v>0</v>
      </c>
      <c r="R92" s="138">
        <v>0</v>
      </c>
      <c r="S92" s="127">
        <f t="shared" ref="S92" si="12">H92+I92*2+J92*4+K92*8+L92*16+M92*32+N92*64+O92*128+P92*256+Q92*512+R92*1024</f>
        <v>2</v>
      </c>
      <c r="T92" s="127">
        <v>100</v>
      </c>
      <c r="U92" s="127">
        <v>100</v>
      </c>
      <c r="V92" s="127">
        <v>253</v>
      </c>
      <c r="W92" s="127">
        <v>260</v>
      </c>
      <c r="X92" s="127">
        <v>20</v>
      </c>
      <c r="Y92" s="127">
        <v>600</v>
      </c>
      <c r="Z92" s="127">
        <v>2100</v>
      </c>
      <c r="AA92" s="127">
        <v>2050</v>
      </c>
      <c r="AB92" s="490">
        <v>-20</v>
      </c>
      <c r="AC92" s="127">
        <v>100</v>
      </c>
      <c r="AD92" s="127">
        <v>100</v>
      </c>
      <c r="AE92" s="127">
        <v>100</v>
      </c>
      <c r="AF92" s="127">
        <v>100</v>
      </c>
      <c r="AG92" s="127">
        <v>0</v>
      </c>
      <c r="AH92" s="127">
        <v>30</v>
      </c>
      <c r="AI92" s="127">
        <v>60</v>
      </c>
      <c r="AJ92" s="127">
        <v>100</v>
      </c>
      <c r="AK92" s="127">
        <v>100</v>
      </c>
      <c r="AL92" s="127">
        <v>3000</v>
      </c>
      <c r="AM92" s="127">
        <v>3000</v>
      </c>
      <c r="AN92" s="127">
        <v>3000</v>
      </c>
      <c r="AO92" s="127">
        <v>10</v>
      </c>
      <c r="AP92" s="507">
        <v>3000</v>
      </c>
      <c r="AQ92" s="135">
        <v>0</v>
      </c>
      <c r="AR92" s="135">
        <v>100</v>
      </c>
      <c r="AS92" s="135">
        <v>100</v>
      </c>
      <c r="AT92" s="135">
        <v>15000</v>
      </c>
      <c r="AU92" s="135">
        <v>60000</v>
      </c>
    </row>
    <row r="93" s="2" customFormat="1" ht="20.4" spans="1:48">
      <c r="A93" s="48"/>
      <c r="B93" s="37"/>
      <c r="C93" s="36"/>
      <c r="D93" s="38"/>
      <c r="E93" s="39"/>
      <c r="F93" s="39"/>
      <c r="G93" s="49"/>
      <c r="H93" s="52"/>
      <c r="I93" s="52"/>
      <c r="J93" s="52"/>
      <c r="K93" s="52"/>
      <c r="L93" s="52"/>
      <c r="M93" s="52"/>
      <c r="N93" s="52"/>
      <c r="O93" s="52"/>
      <c r="P93" s="52"/>
      <c r="Q93" s="52">
        <v>0</v>
      </c>
      <c r="R93" s="98">
        <v>0</v>
      </c>
      <c r="S93" s="133"/>
      <c r="T93" s="133"/>
      <c r="U93" s="133"/>
      <c r="V93" s="133"/>
      <c r="W93" s="133"/>
      <c r="X93" s="133"/>
      <c r="Y93" s="133"/>
      <c r="Z93" s="133"/>
      <c r="AA93" s="133"/>
      <c r="AB93" s="490"/>
      <c r="AC93" s="133"/>
      <c r="AD93" s="133"/>
      <c r="AE93" s="133"/>
      <c r="AF93" s="133"/>
      <c r="AG93" s="133"/>
      <c r="AH93" s="133"/>
      <c r="AI93" s="133"/>
      <c r="AJ93" s="133"/>
      <c r="AK93" s="133"/>
      <c r="AL93" s="133"/>
      <c r="AM93" s="133"/>
      <c r="AN93" s="133"/>
      <c r="AO93" s="133"/>
      <c r="AP93" s="508">
        <v>3000</v>
      </c>
      <c r="AQ93" s="139">
        <v>0</v>
      </c>
      <c r="AR93" s="139">
        <v>100</v>
      </c>
      <c r="AS93" s="139">
        <v>100</v>
      </c>
      <c r="AT93" s="139">
        <v>15000</v>
      </c>
      <c r="AU93" s="139">
        <v>60000</v>
      </c>
      <c r="AV93" s="106"/>
    </row>
    <row r="94" customFormat="1" ht="20.4" spans="1:47">
      <c r="A94" s="51">
        <f>A92</f>
        <v>902</v>
      </c>
      <c r="B94" s="42" t="s">
        <v>241</v>
      </c>
      <c r="C94" s="33" t="s">
        <v>334</v>
      </c>
      <c r="D94" s="43" t="s">
        <v>190</v>
      </c>
      <c r="E94" s="44" t="s">
        <v>341</v>
      </c>
      <c r="F94" s="44" t="s">
        <v>342</v>
      </c>
      <c r="G94" s="47"/>
      <c r="H94" s="19">
        <v>0</v>
      </c>
      <c r="I94" s="19">
        <v>1</v>
      </c>
      <c r="J94" s="19">
        <v>0</v>
      </c>
      <c r="K94" s="19">
        <v>0</v>
      </c>
      <c r="L94" s="19">
        <v>0</v>
      </c>
      <c r="M94" s="19">
        <v>0</v>
      </c>
      <c r="N94" s="19">
        <v>0</v>
      </c>
      <c r="O94" s="19">
        <v>0</v>
      </c>
      <c r="P94" s="19">
        <v>0</v>
      </c>
      <c r="Q94" s="19">
        <v>0</v>
      </c>
      <c r="R94" s="26">
        <v>0</v>
      </c>
      <c r="S94" s="127">
        <f t="shared" ref="S94:S100" si="13">H94+I94*2+J94*4+K94*8+L94*16+M94*32+N94*64+O94*128+P94*256+Q94*512+R94*1024</f>
        <v>2</v>
      </c>
      <c r="T94" s="127">
        <v>100</v>
      </c>
      <c r="U94" s="127">
        <v>100</v>
      </c>
      <c r="V94" s="127">
        <v>253</v>
      </c>
      <c r="W94" s="127">
        <v>260</v>
      </c>
      <c r="X94" s="127">
        <v>20</v>
      </c>
      <c r="Y94" s="127">
        <v>600</v>
      </c>
      <c r="Z94" s="127">
        <v>2100</v>
      </c>
      <c r="AA94" s="127">
        <v>2050</v>
      </c>
      <c r="AB94" s="490">
        <v>-20</v>
      </c>
      <c r="AC94" s="127">
        <v>100</v>
      </c>
      <c r="AD94" s="127">
        <v>100</v>
      </c>
      <c r="AE94" s="127">
        <v>100</v>
      </c>
      <c r="AF94" s="127">
        <v>100</v>
      </c>
      <c r="AG94" s="127">
        <v>0</v>
      </c>
      <c r="AH94" s="127">
        <v>30</v>
      </c>
      <c r="AI94" s="127">
        <v>60</v>
      </c>
      <c r="AJ94" s="127">
        <v>100</v>
      </c>
      <c r="AK94" s="127">
        <v>100</v>
      </c>
      <c r="AL94" s="127">
        <v>3000</v>
      </c>
      <c r="AM94" s="127">
        <v>3000</v>
      </c>
      <c r="AN94" s="127">
        <v>3000</v>
      </c>
      <c r="AO94" s="127">
        <v>10</v>
      </c>
      <c r="AP94" s="507">
        <v>3000</v>
      </c>
      <c r="AQ94" s="135">
        <v>0</v>
      </c>
      <c r="AR94" s="135">
        <v>100</v>
      </c>
      <c r="AS94" s="135">
        <v>100</v>
      </c>
      <c r="AT94" s="135">
        <v>15000</v>
      </c>
      <c r="AU94" s="135">
        <v>60000</v>
      </c>
    </row>
    <row r="95" s="2" customFormat="1" ht="20.4" spans="1:48">
      <c r="A95" s="48"/>
      <c r="B95" s="37"/>
      <c r="C95" s="36"/>
      <c r="D95" s="38"/>
      <c r="E95" s="39"/>
      <c r="F95" s="39"/>
      <c r="G95" s="49"/>
      <c r="H95" s="52">
        <v>0</v>
      </c>
      <c r="I95" s="52">
        <v>1</v>
      </c>
      <c r="J95" s="52">
        <v>1</v>
      </c>
      <c r="K95" s="52">
        <v>0</v>
      </c>
      <c r="L95" s="52">
        <v>0</v>
      </c>
      <c r="M95" s="52">
        <v>0</v>
      </c>
      <c r="N95" s="52">
        <v>0</v>
      </c>
      <c r="O95" s="52">
        <v>0</v>
      </c>
      <c r="P95" s="52">
        <v>0</v>
      </c>
      <c r="Q95" s="52">
        <v>0</v>
      </c>
      <c r="R95" s="98">
        <v>0</v>
      </c>
      <c r="S95" s="133">
        <f t="shared" si="13"/>
        <v>6</v>
      </c>
      <c r="T95" s="133">
        <v>100</v>
      </c>
      <c r="U95" s="133">
        <v>100</v>
      </c>
      <c r="V95" s="133">
        <v>285</v>
      </c>
      <c r="W95" s="133">
        <v>305</v>
      </c>
      <c r="X95" s="133">
        <v>20</v>
      </c>
      <c r="Y95" s="133">
        <v>600</v>
      </c>
      <c r="Z95" s="133">
        <v>210</v>
      </c>
      <c r="AA95" s="133">
        <v>205</v>
      </c>
      <c r="AB95" s="490">
        <v>-20</v>
      </c>
      <c r="AC95" s="133">
        <v>100</v>
      </c>
      <c r="AD95" s="133">
        <v>100</v>
      </c>
      <c r="AE95" s="133">
        <v>100</v>
      </c>
      <c r="AF95" s="133">
        <v>100</v>
      </c>
      <c r="AG95" s="133">
        <v>0</v>
      </c>
      <c r="AH95" s="133">
        <v>30</v>
      </c>
      <c r="AI95" s="133">
        <v>60</v>
      </c>
      <c r="AJ95" s="133">
        <v>100</v>
      </c>
      <c r="AK95" s="133">
        <v>100</v>
      </c>
      <c r="AL95" s="133">
        <v>3000</v>
      </c>
      <c r="AM95" s="133">
        <v>3000</v>
      </c>
      <c r="AN95" s="133">
        <v>3000</v>
      </c>
      <c r="AO95" s="133">
        <v>10</v>
      </c>
      <c r="AP95" s="508">
        <v>3000</v>
      </c>
      <c r="AQ95" s="139">
        <v>0</v>
      </c>
      <c r="AR95" s="139">
        <v>100</v>
      </c>
      <c r="AS95" s="139">
        <v>100</v>
      </c>
      <c r="AT95" s="139">
        <v>15000</v>
      </c>
      <c r="AU95" s="139">
        <v>60000</v>
      </c>
      <c r="AV95" s="106"/>
    </row>
    <row r="96" customFormat="1" ht="20.4" spans="1:47">
      <c r="A96" s="51">
        <f>A94</f>
        <v>902</v>
      </c>
      <c r="B96" s="42" t="s">
        <v>241</v>
      </c>
      <c r="C96" s="33" t="s">
        <v>334</v>
      </c>
      <c r="D96" s="43" t="s">
        <v>193</v>
      </c>
      <c r="E96" s="44" t="s">
        <v>343</v>
      </c>
      <c r="F96" s="44" t="s">
        <v>344</v>
      </c>
      <c r="G96" s="47"/>
      <c r="H96" s="19">
        <v>0</v>
      </c>
      <c r="I96" s="19">
        <v>1</v>
      </c>
      <c r="J96" s="19">
        <v>1</v>
      </c>
      <c r="K96" s="19">
        <v>0</v>
      </c>
      <c r="L96" s="19">
        <v>0</v>
      </c>
      <c r="M96" s="19">
        <v>0</v>
      </c>
      <c r="N96" s="19">
        <v>0</v>
      </c>
      <c r="O96" s="19">
        <v>0</v>
      </c>
      <c r="P96" s="19">
        <v>0</v>
      </c>
      <c r="Q96" s="19">
        <v>0</v>
      </c>
      <c r="R96" s="26">
        <v>0</v>
      </c>
      <c r="S96" s="127">
        <f t="shared" si="13"/>
        <v>6</v>
      </c>
      <c r="T96" s="127">
        <v>100</v>
      </c>
      <c r="U96" s="127">
        <v>100</v>
      </c>
      <c r="V96" s="127">
        <v>285</v>
      </c>
      <c r="W96" s="127">
        <v>305</v>
      </c>
      <c r="X96" s="127">
        <v>20</v>
      </c>
      <c r="Y96" s="127">
        <v>600</v>
      </c>
      <c r="Z96" s="127">
        <v>210</v>
      </c>
      <c r="AA96" s="127">
        <v>205</v>
      </c>
      <c r="AB96" s="490">
        <v>-20</v>
      </c>
      <c r="AC96" s="127">
        <v>100</v>
      </c>
      <c r="AD96" s="127">
        <v>100</v>
      </c>
      <c r="AE96" s="127">
        <v>100</v>
      </c>
      <c r="AF96" s="127">
        <v>100</v>
      </c>
      <c r="AG96" s="127">
        <v>0</v>
      </c>
      <c r="AH96" s="127">
        <v>30</v>
      </c>
      <c r="AI96" s="127">
        <v>60</v>
      </c>
      <c r="AJ96" s="127">
        <v>100</v>
      </c>
      <c r="AK96" s="127">
        <v>100</v>
      </c>
      <c r="AL96" s="127">
        <v>3000</v>
      </c>
      <c r="AM96" s="127">
        <v>3000</v>
      </c>
      <c r="AN96" s="127">
        <v>3000</v>
      </c>
      <c r="AO96" s="127">
        <v>10</v>
      </c>
      <c r="AP96" s="507">
        <v>3000</v>
      </c>
      <c r="AQ96" s="135">
        <v>0</v>
      </c>
      <c r="AR96" s="135">
        <v>100</v>
      </c>
      <c r="AS96" s="135">
        <v>100</v>
      </c>
      <c r="AT96" s="135">
        <v>15000</v>
      </c>
      <c r="AU96" s="135">
        <v>60000</v>
      </c>
    </row>
    <row r="97" s="2" customFormat="1" ht="20.4" spans="1:48">
      <c r="A97" s="36"/>
      <c r="B97" s="37"/>
      <c r="C97" s="36"/>
      <c r="D97" s="38"/>
      <c r="E97" s="39" t="s">
        <v>330</v>
      </c>
      <c r="F97" s="39" t="s">
        <v>331</v>
      </c>
      <c r="G97" s="49"/>
      <c r="H97" s="52" t="s">
        <v>251</v>
      </c>
      <c r="I97" s="52">
        <v>1</v>
      </c>
      <c r="J97" s="52" t="s">
        <v>251</v>
      </c>
      <c r="K97" s="52" t="s">
        <v>251</v>
      </c>
      <c r="L97" s="52" t="s">
        <v>251</v>
      </c>
      <c r="M97" s="52" t="s">
        <v>251</v>
      </c>
      <c r="N97" s="52" t="s">
        <v>251</v>
      </c>
      <c r="O97" s="52" t="s">
        <v>251</v>
      </c>
      <c r="P97" s="52" t="s">
        <v>251</v>
      </c>
      <c r="Q97" s="52">
        <v>0</v>
      </c>
      <c r="R97" s="98">
        <v>0</v>
      </c>
      <c r="S97" s="133"/>
      <c r="T97" s="133" t="s">
        <v>251</v>
      </c>
      <c r="U97" s="133" t="s">
        <v>251</v>
      </c>
      <c r="V97" s="133" t="s">
        <v>251</v>
      </c>
      <c r="W97" s="133" t="s">
        <v>251</v>
      </c>
      <c r="X97" s="133" t="s">
        <v>251</v>
      </c>
      <c r="Y97" s="133" t="s">
        <v>251</v>
      </c>
      <c r="Z97" s="133" t="s">
        <v>251</v>
      </c>
      <c r="AA97" s="133" t="s">
        <v>251</v>
      </c>
      <c r="AB97" s="490" t="s">
        <v>251</v>
      </c>
      <c r="AC97" s="133" t="s">
        <v>251</v>
      </c>
      <c r="AD97" s="133" t="s">
        <v>251</v>
      </c>
      <c r="AE97" s="133" t="s">
        <v>251</v>
      </c>
      <c r="AF97" s="133" t="s">
        <v>251</v>
      </c>
      <c r="AG97" s="133" t="s">
        <v>251</v>
      </c>
      <c r="AH97" s="133" t="s">
        <v>251</v>
      </c>
      <c r="AI97" s="133" t="s">
        <v>251</v>
      </c>
      <c r="AJ97" s="133" t="s">
        <v>251</v>
      </c>
      <c r="AK97" s="133" t="s">
        <v>251</v>
      </c>
      <c r="AL97" s="133" t="s">
        <v>251</v>
      </c>
      <c r="AM97" s="133" t="s">
        <v>251</v>
      </c>
      <c r="AN97" s="133" t="s">
        <v>251</v>
      </c>
      <c r="AO97" s="133" t="s">
        <v>251</v>
      </c>
      <c r="AP97" s="508">
        <v>3000</v>
      </c>
      <c r="AQ97" s="139">
        <v>0</v>
      </c>
      <c r="AR97" s="139">
        <v>100</v>
      </c>
      <c r="AS97" s="139">
        <v>100</v>
      </c>
      <c r="AT97" s="139">
        <v>15000</v>
      </c>
      <c r="AU97" s="139">
        <v>60000</v>
      </c>
      <c r="AV97" s="106"/>
    </row>
    <row r="98" customFormat="1" ht="20.4" spans="1:47">
      <c r="A98" s="51">
        <f t="shared" ref="A98:A102" si="14">A96</f>
        <v>902</v>
      </c>
      <c r="B98" s="42" t="s">
        <v>241</v>
      </c>
      <c r="C98" s="33" t="s">
        <v>334</v>
      </c>
      <c r="D98" s="43" t="s">
        <v>197</v>
      </c>
      <c r="E98" s="44" t="s">
        <v>345</v>
      </c>
      <c r="F98" s="44" t="s">
        <v>346</v>
      </c>
      <c r="G98" s="47"/>
      <c r="H98" s="19">
        <v>0</v>
      </c>
      <c r="I98" s="19">
        <v>1</v>
      </c>
      <c r="J98" s="19">
        <v>0</v>
      </c>
      <c r="K98" s="19">
        <v>0</v>
      </c>
      <c r="L98" s="19">
        <v>0</v>
      </c>
      <c r="M98" s="19">
        <v>0</v>
      </c>
      <c r="N98" s="19">
        <v>0</v>
      </c>
      <c r="O98" s="19">
        <v>0</v>
      </c>
      <c r="P98" s="19">
        <v>0</v>
      </c>
      <c r="Q98" s="19">
        <v>0</v>
      </c>
      <c r="R98" s="26">
        <v>0</v>
      </c>
      <c r="S98" s="127">
        <f t="shared" si="13"/>
        <v>2</v>
      </c>
      <c r="T98" s="127">
        <v>100</v>
      </c>
      <c r="U98" s="127">
        <v>100</v>
      </c>
      <c r="V98" s="127">
        <v>253</v>
      </c>
      <c r="W98" s="127">
        <v>260</v>
      </c>
      <c r="X98" s="127">
        <v>20</v>
      </c>
      <c r="Y98" s="127">
        <v>600</v>
      </c>
      <c r="Z98" s="127">
        <v>210</v>
      </c>
      <c r="AA98" s="127">
        <v>205</v>
      </c>
      <c r="AB98" s="490">
        <v>-20</v>
      </c>
      <c r="AC98" s="127">
        <v>100</v>
      </c>
      <c r="AD98" s="127">
        <v>100</v>
      </c>
      <c r="AE98" s="127">
        <v>100</v>
      </c>
      <c r="AF98" s="127">
        <v>100</v>
      </c>
      <c r="AG98" s="127">
        <v>0</v>
      </c>
      <c r="AH98" s="127">
        <v>30</v>
      </c>
      <c r="AI98" s="127">
        <v>60</v>
      </c>
      <c r="AJ98" s="127">
        <v>100</v>
      </c>
      <c r="AK98" s="127">
        <v>100</v>
      </c>
      <c r="AL98" s="127">
        <v>3000</v>
      </c>
      <c r="AM98" s="127">
        <v>3000</v>
      </c>
      <c r="AN98" s="127">
        <v>3000</v>
      </c>
      <c r="AO98" s="127">
        <v>10</v>
      </c>
      <c r="AP98" s="507">
        <v>3000</v>
      </c>
      <c r="AQ98" s="135">
        <v>0</v>
      </c>
      <c r="AR98" s="135">
        <v>100</v>
      </c>
      <c r="AS98" s="135">
        <v>100</v>
      </c>
      <c r="AT98" s="135">
        <v>15000</v>
      </c>
      <c r="AU98" s="135">
        <v>60000</v>
      </c>
    </row>
    <row r="99" s="2" customFormat="1" ht="20.4" spans="1:48">
      <c r="A99" s="48"/>
      <c r="B99" s="37"/>
      <c r="C99" s="36"/>
      <c r="D99" s="38"/>
      <c r="E99" s="39"/>
      <c r="F99" s="39"/>
      <c r="G99" s="49"/>
      <c r="H99" s="52"/>
      <c r="I99" s="52"/>
      <c r="J99" s="52"/>
      <c r="K99" s="52"/>
      <c r="L99" s="52"/>
      <c r="M99" s="52"/>
      <c r="N99" s="52"/>
      <c r="O99" s="52"/>
      <c r="P99" s="52"/>
      <c r="Q99" s="52">
        <v>0</v>
      </c>
      <c r="R99" s="98">
        <v>0</v>
      </c>
      <c r="S99" s="133"/>
      <c r="T99" s="133"/>
      <c r="U99" s="133"/>
      <c r="V99" s="133">
        <v>270</v>
      </c>
      <c r="W99" s="133">
        <v>274</v>
      </c>
      <c r="X99" s="133"/>
      <c r="Y99" s="133"/>
      <c r="Z99" s="133"/>
      <c r="AA99" s="133"/>
      <c r="AB99" s="490"/>
      <c r="AC99" s="133"/>
      <c r="AD99" s="133"/>
      <c r="AE99" s="133"/>
      <c r="AF99" s="133"/>
      <c r="AG99" s="133"/>
      <c r="AH99" s="133"/>
      <c r="AI99" s="133"/>
      <c r="AJ99" s="133"/>
      <c r="AK99" s="133"/>
      <c r="AL99" s="133"/>
      <c r="AM99" s="133"/>
      <c r="AN99" s="133"/>
      <c r="AO99" s="133"/>
      <c r="AP99" s="508">
        <v>3000</v>
      </c>
      <c r="AQ99" s="139">
        <v>0</v>
      </c>
      <c r="AR99" s="139">
        <v>100</v>
      </c>
      <c r="AS99" s="139">
        <v>100</v>
      </c>
      <c r="AT99" s="139">
        <v>15000</v>
      </c>
      <c r="AU99" s="139">
        <v>60000</v>
      </c>
      <c r="AV99" s="106"/>
    </row>
    <row r="100" customFormat="1" ht="20.4" spans="1:47">
      <c r="A100" s="51">
        <f t="shared" si="14"/>
        <v>902</v>
      </c>
      <c r="B100" s="42" t="s">
        <v>241</v>
      </c>
      <c r="C100" s="33" t="s">
        <v>334</v>
      </c>
      <c r="D100" s="43" t="s">
        <v>201</v>
      </c>
      <c r="E100" s="44" t="s">
        <v>347</v>
      </c>
      <c r="F100" s="44" t="s">
        <v>348</v>
      </c>
      <c r="G100" s="47"/>
      <c r="H100" s="19">
        <v>0</v>
      </c>
      <c r="I100" s="19">
        <v>1</v>
      </c>
      <c r="J100" s="19">
        <v>1</v>
      </c>
      <c r="K100" s="19">
        <v>0</v>
      </c>
      <c r="L100" s="19">
        <v>0</v>
      </c>
      <c r="M100" s="19">
        <v>0</v>
      </c>
      <c r="N100" s="19">
        <v>0</v>
      </c>
      <c r="O100" s="19">
        <v>0</v>
      </c>
      <c r="P100" s="19">
        <v>0</v>
      </c>
      <c r="Q100" s="19">
        <v>0</v>
      </c>
      <c r="R100" s="26">
        <v>0</v>
      </c>
      <c r="S100" s="127">
        <f t="shared" si="13"/>
        <v>6</v>
      </c>
      <c r="T100" s="127">
        <v>100</v>
      </c>
      <c r="U100" s="127">
        <v>100</v>
      </c>
      <c r="V100" s="127">
        <v>270</v>
      </c>
      <c r="W100" s="127">
        <v>274</v>
      </c>
      <c r="X100" s="127">
        <v>0</v>
      </c>
      <c r="Y100" s="127">
        <v>600</v>
      </c>
      <c r="Z100" s="127">
        <v>210</v>
      </c>
      <c r="AA100" s="127">
        <v>205</v>
      </c>
      <c r="AB100" s="490">
        <v>-20</v>
      </c>
      <c r="AC100" s="127">
        <v>100</v>
      </c>
      <c r="AD100" s="127">
        <v>100</v>
      </c>
      <c r="AE100" s="127">
        <v>100</v>
      </c>
      <c r="AF100" s="127">
        <v>100</v>
      </c>
      <c r="AG100" s="127">
        <v>0</v>
      </c>
      <c r="AH100" s="127">
        <v>30</v>
      </c>
      <c r="AI100" s="127">
        <v>60</v>
      </c>
      <c r="AJ100" s="127">
        <v>100</v>
      </c>
      <c r="AK100" s="127">
        <v>100</v>
      </c>
      <c r="AL100" s="127">
        <v>3000</v>
      </c>
      <c r="AM100" s="127">
        <v>3000</v>
      </c>
      <c r="AN100" s="127">
        <v>3000</v>
      </c>
      <c r="AO100" s="127">
        <v>10</v>
      </c>
      <c r="AP100" s="507">
        <v>3000</v>
      </c>
      <c r="AQ100" s="135">
        <v>0</v>
      </c>
      <c r="AR100" s="135">
        <v>100</v>
      </c>
      <c r="AS100" s="135">
        <v>100</v>
      </c>
      <c r="AT100" s="135">
        <v>15000</v>
      </c>
      <c r="AU100" s="135">
        <v>60000</v>
      </c>
    </row>
    <row r="101" s="3" customFormat="1" ht="20.4" spans="1:47">
      <c r="A101" s="48"/>
      <c r="B101" s="37"/>
      <c r="C101" s="36"/>
      <c r="D101" s="38"/>
      <c r="E101" s="39"/>
      <c r="F101" s="39"/>
      <c r="G101" s="49"/>
      <c r="H101" s="52"/>
      <c r="I101" s="52"/>
      <c r="J101" s="52"/>
      <c r="K101" s="52"/>
      <c r="L101" s="52"/>
      <c r="M101" s="52"/>
      <c r="N101" s="52"/>
      <c r="O101" s="52"/>
      <c r="P101" s="52"/>
      <c r="Q101" s="52">
        <v>0</v>
      </c>
      <c r="R101" s="98">
        <v>0</v>
      </c>
      <c r="S101" s="133"/>
      <c r="T101" s="133"/>
      <c r="U101" s="133"/>
      <c r="V101" s="133"/>
      <c r="W101" s="133"/>
      <c r="X101" s="133"/>
      <c r="Y101" s="133"/>
      <c r="Z101" s="133"/>
      <c r="AA101" s="133"/>
      <c r="AB101" s="490"/>
      <c r="AC101" s="133"/>
      <c r="AD101" s="133"/>
      <c r="AE101" s="133"/>
      <c r="AF101" s="133"/>
      <c r="AG101" s="133"/>
      <c r="AH101" s="133"/>
      <c r="AI101" s="133"/>
      <c r="AJ101" s="133"/>
      <c r="AK101" s="133"/>
      <c r="AL101" s="133"/>
      <c r="AM101" s="133"/>
      <c r="AN101" s="133"/>
      <c r="AO101" s="133"/>
      <c r="AP101" s="508">
        <v>3000</v>
      </c>
      <c r="AQ101" s="139">
        <v>0</v>
      </c>
      <c r="AR101" s="139">
        <v>100</v>
      </c>
      <c r="AS101" s="139">
        <v>100</v>
      </c>
      <c r="AT101" s="139">
        <v>15000</v>
      </c>
      <c r="AU101" s="139">
        <v>60000</v>
      </c>
    </row>
    <row r="102" customFormat="1" ht="20.4" spans="1:47">
      <c r="A102" s="51">
        <f t="shared" si="14"/>
        <v>902</v>
      </c>
      <c r="B102" s="42"/>
      <c r="C102" s="33" t="s">
        <v>334</v>
      </c>
      <c r="D102" s="43" t="s">
        <v>306</v>
      </c>
      <c r="E102" s="44" t="s">
        <v>349</v>
      </c>
      <c r="F102" s="44" t="s">
        <v>350</v>
      </c>
      <c r="G102" s="47"/>
      <c r="H102" s="19"/>
      <c r="I102" s="19"/>
      <c r="J102" s="19"/>
      <c r="K102" s="19"/>
      <c r="L102" s="19"/>
      <c r="M102" s="19"/>
      <c r="N102" s="19"/>
      <c r="O102" s="19"/>
      <c r="P102" s="19"/>
      <c r="Q102" s="19">
        <v>0</v>
      </c>
      <c r="R102" s="26">
        <v>0</v>
      </c>
      <c r="S102" s="127"/>
      <c r="T102" s="127"/>
      <c r="U102" s="127"/>
      <c r="V102" s="127"/>
      <c r="W102" s="127"/>
      <c r="X102" s="127"/>
      <c r="Y102" s="127"/>
      <c r="Z102" s="127"/>
      <c r="AA102" s="127"/>
      <c r="AB102" s="490"/>
      <c r="AC102" s="127"/>
      <c r="AD102" s="127"/>
      <c r="AE102" s="127"/>
      <c r="AF102" s="127"/>
      <c r="AG102" s="127"/>
      <c r="AH102" s="127"/>
      <c r="AI102" s="127"/>
      <c r="AJ102" s="127"/>
      <c r="AK102" s="127"/>
      <c r="AL102" s="127"/>
      <c r="AM102" s="127"/>
      <c r="AN102" s="127"/>
      <c r="AO102" s="127"/>
      <c r="AP102" s="507">
        <v>3000</v>
      </c>
      <c r="AQ102" s="135">
        <v>0</v>
      </c>
      <c r="AR102" s="135">
        <v>100</v>
      </c>
      <c r="AS102" s="135">
        <v>100</v>
      </c>
      <c r="AT102" s="135">
        <v>15000</v>
      </c>
      <c r="AU102" s="135">
        <v>60000</v>
      </c>
    </row>
    <row r="103" s="3" customFormat="1" ht="20.4" spans="1:47">
      <c r="A103" s="48"/>
      <c r="B103" s="37"/>
      <c r="C103" s="36"/>
      <c r="D103" s="38"/>
      <c r="E103" s="39"/>
      <c r="F103" s="39"/>
      <c r="G103" s="49"/>
      <c r="H103" s="52"/>
      <c r="I103" s="52"/>
      <c r="J103" s="52"/>
      <c r="K103" s="52"/>
      <c r="L103" s="52"/>
      <c r="M103" s="52"/>
      <c r="N103" s="52"/>
      <c r="O103" s="52"/>
      <c r="P103" s="52"/>
      <c r="Q103" s="52">
        <v>0</v>
      </c>
      <c r="R103" s="98">
        <v>0</v>
      </c>
      <c r="S103" s="133"/>
      <c r="T103" s="133"/>
      <c r="U103" s="133"/>
      <c r="V103" s="133"/>
      <c r="W103" s="133"/>
      <c r="X103" s="133"/>
      <c r="Y103" s="133"/>
      <c r="Z103" s="133"/>
      <c r="AA103" s="133"/>
      <c r="AB103" s="490"/>
      <c r="AC103" s="133"/>
      <c r="AD103" s="133"/>
      <c r="AE103" s="133"/>
      <c r="AF103" s="133"/>
      <c r="AG103" s="133"/>
      <c r="AH103" s="133"/>
      <c r="AI103" s="133"/>
      <c r="AJ103" s="133"/>
      <c r="AK103" s="133"/>
      <c r="AL103" s="133"/>
      <c r="AM103" s="133"/>
      <c r="AN103" s="133"/>
      <c r="AO103" s="133"/>
      <c r="AP103" s="508">
        <v>3000</v>
      </c>
      <c r="AQ103" s="139">
        <v>0</v>
      </c>
      <c r="AR103" s="139">
        <v>100</v>
      </c>
      <c r="AS103" s="139">
        <v>100</v>
      </c>
      <c r="AT103" s="139">
        <v>15000</v>
      </c>
      <c r="AU103" s="139">
        <v>60000</v>
      </c>
    </row>
    <row r="104" customFormat="1" ht="20.4" spans="1:47">
      <c r="A104" s="51">
        <f>A102</f>
        <v>902</v>
      </c>
      <c r="B104" s="42"/>
      <c r="C104" s="33" t="s">
        <v>334</v>
      </c>
      <c r="D104" s="43" t="s">
        <v>235</v>
      </c>
      <c r="E104" s="44" t="s">
        <v>351</v>
      </c>
      <c r="F104" s="44" t="s">
        <v>352</v>
      </c>
      <c r="G104" s="47"/>
      <c r="H104" s="19"/>
      <c r="I104" s="19"/>
      <c r="J104" s="19"/>
      <c r="K104" s="19"/>
      <c r="L104" s="19"/>
      <c r="M104" s="19"/>
      <c r="N104" s="19"/>
      <c r="O104" s="19"/>
      <c r="P104" s="19"/>
      <c r="Q104" s="19">
        <v>0</v>
      </c>
      <c r="R104" s="26">
        <v>0</v>
      </c>
      <c r="S104" s="127"/>
      <c r="T104" s="127"/>
      <c r="U104" s="127"/>
      <c r="V104" s="127"/>
      <c r="W104" s="127"/>
      <c r="X104" s="127"/>
      <c r="Y104" s="127"/>
      <c r="Z104" s="127"/>
      <c r="AA104" s="127"/>
      <c r="AB104" s="490"/>
      <c r="AC104" s="127"/>
      <c r="AD104" s="127"/>
      <c r="AE104" s="127"/>
      <c r="AF104" s="127"/>
      <c r="AG104" s="127"/>
      <c r="AH104" s="127"/>
      <c r="AI104" s="127"/>
      <c r="AJ104" s="127"/>
      <c r="AK104" s="127"/>
      <c r="AL104" s="127"/>
      <c r="AM104" s="127"/>
      <c r="AN104" s="127"/>
      <c r="AO104" s="127"/>
      <c r="AP104" s="507">
        <v>3000</v>
      </c>
      <c r="AQ104" s="135">
        <v>0</v>
      </c>
      <c r="AR104" s="135">
        <v>100</v>
      </c>
      <c r="AS104" s="135">
        <v>100</v>
      </c>
      <c r="AT104" s="135">
        <v>15000</v>
      </c>
      <c r="AU104" s="135">
        <v>60000</v>
      </c>
    </row>
    <row r="105" s="2" customFormat="1" ht="20.4" spans="1:48">
      <c r="A105" s="36"/>
      <c r="B105" s="37"/>
      <c r="C105" s="36"/>
      <c r="D105" s="38"/>
      <c r="E105" s="39" t="s">
        <v>330</v>
      </c>
      <c r="F105" s="39" t="s">
        <v>353</v>
      </c>
      <c r="G105" s="49"/>
      <c r="H105" s="52" t="s">
        <v>251</v>
      </c>
      <c r="I105" s="52">
        <v>1</v>
      </c>
      <c r="J105" s="52" t="s">
        <v>251</v>
      </c>
      <c r="K105" s="52" t="s">
        <v>251</v>
      </c>
      <c r="L105" s="52" t="s">
        <v>251</v>
      </c>
      <c r="M105" s="52" t="s">
        <v>251</v>
      </c>
      <c r="N105" s="52" t="s">
        <v>251</v>
      </c>
      <c r="O105" s="52" t="s">
        <v>251</v>
      </c>
      <c r="P105" s="52" t="s">
        <v>251</v>
      </c>
      <c r="Q105" s="52">
        <v>0</v>
      </c>
      <c r="R105" s="98">
        <v>0</v>
      </c>
      <c r="S105" s="133"/>
      <c r="T105" s="133" t="s">
        <v>251</v>
      </c>
      <c r="U105" s="133" t="s">
        <v>251</v>
      </c>
      <c r="V105" s="133" t="s">
        <v>251</v>
      </c>
      <c r="W105" s="133" t="s">
        <v>251</v>
      </c>
      <c r="X105" s="133" t="s">
        <v>251</v>
      </c>
      <c r="Y105" s="133" t="s">
        <v>251</v>
      </c>
      <c r="Z105" s="133" t="s">
        <v>251</v>
      </c>
      <c r="AA105" s="133" t="s">
        <v>251</v>
      </c>
      <c r="AB105" s="490" t="s">
        <v>251</v>
      </c>
      <c r="AC105" s="133" t="s">
        <v>251</v>
      </c>
      <c r="AD105" s="133" t="s">
        <v>251</v>
      </c>
      <c r="AE105" s="133" t="s">
        <v>251</v>
      </c>
      <c r="AF105" s="133" t="s">
        <v>251</v>
      </c>
      <c r="AG105" s="133" t="s">
        <v>251</v>
      </c>
      <c r="AH105" s="133" t="s">
        <v>251</v>
      </c>
      <c r="AI105" s="133" t="s">
        <v>251</v>
      </c>
      <c r="AJ105" s="133" t="s">
        <v>251</v>
      </c>
      <c r="AK105" s="133" t="s">
        <v>251</v>
      </c>
      <c r="AL105" s="133" t="s">
        <v>251</v>
      </c>
      <c r="AM105" s="133" t="s">
        <v>251</v>
      </c>
      <c r="AN105" s="133" t="s">
        <v>251</v>
      </c>
      <c r="AO105" s="133" t="s">
        <v>251</v>
      </c>
      <c r="AP105" s="508">
        <v>3000</v>
      </c>
      <c r="AQ105" s="139">
        <v>0</v>
      </c>
      <c r="AR105" s="139">
        <v>100</v>
      </c>
      <c r="AS105" s="139">
        <v>100</v>
      </c>
      <c r="AT105" s="139">
        <v>15000</v>
      </c>
      <c r="AU105" s="139">
        <v>60000</v>
      </c>
      <c r="AV105" s="106"/>
    </row>
    <row r="106" customFormat="1" ht="20.4" spans="1:47">
      <c r="A106" s="33">
        <f>A100</f>
        <v>902</v>
      </c>
      <c r="B106" s="42" t="s">
        <v>241</v>
      </c>
      <c r="C106" s="33" t="s">
        <v>334</v>
      </c>
      <c r="D106" s="43" t="s">
        <v>238</v>
      </c>
      <c r="E106" s="44" t="s">
        <v>335</v>
      </c>
      <c r="F106" s="44" t="s">
        <v>334</v>
      </c>
      <c r="G106" s="47"/>
      <c r="H106" s="19">
        <v>0</v>
      </c>
      <c r="I106" s="19">
        <v>1</v>
      </c>
      <c r="J106" s="19">
        <v>0</v>
      </c>
      <c r="K106" s="19">
        <v>0</v>
      </c>
      <c r="L106" s="19">
        <v>0</v>
      </c>
      <c r="M106" s="19">
        <v>0</v>
      </c>
      <c r="N106" s="19">
        <v>0</v>
      </c>
      <c r="O106" s="19">
        <v>0</v>
      </c>
      <c r="P106" s="19">
        <v>0</v>
      </c>
      <c r="Q106" s="19">
        <v>0</v>
      </c>
      <c r="R106" s="26">
        <v>0</v>
      </c>
      <c r="S106" s="127">
        <f t="shared" ref="S106" si="15">H106+I106*2+J106*4+K106*8+L106*16+M106*32+N106*64+O106*128+P106*256+Q106*512+R106*1024</f>
        <v>2</v>
      </c>
      <c r="T106" s="127">
        <v>100</v>
      </c>
      <c r="U106" s="127">
        <v>100</v>
      </c>
      <c r="V106" s="127">
        <v>253</v>
      </c>
      <c r="W106" s="127">
        <v>260</v>
      </c>
      <c r="X106" s="127">
        <v>20</v>
      </c>
      <c r="Y106" s="127">
        <v>600</v>
      </c>
      <c r="Z106" s="127">
        <v>210</v>
      </c>
      <c r="AA106" s="127">
        <v>205</v>
      </c>
      <c r="AB106" s="490">
        <v>-20</v>
      </c>
      <c r="AC106" s="127">
        <v>100</v>
      </c>
      <c r="AD106" s="127">
        <v>100</v>
      </c>
      <c r="AE106" s="127">
        <v>100</v>
      </c>
      <c r="AF106" s="127">
        <v>100</v>
      </c>
      <c r="AG106" s="127">
        <v>0</v>
      </c>
      <c r="AH106" s="127">
        <v>30</v>
      </c>
      <c r="AI106" s="127">
        <v>60</v>
      </c>
      <c r="AJ106" s="127">
        <v>100</v>
      </c>
      <c r="AK106" s="127">
        <v>100</v>
      </c>
      <c r="AL106" s="127">
        <v>3000</v>
      </c>
      <c r="AM106" s="127">
        <v>3000</v>
      </c>
      <c r="AN106" s="127">
        <v>3000</v>
      </c>
      <c r="AO106" s="127">
        <v>10</v>
      </c>
      <c r="AP106" s="507">
        <v>3000</v>
      </c>
      <c r="AQ106" s="135">
        <v>0</v>
      </c>
      <c r="AR106" s="135">
        <v>100</v>
      </c>
      <c r="AS106" s="135">
        <v>100</v>
      </c>
      <c r="AT106" s="135">
        <v>15000</v>
      </c>
      <c r="AU106" s="135">
        <v>60000</v>
      </c>
    </row>
    <row r="107" s="3" customFormat="1" ht="20.4" spans="1:47">
      <c r="A107" s="36"/>
      <c r="B107" s="37"/>
      <c r="C107" s="36"/>
      <c r="D107" s="38"/>
      <c r="E107" s="39"/>
      <c r="F107" s="39" t="s">
        <v>331</v>
      </c>
      <c r="G107" s="49"/>
      <c r="H107" s="52" t="s">
        <v>251</v>
      </c>
      <c r="I107" s="52">
        <v>1</v>
      </c>
      <c r="J107" s="52" t="s">
        <v>251</v>
      </c>
      <c r="K107" s="52" t="s">
        <v>251</v>
      </c>
      <c r="L107" s="52" t="s">
        <v>251</v>
      </c>
      <c r="M107" s="52" t="s">
        <v>251</v>
      </c>
      <c r="N107" s="52" t="s">
        <v>251</v>
      </c>
      <c r="O107" s="52" t="s">
        <v>251</v>
      </c>
      <c r="P107" s="52" t="s">
        <v>251</v>
      </c>
      <c r="Q107" s="52">
        <v>0</v>
      </c>
      <c r="R107" s="98">
        <v>0</v>
      </c>
      <c r="S107" s="133"/>
      <c r="T107" s="133" t="s">
        <v>251</v>
      </c>
      <c r="U107" s="133" t="s">
        <v>251</v>
      </c>
      <c r="V107" s="133" t="s">
        <v>251</v>
      </c>
      <c r="W107" s="133" t="s">
        <v>251</v>
      </c>
      <c r="X107" s="133" t="s">
        <v>251</v>
      </c>
      <c r="Y107" s="133" t="s">
        <v>251</v>
      </c>
      <c r="Z107" s="133" t="s">
        <v>251</v>
      </c>
      <c r="AA107" s="133" t="s">
        <v>251</v>
      </c>
      <c r="AB107" s="490" t="s">
        <v>251</v>
      </c>
      <c r="AC107" s="133" t="s">
        <v>251</v>
      </c>
      <c r="AD107" s="133" t="s">
        <v>251</v>
      </c>
      <c r="AE107" s="133" t="s">
        <v>251</v>
      </c>
      <c r="AF107" s="133" t="s">
        <v>251</v>
      </c>
      <c r="AG107" s="133" t="s">
        <v>251</v>
      </c>
      <c r="AH107" s="133" t="s">
        <v>251</v>
      </c>
      <c r="AI107" s="133" t="s">
        <v>251</v>
      </c>
      <c r="AJ107" s="133" t="s">
        <v>251</v>
      </c>
      <c r="AK107" s="133" t="s">
        <v>251</v>
      </c>
      <c r="AL107" s="133" t="s">
        <v>251</v>
      </c>
      <c r="AM107" s="133" t="s">
        <v>251</v>
      </c>
      <c r="AN107" s="133" t="s">
        <v>251</v>
      </c>
      <c r="AO107" s="133" t="s">
        <v>251</v>
      </c>
      <c r="AP107" s="508">
        <v>3000</v>
      </c>
      <c r="AQ107" s="139">
        <v>0</v>
      </c>
      <c r="AR107" s="139">
        <v>100</v>
      </c>
      <c r="AS107" s="139">
        <v>100</v>
      </c>
      <c r="AT107" s="139">
        <v>15000</v>
      </c>
      <c r="AU107" s="139">
        <v>60000</v>
      </c>
    </row>
    <row r="108" customFormat="1" ht="20.4" spans="1:47">
      <c r="A108" s="33">
        <f>A106</f>
        <v>902</v>
      </c>
      <c r="B108" s="42" t="s">
        <v>241</v>
      </c>
      <c r="C108" s="33" t="s">
        <v>334</v>
      </c>
      <c r="D108" s="43" t="s">
        <v>241</v>
      </c>
      <c r="E108" s="44" t="s">
        <v>357</v>
      </c>
      <c r="F108" s="44" t="s">
        <v>358</v>
      </c>
      <c r="G108" s="47"/>
      <c r="H108" s="19">
        <v>0</v>
      </c>
      <c r="I108" s="19">
        <v>1</v>
      </c>
      <c r="J108" s="19">
        <v>0</v>
      </c>
      <c r="K108" s="19">
        <v>0</v>
      </c>
      <c r="L108" s="19">
        <v>0</v>
      </c>
      <c r="M108" s="19">
        <v>0</v>
      </c>
      <c r="N108" s="19">
        <v>0</v>
      </c>
      <c r="O108" s="19">
        <v>0</v>
      </c>
      <c r="P108" s="19">
        <v>0</v>
      </c>
      <c r="Q108" s="19">
        <v>0</v>
      </c>
      <c r="R108" s="26">
        <v>0</v>
      </c>
      <c r="S108" s="127">
        <f t="shared" ref="S108" si="16">H108+I108*2+J108*4+K108*8+L108*16+M108*32+N108*64+O108*128+P108*256+Q108*512+R108*1024</f>
        <v>2</v>
      </c>
      <c r="T108" s="127">
        <v>100</v>
      </c>
      <c r="U108" s="127">
        <v>100</v>
      </c>
      <c r="V108" s="127">
        <v>253</v>
      </c>
      <c r="W108" s="127">
        <v>260</v>
      </c>
      <c r="X108" s="127">
        <v>20</v>
      </c>
      <c r="Y108" s="127">
        <v>600</v>
      </c>
      <c r="Z108" s="127">
        <v>210</v>
      </c>
      <c r="AA108" s="127">
        <v>205</v>
      </c>
      <c r="AB108" s="490">
        <v>-20</v>
      </c>
      <c r="AC108" s="127">
        <v>100</v>
      </c>
      <c r="AD108" s="127">
        <v>100</v>
      </c>
      <c r="AE108" s="127">
        <v>100</v>
      </c>
      <c r="AF108" s="127">
        <v>100</v>
      </c>
      <c r="AG108" s="127">
        <v>0</v>
      </c>
      <c r="AH108" s="127">
        <v>30</v>
      </c>
      <c r="AI108" s="127">
        <v>60</v>
      </c>
      <c r="AJ108" s="127">
        <v>100</v>
      </c>
      <c r="AK108" s="127">
        <v>100</v>
      </c>
      <c r="AL108" s="127">
        <v>3000</v>
      </c>
      <c r="AM108" s="127">
        <v>3000</v>
      </c>
      <c r="AN108" s="127">
        <v>3000</v>
      </c>
      <c r="AO108" s="127">
        <v>10</v>
      </c>
      <c r="AP108" s="507">
        <v>3000</v>
      </c>
      <c r="AQ108" s="135">
        <v>0</v>
      </c>
      <c r="AR108" s="135">
        <v>100</v>
      </c>
      <c r="AS108" s="135">
        <v>100</v>
      </c>
      <c r="AT108" s="135">
        <v>15000</v>
      </c>
      <c r="AU108" s="135">
        <v>60000</v>
      </c>
    </row>
    <row r="109" s="2" customFormat="1" ht="20.4" spans="1:48">
      <c r="A109" s="48"/>
      <c r="B109" s="37"/>
      <c r="C109" s="36"/>
      <c r="D109" s="38"/>
      <c r="E109" s="39"/>
      <c r="F109" s="39"/>
      <c r="G109" s="49"/>
      <c r="H109" s="52" t="s">
        <v>251</v>
      </c>
      <c r="I109" s="52">
        <v>1</v>
      </c>
      <c r="J109" s="52" t="s">
        <v>251</v>
      </c>
      <c r="K109" s="52" t="s">
        <v>251</v>
      </c>
      <c r="L109" s="52" t="s">
        <v>251</v>
      </c>
      <c r="M109" s="52" t="s">
        <v>251</v>
      </c>
      <c r="N109" s="52" t="s">
        <v>251</v>
      </c>
      <c r="O109" s="52" t="s">
        <v>251</v>
      </c>
      <c r="P109" s="52" t="s">
        <v>251</v>
      </c>
      <c r="Q109" s="52">
        <v>0</v>
      </c>
      <c r="R109" s="98">
        <v>0</v>
      </c>
      <c r="S109" s="133"/>
      <c r="T109" s="133" t="s">
        <v>251</v>
      </c>
      <c r="U109" s="133" t="s">
        <v>251</v>
      </c>
      <c r="V109" s="133" t="s">
        <v>251</v>
      </c>
      <c r="W109" s="133" t="s">
        <v>251</v>
      </c>
      <c r="X109" s="133" t="s">
        <v>251</v>
      </c>
      <c r="Y109" s="133" t="s">
        <v>251</v>
      </c>
      <c r="Z109" s="133" t="s">
        <v>251</v>
      </c>
      <c r="AA109" s="133" t="s">
        <v>251</v>
      </c>
      <c r="AB109" s="490" t="s">
        <v>251</v>
      </c>
      <c r="AC109" s="133" t="s">
        <v>251</v>
      </c>
      <c r="AD109" s="133" t="s">
        <v>251</v>
      </c>
      <c r="AE109" s="133" t="s">
        <v>251</v>
      </c>
      <c r="AF109" s="133" t="s">
        <v>251</v>
      </c>
      <c r="AG109" s="133" t="s">
        <v>251</v>
      </c>
      <c r="AH109" s="133" t="s">
        <v>251</v>
      </c>
      <c r="AI109" s="133" t="s">
        <v>251</v>
      </c>
      <c r="AJ109" s="133" t="s">
        <v>251</v>
      </c>
      <c r="AK109" s="133" t="s">
        <v>251</v>
      </c>
      <c r="AL109" s="133" t="s">
        <v>251</v>
      </c>
      <c r="AM109" s="133" t="s">
        <v>251</v>
      </c>
      <c r="AN109" s="133" t="s">
        <v>251</v>
      </c>
      <c r="AO109" s="133" t="s">
        <v>251</v>
      </c>
      <c r="AP109" s="508">
        <v>3000</v>
      </c>
      <c r="AQ109" s="139">
        <v>0</v>
      </c>
      <c r="AR109" s="139">
        <v>100</v>
      </c>
      <c r="AS109" s="139">
        <v>100</v>
      </c>
      <c r="AT109" s="139">
        <v>15000</v>
      </c>
      <c r="AU109" s="139">
        <v>60000</v>
      </c>
      <c r="AV109" s="106"/>
    </row>
    <row r="110" s="4" customFormat="1" ht="20.4" spans="1:47">
      <c r="A110" s="33">
        <f>A4</f>
        <v>902</v>
      </c>
      <c r="B110" s="42" t="s">
        <v>241</v>
      </c>
      <c r="C110" s="33" t="s">
        <v>334</v>
      </c>
      <c r="D110" s="43" t="s">
        <v>244</v>
      </c>
      <c r="E110" s="44" t="s">
        <v>359</v>
      </c>
      <c r="F110" s="44" t="s">
        <v>360</v>
      </c>
      <c r="G110" s="47"/>
      <c r="H110" s="121">
        <v>0</v>
      </c>
      <c r="I110" s="121">
        <v>1</v>
      </c>
      <c r="J110" s="121">
        <v>0</v>
      </c>
      <c r="K110" s="121">
        <v>0</v>
      </c>
      <c r="L110" s="121">
        <v>0</v>
      </c>
      <c r="M110" s="121">
        <v>0</v>
      </c>
      <c r="N110" s="121">
        <v>0</v>
      </c>
      <c r="O110" s="121">
        <v>0</v>
      </c>
      <c r="P110" s="121">
        <v>0</v>
      </c>
      <c r="Q110" s="121">
        <v>0</v>
      </c>
      <c r="R110" s="138">
        <v>0</v>
      </c>
      <c r="S110" s="127">
        <f>H110+I110*2+J110*4+K110*8+L110*16+M110*32+N110*64+O110*128+P110*256+Q110*512+R110*1024</f>
        <v>2</v>
      </c>
      <c r="T110" s="127">
        <v>100</v>
      </c>
      <c r="U110" s="127">
        <v>100</v>
      </c>
      <c r="V110" s="127">
        <v>253</v>
      </c>
      <c r="W110" s="127">
        <v>260</v>
      </c>
      <c r="X110" s="127">
        <v>20</v>
      </c>
      <c r="Y110" s="127">
        <v>600</v>
      </c>
      <c r="Z110" s="127">
        <v>2100</v>
      </c>
      <c r="AA110" s="127">
        <v>2050</v>
      </c>
      <c r="AB110" s="490">
        <v>-20</v>
      </c>
      <c r="AC110" s="127">
        <v>100</v>
      </c>
      <c r="AD110" s="127">
        <v>100</v>
      </c>
      <c r="AE110" s="127">
        <v>100</v>
      </c>
      <c r="AF110" s="127">
        <v>100</v>
      </c>
      <c r="AG110" s="127">
        <v>0</v>
      </c>
      <c r="AH110" s="127">
        <v>30</v>
      </c>
      <c r="AI110" s="127">
        <v>60</v>
      </c>
      <c r="AJ110" s="127">
        <v>100</v>
      </c>
      <c r="AK110" s="127">
        <v>100</v>
      </c>
      <c r="AL110" s="127">
        <v>3000</v>
      </c>
      <c r="AM110" s="127">
        <v>3000</v>
      </c>
      <c r="AN110" s="127">
        <v>3000</v>
      </c>
      <c r="AO110" s="127">
        <v>10</v>
      </c>
      <c r="AP110" s="507">
        <v>3000</v>
      </c>
      <c r="AQ110" s="135">
        <v>0</v>
      </c>
      <c r="AR110" s="135">
        <v>100</v>
      </c>
      <c r="AS110" s="135">
        <v>100</v>
      </c>
      <c r="AT110" s="135">
        <v>15000</v>
      </c>
      <c r="AU110" s="135">
        <v>60000</v>
      </c>
    </row>
    <row r="111" s="3" customFormat="1" ht="20.4" spans="1:47">
      <c r="A111" s="36"/>
      <c r="B111" s="37"/>
      <c r="C111" s="52"/>
      <c r="D111" s="38"/>
      <c r="E111" s="39"/>
      <c r="F111" s="39" t="s">
        <v>331</v>
      </c>
      <c r="G111" s="49"/>
      <c r="H111" s="52" t="s">
        <v>251</v>
      </c>
      <c r="I111" s="52">
        <v>1</v>
      </c>
      <c r="J111" s="52" t="s">
        <v>251</v>
      </c>
      <c r="K111" s="52" t="s">
        <v>251</v>
      </c>
      <c r="L111" s="52" t="s">
        <v>251</v>
      </c>
      <c r="M111" s="52" t="s">
        <v>251</v>
      </c>
      <c r="N111" s="52" t="s">
        <v>251</v>
      </c>
      <c r="O111" s="52" t="s">
        <v>251</v>
      </c>
      <c r="P111" s="52" t="s">
        <v>251</v>
      </c>
      <c r="Q111" s="52">
        <v>0</v>
      </c>
      <c r="R111" s="98">
        <v>0</v>
      </c>
      <c r="S111" s="133"/>
      <c r="T111" s="133" t="s">
        <v>251</v>
      </c>
      <c r="U111" s="133" t="s">
        <v>251</v>
      </c>
      <c r="V111" s="133" t="s">
        <v>251</v>
      </c>
      <c r="W111" s="133" t="s">
        <v>251</v>
      </c>
      <c r="X111" s="133" t="s">
        <v>251</v>
      </c>
      <c r="Y111" s="133" t="s">
        <v>251</v>
      </c>
      <c r="Z111" s="133" t="s">
        <v>251</v>
      </c>
      <c r="AA111" s="133" t="s">
        <v>251</v>
      </c>
      <c r="AB111" s="133" t="s">
        <v>251</v>
      </c>
      <c r="AC111" s="133" t="s">
        <v>251</v>
      </c>
      <c r="AD111" s="133" t="s">
        <v>251</v>
      </c>
      <c r="AE111" s="133" t="s">
        <v>251</v>
      </c>
      <c r="AF111" s="133" t="s">
        <v>251</v>
      </c>
      <c r="AG111" s="133" t="s">
        <v>251</v>
      </c>
      <c r="AH111" s="133" t="s">
        <v>251</v>
      </c>
      <c r="AI111" s="133" t="s">
        <v>251</v>
      </c>
      <c r="AJ111" s="133" t="s">
        <v>251</v>
      </c>
      <c r="AK111" s="133" t="s">
        <v>251</v>
      </c>
      <c r="AL111" s="133" t="s">
        <v>251</v>
      </c>
      <c r="AM111" s="133" t="s">
        <v>251</v>
      </c>
      <c r="AN111" s="133" t="s">
        <v>251</v>
      </c>
      <c r="AO111" s="133" t="s">
        <v>251</v>
      </c>
      <c r="AP111" s="508">
        <v>3000</v>
      </c>
      <c r="AQ111" s="139"/>
      <c r="AR111" s="139"/>
      <c r="AS111" s="139"/>
      <c r="AT111" s="139"/>
      <c r="AU111" s="139"/>
    </row>
    <row r="112" s="4" customFormat="1" ht="20.4" spans="1:47">
      <c r="A112" s="33">
        <f>A110</f>
        <v>902</v>
      </c>
      <c r="B112" s="42" t="s">
        <v>241</v>
      </c>
      <c r="C112" s="33" t="s">
        <v>334</v>
      </c>
      <c r="D112" s="43" t="s">
        <v>362</v>
      </c>
      <c r="E112" s="44" t="s">
        <v>363</v>
      </c>
      <c r="F112" s="44" t="s">
        <v>364</v>
      </c>
      <c r="G112" s="47"/>
      <c r="H112" s="19">
        <v>0</v>
      </c>
      <c r="I112" s="19">
        <v>1</v>
      </c>
      <c r="J112" s="19">
        <v>0</v>
      </c>
      <c r="K112" s="19">
        <v>0</v>
      </c>
      <c r="L112" s="19">
        <v>0</v>
      </c>
      <c r="M112" s="19">
        <v>0</v>
      </c>
      <c r="N112" s="19">
        <v>0</v>
      </c>
      <c r="O112" s="19">
        <v>0</v>
      </c>
      <c r="P112" s="19">
        <v>0</v>
      </c>
      <c r="Q112" s="19">
        <v>0</v>
      </c>
      <c r="R112" s="26">
        <v>0</v>
      </c>
      <c r="S112" s="127">
        <f t="shared" ref="S112:S116" si="17">H112+I112*2+J112*4+K112*8+L112*16+M112*32+N112*64+O112*128+P112*256+Q112*512+R112*1024</f>
        <v>2</v>
      </c>
      <c r="T112" s="127">
        <v>100</v>
      </c>
      <c r="U112" s="127">
        <v>100</v>
      </c>
      <c r="V112" s="127">
        <v>253</v>
      </c>
      <c r="W112" s="127">
        <v>260</v>
      </c>
      <c r="X112" s="127">
        <v>20</v>
      </c>
      <c r="Y112" s="127">
        <v>600</v>
      </c>
      <c r="Z112" s="127">
        <v>210</v>
      </c>
      <c r="AA112" s="127">
        <v>205</v>
      </c>
      <c r="AB112" s="490">
        <v>-20</v>
      </c>
      <c r="AC112" s="127">
        <v>100</v>
      </c>
      <c r="AD112" s="127">
        <v>100</v>
      </c>
      <c r="AE112" s="127">
        <v>100</v>
      </c>
      <c r="AF112" s="127">
        <v>100</v>
      </c>
      <c r="AG112" s="127">
        <v>0</v>
      </c>
      <c r="AH112" s="127">
        <v>30</v>
      </c>
      <c r="AI112" s="127">
        <v>60</v>
      </c>
      <c r="AJ112" s="127">
        <v>100</v>
      </c>
      <c r="AK112" s="127">
        <v>100</v>
      </c>
      <c r="AL112" s="127">
        <v>3000</v>
      </c>
      <c r="AM112" s="127">
        <v>3000</v>
      </c>
      <c r="AN112" s="127">
        <v>3000</v>
      </c>
      <c r="AO112" s="127">
        <v>10</v>
      </c>
      <c r="AP112" s="507">
        <v>3000</v>
      </c>
      <c r="AQ112" s="135">
        <v>0</v>
      </c>
      <c r="AR112" s="135">
        <v>100</v>
      </c>
      <c r="AS112" s="135">
        <v>100</v>
      </c>
      <c r="AT112" s="135">
        <v>15000</v>
      </c>
      <c r="AU112" s="135">
        <v>60000</v>
      </c>
    </row>
    <row r="113" s="3" customFormat="1" ht="31.2" spans="1:47">
      <c r="A113" s="36"/>
      <c r="B113" s="37"/>
      <c r="C113" s="52"/>
      <c r="D113" s="38"/>
      <c r="E113" s="39" t="s">
        <v>365</v>
      </c>
      <c r="F113" s="39" t="s">
        <v>366</v>
      </c>
      <c r="G113" s="40" t="s">
        <v>367</v>
      </c>
      <c r="H113" s="52">
        <v>0</v>
      </c>
      <c r="I113" s="52">
        <v>1</v>
      </c>
      <c r="J113" s="52">
        <v>0</v>
      </c>
      <c r="K113" s="52">
        <v>0</v>
      </c>
      <c r="L113" s="52">
        <v>0</v>
      </c>
      <c r="M113" s="52">
        <v>0</v>
      </c>
      <c r="N113" s="52">
        <v>0</v>
      </c>
      <c r="O113" s="52">
        <v>0</v>
      </c>
      <c r="P113" s="52">
        <v>0</v>
      </c>
      <c r="Q113" s="52">
        <v>0</v>
      </c>
      <c r="R113" s="98">
        <v>0</v>
      </c>
      <c r="S113" s="133">
        <f t="shared" si="17"/>
        <v>2</v>
      </c>
      <c r="T113" s="133" t="s">
        <v>251</v>
      </c>
      <c r="U113" s="133" t="s">
        <v>251</v>
      </c>
      <c r="V113" s="133" t="s">
        <v>251</v>
      </c>
      <c r="W113" s="133" t="s">
        <v>251</v>
      </c>
      <c r="X113" s="133" t="s">
        <v>251</v>
      </c>
      <c r="Y113" s="133" t="s">
        <v>251</v>
      </c>
      <c r="Z113" s="133" t="s">
        <v>251</v>
      </c>
      <c r="AA113" s="133" t="s">
        <v>251</v>
      </c>
      <c r="AB113" s="490" t="s">
        <v>251</v>
      </c>
      <c r="AC113" s="133" t="s">
        <v>251</v>
      </c>
      <c r="AD113" s="133" t="s">
        <v>251</v>
      </c>
      <c r="AE113" s="133" t="s">
        <v>251</v>
      </c>
      <c r="AF113" s="133" t="s">
        <v>251</v>
      </c>
      <c r="AG113" s="133" t="s">
        <v>251</v>
      </c>
      <c r="AH113" s="133" t="s">
        <v>251</v>
      </c>
      <c r="AI113" s="133" t="s">
        <v>251</v>
      </c>
      <c r="AJ113" s="133" t="s">
        <v>251</v>
      </c>
      <c r="AK113" s="133" t="s">
        <v>251</v>
      </c>
      <c r="AL113" s="133" t="s">
        <v>251</v>
      </c>
      <c r="AM113" s="133" t="s">
        <v>251</v>
      </c>
      <c r="AN113" s="133" t="s">
        <v>251</v>
      </c>
      <c r="AO113" s="133" t="s">
        <v>251</v>
      </c>
      <c r="AP113" s="508">
        <v>3000</v>
      </c>
      <c r="AQ113" s="139">
        <v>0</v>
      </c>
      <c r="AR113" s="139">
        <v>100</v>
      </c>
      <c r="AS113" s="139">
        <v>100</v>
      </c>
      <c r="AT113" s="139">
        <v>15000</v>
      </c>
      <c r="AU113" s="139">
        <v>60000</v>
      </c>
    </row>
    <row r="114" customFormat="1" ht="20.4" spans="1:47">
      <c r="A114" s="55">
        <f>A4</f>
        <v>902</v>
      </c>
      <c r="B114" s="59" t="s">
        <v>244</v>
      </c>
      <c r="C114" s="121" t="s">
        <v>370</v>
      </c>
      <c r="D114" s="56" t="s">
        <v>168</v>
      </c>
      <c r="E114" s="57" t="s">
        <v>365</v>
      </c>
      <c r="F114" s="57" t="s">
        <v>370</v>
      </c>
      <c r="G114" s="47"/>
      <c r="H114" s="19">
        <v>0</v>
      </c>
      <c r="I114" s="19">
        <v>1</v>
      </c>
      <c r="J114" s="19">
        <v>0</v>
      </c>
      <c r="K114" s="19">
        <v>0</v>
      </c>
      <c r="L114" s="19">
        <v>0</v>
      </c>
      <c r="M114" s="19">
        <v>0</v>
      </c>
      <c r="N114" s="19">
        <v>0</v>
      </c>
      <c r="O114" s="19">
        <v>0</v>
      </c>
      <c r="P114" s="19">
        <v>0</v>
      </c>
      <c r="Q114" s="19">
        <v>0</v>
      </c>
      <c r="R114" s="26">
        <v>0</v>
      </c>
      <c r="S114" s="127">
        <f t="shared" si="17"/>
        <v>2</v>
      </c>
      <c r="T114" s="127">
        <v>100</v>
      </c>
      <c r="U114" s="127">
        <v>100</v>
      </c>
      <c r="V114" s="127">
        <v>253</v>
      </c>
      <c r="W114" s="127">
        <v>260</v>
      </c>
      <c r="X114" s="127">
        <v>20</v>
      </c>
      <c r="Y114" s="127">
        <v>600</v>
      </c>
      <c r="Z114" s="127">
        <v>2100</v>
      </c>
      <c r="AA114" s="127">
        <v>2050</v>
      </c>
      <c r="AB114" s="490">
        <v>-20</v>
      </c>
      <c r="AC114" s="127">
        <v>100</v>
      </c>
      <c r="AD114" s="127">
        <v>100</v>
      </c>
      <c r="AE114" s="127">
        <v>100</v>
      </c>
      <c r="AF114" s="127">
        <v>100</v>
      </c>
      <c r="AG114" s="127">
        <v>0</v>
      </c>
      <c r="AH114" s="127">
        <v>30</v>
      </c>
      <c r="AI114" s="127">
        <v>60</v>
      </c>
      <c r="AJ114" s="127">
        <v>100</v>
      </c>
      <c r="AK114" s="127">
        <v>100</v>
      </c>
      <c r="AL114" s="127">
        <v>3000</v>
      </c>
      <c r="AM114" s="127">
        <v>3000</v>
      </c>
      <c r="AN114" s="127">
        <v>3000</v>
      </c>
      <c r="AO114" s="127">
        <v>10</v>
      </c>
      <c r="AP114" s="507">
        <v>3000</v>
      </c>
      <c r="AQ114" s="135">
        <v>0</v>
      </c>
      <c r="AR114" s="135">
        <v>100</v>
      </c>
      <c r="AS114" s="135">
        <v>100</v>
      </c>
      <c r="AT114" s="135">
        <v>15000</v>
      </c>
      <c r="AU114" s="135">
        <v>60000</v>
      </c>
    </row>
    <row r="115" s="3" customFormat="1" ht="20.4" spans="1:47">
      <c r="A115" s="36"/>
      <c r="B115" s="37"/>
      <c r="C115" s="52"/>
      <c r="D115" s="38"/>
      <c r="E115" s="39" t="s">
        <v>371</v>
      </c>
      <c r="F115" s="39" t="s">
        <v>372</v>
      </c>
      <c r="G115" s="49"/>
      <c r="H115" s="52">
        <v>0</v>
      </c>
      <c r="I115" s="52">
        <v>1</v>
      </c>
      <c r="J115" s="52">
        <v>0</v>
      </c>
      <c r="K115" s="52">
        <v>0</v>
      </c>
      <c r="L115" s="52">
        <v>0</v>
      </c>
      <c r="M115" s="52">
        <v>0</v>
      </c>
      <c r="N115" s="52">
        <v>0</v>
      </c>
      <c r="O115" s="52">
        <v>0</v>
      </c>
      <c r="P115" s="52">
        <v>0</v>
      </c>
      <c r="Q115" s="52">
        <v>0</v>
      </c>
      <c r="R115" s="98">
        <v>0</v>
      </c>
      <c r="S115" s="133">
        <f t="shared" si="17"/>
        <v>2</v>
      </c>
      <c r="T115" s="133">
        <v>100</v>
      </c>
      <c r="U115" s="133">
        <v>100</v>
      </c>
      <c r="V115" s="133" t="s">
        <v>173</v>
      </c>
      <c r="W115" s="133" t="s">
        <v>1260</v>
      </c>
      <c r="X115" s="133">
        <v>20</v>
      </c>
      <c r="Y115" s="133">
        <v>600</v>
      </c>
      <c r="Z115" s="133" t="s">
        <v>1274</v>
      </c>
      <c r="AA115" s="133" t="s">
        <v>232</v>
      </c>
      <c r="AB115" s="490">
        <v>-20</v>
      </c>
      <c r="AC115" s="133">
        <v>100</v>
      </c>
      <c r="AD115" s="133">
        <v>100</v>
      </c>
      <c r="AE115" s="133">
        <v>100</v>
      </c>
      <c r="AF115" s="133">
        <v>100</v>
      </c>
      <c r="AG115" s="133">
        <v>0</v>
      </c>
      <c r="AH115" s="133">
        <v>30</v>
      </c>
      <c r="AI115" s="133">
        <v>60</v>
      </c>
      <c r="AJ115" s="133">
        <v>100</v>
      </c>
      <c r="AK115" s="133">
        <v>100</v>
      </c>
      <c r="AL115" s="133">
        <v>3000</v>
      </c>
      <c r="AM115" s="133">
        <v>3000</v>
      </c>
      <c r="AN115" s="133">
        <v>3000</v>
      </c>
      <c r="AO115" s="133">
        <v>10</v>
      </c>
      <c r="AP115" s="508">
        <v>3000</v>
      </c>
      <c r="AQ115" s="139">
        <v>0</v>
      </c>
      <c r="AR115" s="139">
        <v>100</v>
      </c>
      <c r="AS115" s="139">
        <v>100</v>
      </c>
      <c r="AT115" s="139">
        <v>15000</v>
      </c>
      <c r="AU115" s="139">
        <v>60000</v>
      </c>
    </row>
    <row r="116" customFormat="1" ht="20.4" spans="1:47">
      <c r="A116" s="33">
        <f>A92</f>
        <v>902</v>
      </c>
      <c r="B116" s="42" t="s">
        <v>244</v>
      </c>
      <c r="C116" s="33" t="s">
        <v>370</v>
      </c>
      <c r="D116" s="43" t="s">
        <v>180</v>
      </c>
      <c r="E116" s="44" t="s">
        <v>371</v>
      </c>
      <c r="F116" s="44" t="s">
        <v>372</v>
      </c>
      <c r="G116" s="47"/>
      <c r="H116" s="19">
        <v>0</v>
      </c>
      <c r="I116" s="19">
        <v>1</v>
      </c>
      <c r="J116" s="19">
        <v>0</v>
      </c>
      <c r="K116" s="19">
        <v>0</v>
      </c>
      <c r="L116" s="19">
        <v>0</v>
      </c>
      <c r="M116" s="19">
        <v>0</v>
      </c>
      <c r="N116" s="19">
        <v>0</v>
      </c>
      <c r="O116" s="19">
        <v>0</v>
      </c>
      <c r="P116" s="19">
        <v>0</v>
      </c>
      <c r="Q116" s="19">
        <v>0</v>
      </c>
      <c r="R116" s="26">
        <v>0</v>
      </c>
      <c r="S116" s="127">
        <f t="shared" si="17"/>
        <v>2</v>
      </c>
      <c r="T116" s="127">
        <v>100</v>
      </c>
      <c r="U116" s="127">
        <v>100</v>
      </c>
      <c r="V116" s="127">
        <v>253</v>
      </c>
      <c r="W116" s="127">
        <v>260</v>
      </c>
      <c r="X116" s="127">
        <v>20</v>
      </c>
      <c r="Y116" s="127">
        <v>600</v>
      </c>
      <c r="Z116" s="127">
        <v>210</v>
      </c>
      <c r="AA116" s="127">
        <v>205</v>
      </c>
      <c r="AB116" s="490">
        <v>-20</v>
      </c>
      <c r="AC116" s="127">
        <v>100</v>
      </c>
      <c r="AD116" s="127">
        <v>100</v>
      </c>
      <c r="AE116" s="127">
        <v>100</v>
      </c>
      <c r="AF116" s="127">
        <v>100</v>
      </c>
      <c r="AG116" s="127">
        <v>0</v>
      </c>
      <c r="AH116" s="127">
        <v>30</v>
      </c>
      <c r="AI116" s="127">
        <v>60</v>
      </c>
      <c r="AJ116" s="127">
        <v>100</v>
      </c>
      <c r="AK116" s="127">
        <v>100</v>
      </c>
      <c r="AL116" s="127">
        <v>3000</v>
      </c>
      <c r="AM116" s="127">
        <v>3000</v>
      </c>
      <c r="AN116" s="127">
        <v>3000</v>
      </c>
      <c r="AO116" s="127">
        <v>10</v>
      </c>
      <c r="AP116" s="507">
        <v>3000</v>
      </c>
      <c r="AQ116" s="135">
        <v>0</v>
      </c>
      <c r="AR116" s="135">
        <v>100</v>
      </c>
      <c r="AS116" s="135">
        <v>100</v>
      </c>
      <c r="AT116" s="135">
        <v>15000</v>
      </c>
      <c r="AU116" s="135">
        <v>60000</v>
      </c>
    </row>
    <row r="117" s="3" customFormat="1" ht="20.4" spans="1:47">
      <c r="A117" s="36"/>
      <c r="B117" s="37"/>
      <c r="C117" s="52"/>
      <c r="D117" s="38"/>
      <c r="E117" s="39"/>
      <c r="F117" s="39"/>
      <c r="G117" s="49"/>
      <c r="H117" s="52"/>
      <c r="I117" s="52"/>
      <c r="J117" s="52"/>
      <c r="K117" s="52"/>
      <c r="L117" s="52"/>
      <c r="M117" s="52"/>
      <c r="N117" s="52"/>
      <c r="O117" s="52"/>
      <c r="P117" s="52"/>
      <c r="Q117" s="52">
        <v>0</v>
      </c>
      <c r="R117" s="98">
        <v>0</v>
      </c>
      <c r="S117" s="133"/>
      <c r="T117" s="133"/>
      <c r="U117" s="133"/>
      <c r="V117" s="133"/>
      <c r="W117" s="133"/>
      <c r="X117" s="133"/>
      <c r="Y117" s="133"/>
      <c r="Z117" s="133"/>
      <c r="AA117" s="133"/>
      <c r="AB117" s="490"/>
      <c r="AC117" s="133"/>
      <c r="AD117" s="133"/>
      <c r="AE117" s="133"/>
      <c r="AF117" s="133"/>
      <c r="AG117" s="133"/>
      <c r="AH117" s="133"/>
      <c r="AI117" s="133"/>
      <c r="AJ117" s="133"/>
      <c r="AK117" s="133"/>
      <c r="AL117" s="133"/>
      <c r="AM117" s="133"/>
      <c r="AN117" s="133"/>
      <c r="AO117" s="133"/>
      <c r="AP117" s="508">
        <v>3000</v>
      </c>
      <c r="AQ117" s="139">
        <v>0</v>
      </c>
      <c r="AR117" s="139">
        <v>100</v>
      </c>
      <c r="AS117" s="139">
        <v>100</v>
      </c>
      <c r="AT117" s="139">
        <v>15000</v>
      </c>
      <c r="AU117" s="139">
        <v>60000</v>
      </c>
    </row>
    <row r="118" customFormat="1" ht="20.4" spans="1:47">
      <c r="A118" s="33">
        <f>A94</f>
        <v>902</v>
      </c>
      <c r="B118" s="42"/>
      <c r="C118" s="33" t="s">
        <v>370</v>
      </c>
      <c r="D118" s="43" t="s">
        <v>187</v>
      </c>
      <c r="E118" s="44" t="s">
        <v>374</v>
      </c>
      <c r="F118" s="44" t="s">
        <v>375</v>
      </c>
      <c r="G118" s="47"/>
      <c r="H118" s="19"/>
      <c r="I118" s="19"/>
      <c r="J118" s="19"/>
      <c r="K118" s="19"/>
      <c r="L118" s="19"/>
      <c r="M118" s="19"/>
      <c r="N118" s="19"/>
      <c r="O118" s="19"/>
      <c r="P118" s="19"/>
      <c r="Q118" s="19">
        <v>0</v>
      </c>
      <c r="R118" s="26">
        <v>0</v>
      </c>
      <c r="S118" s="127"/>
      <c r="T118" s="127"/>
      <c r="U118" s="127"/>
      <c r="V118" s="127"/>
      <c r="W118" s="127"/>
      <c r="X118" s="127"/>
      <c r="Y118" s="127"/>
      <c r="Z118" s="127"/>
      <c r="AA118" s="127"/>
      <c r="AB118" s="490"/>
      <c r="AC118" s="127"/>
      <c r="AD118" s="127"/>
      <c r="AE118" s="127"/>
      <c r="AF118" s="127"/>
      <c r="AG118" s="127"/>
      <c r="AH118" s="127"/>
      <c r="AI118" s="127"/>
      <c r="AJ118" s="127"/>
      <c r="AK118" s="127"/>
      <c r="AL118" s="127"/>
      <c r="AM118" s="127"/>
      <c r="AN118" s="127"/>
      <c r="AO118" s="127"/>
      <c r="AP118" s="507">
        <v>3000</v>
      </c>
      <c r="AQ118" s="135">
        <v>0</v>
      </c>
      <c r="AR118" s="135">
        <v>100</v>
      </c>
      <c r="AS118" s="135">
        <v>100</v>
      </c>
      <c r="AT118" s="135">
        <v>15000</v>
      </c>
      <c r="AU118" s="135">
        <v>60000</v>
      </c>
    </row>
    <row r="119" s="3" customFormat="1" ht="20.4" spans="1:47">
      <c r="A119" s="36"/>
      <c r="B119" s="37"/>
      <c r="C119" s="52"/>
      <c r="D119" s="38"/>
      <c r="E119" s="39" t="s">
        <v>376</v>
      </c>
      <c r="F119" s="39" t="s">
        <v>377</v>
      </c>
      <c r="G119" s="49"/>
      <c r="H119" s="52">
        <v>0</v>
      </c>
      <c r="I119" s="52">
        <v>1</v>
      </c>
      <c r="J119" s="52">
        <v>0</v>
      </c>
      <c r="K119" s="52">
        <v>0</v>
      </c>
      <c r="L119" s="52">
        <v>0</v>
      </c>
      <c r="M119" s="52">
        <v>0</v>
      </c>
      <c r="N119" s="52">
        <v>0</v>
      </c>
      <c r="O119" s="52">
        <v>0</v>
      </c>
      <c r="P119" s="52">
        <v>0</v>
      </c>
      <c r="Q119" s="52">
        <v>0</v>
      </c>
      <c r="R119" s="98">
        <v>0</v>
      </c>
      <c r="S119" s="133">
        <f t="shared" ref="S119:S122" si="18">H119+I119*2+J119*4+K119*8+L119*16+M119*32+N119*64+O119*128+P119*256+Q119*512+R119*1024</f>
        <v>2</v>
      </c>
      <c r="T119" s="133" t="s">
        <v>251</v>
      </c>
      <c r="U119" s="133" t="s">
        <v>251</v>
      </c>
      <c r="V119" s="133" t="s">
        <v>251</v>
      </c>
      <c r="W119" s="133" t="s">
        <v>251</v>
      </c>
      <c r="X119" s="133" t="s">
        <v>251</v>
      </c>
      <c r="Y119" s="133" t="s">
        <v>251</v>
      </c>
      <c r="Z119" s="133" t="s">
        <v>251</v>
      </c>
      <c r="AA119" s="133" t="s">
        <v>251</v>
      </c>
      <c r="AB119" s="490" t="s">
        <v>251</v>
      </c>
      <c r="AC119" s="133" t="s">
        <v>251</v>
      </c>
      <c r="AD119" s="133" t="s">
        <v>251</v>
      </c>
      <c r="AE119" s="133" t="s">
        <v>251</v>
      </c>
      <c r="AF119" s="133" t="s">
        <v>251</v>
      </c>
      <c r="AG119" s="133" t="s">
        <v>251</v>
      </c>
      <c r="AH119" s="133" t="s">
        <v>251</v>
      </c>
      <c r="AI119" s="133" t="s">
        <v>251</v>
      </c>
      <c r="AJ119" s="133" t="s">
        <v>251</v>
      </c>
      <c r="AK119" s="133" t="s">
        <v>251</v>
      </c>
      <c r="AL119" s="133" t="s">
        <v>251</v>
      </c>
      <c r="AM119" s="133" t="s">
        <v>251</v>
      </c>
      <c r="AN119" s="133" t="s">
        <v>251</v>
      </c>
      <c r="AO119" s="133" t="s">
        <v>251</v>
      </c>
      <c r="AP119" s="508">
        <v>3000</v>
      </c>
      <c r="AQ119" s="139">
        <v>0</v>
      </c>
      <c r="AR119" s="139">
        <v>100</v>
      </c>
      <c r="AS119" s="139">
        <v>100</v>
      </c>
      <c r="AT119" s="139">
        <v>15000</v>
      </c>
      <c r="AU119" s="139">
        <v>60000</v>
      </c>
    </row>
    <row r="120" customFormat="1" ht="20.4" spans="1:47">
      <c r="A120" s="55">
        <f>A100</f>
        <v>902</v>
      </c>
      <c r="B120" s="59" t="s">
        <v>244</v>
      </c>
      <c r="C120" s="121" t="s">
        <v>370</v>
      </c>
      <c r="D120" s="56" t="s">
        <v>190</v>
      </c>
      <c r="E120" s="57" t="s">
        <v>376</v>
      </c>
      <c r="F120" s="57" t="s">
        <v>377</v>
      </c>
      <c r="G120" s="47"/>
      <c r="H120" s="19">
        <v>0</v>
      </c>
      <c r="I120" s="19">
        <v>1</v>
      </c>
      <c r="J120" s="19">
        <v>0</v>
      </c>
      <c r="K120" s="19">
        <v>0</v>
      </c>
      <c r="L120" s="19">
        <v>0</v>
      </c>
      <c r="M120" s="19">
        <v>0</v>
      </c>
      <c r="N120" s="19">
        <v>0</v>
      </c>
      <c r="O120" s="19">
        <v>0</v>
      </c>
      <c r="P120" s="19">
        <v>0</v>
      </c>
      <c r="Q120" s="19">
        <v>0</v>
      </c>
      <c r="R120" s="26">
        <v>0</v>
      </c>
      <c r="S120" s="127">
        <f t="shared" si="18"/>
        <v>2</v>
      </c>
      <c r="T120" s="127">
        <v>100</v>
      </c>
      <c r="U120" s="127">
        <v>100</v>
      </c>
      <c r="V120" s="127">
        <v>253</v>
      </c>
      <c r="W120" s="127">
        <v>260</v>
      </c>
      <c r="X120" s="127">
        <v>20</v>
      </c>
      <c r="Y120" s="127">
        <v>600</v>
      </c>
      <c r="Z120" s="127">
        <v>2100</v>
      </c>
      <c r="AA120" s="127">
        <v>2050</v>
      </c>
      <c r="AB120" s="490">
        <v>-20</v>
      </c>
      <c r="AC120" s="127">
        <v>100</v>
      </c>
      <c r="AD120" s="127">
        <v>100</v>
      </c>
      <c r="AE120" s="127">
        <v>100</v>
      </c>
      <c r="AF120" s="127">
        <v>100</v>
      </c>
      <c r="AG120" s="127">
        <v>0</v>
      </c>
      <c r="AH120" s="127">
        <v>30</v>
      </c>
      <c r="AI120" s="127">
        <v>60</v>
      </c>
      <c r="AJ120" s="127">
        <v>100</v>
      </c>
      <c r="AK120" s="127">
        <v>100</v>
      </c>
      <c r="AL120" s="127">
        <v>3000</v>
      </c>
      <c r="AM120" s="127">
        <v>3000</v>
      </c>
      <c r="AN120" s="127">
        <v>3000</v>
      </c>
      <c r="AO120" s="127">
        <v>10</v>
      </c>
      <c r="AP120" s="507">
        <v>3000</v>
      </c>
      <c r="AQ120" s="135">
        <v>0</v>
      </c>
      <c r="AR120" s="135">
        <v>100</v>
      </c>
      <c r="AS120" s="135">
        <v>100</v>
      </c>
      <c r="AT120" s="135">
        <v>15000</v>
      </c>
      <c r="AU120" s="135">
        <v>60000</v>
      </c>
    </row>
    <row r="121" s="3" customFormat="1" ht="20.4" spans="1:47">
      <c r="A121" s="36"/>
      <c r="B121" s="37"/>
      <c r="C121" s="52"/>
      <c r="D121" s="38"/>
      <c r="E121" s="39" t="s">
        <v>365</v>
      </c>
      <c r="F121" s="39" t="s">
        <v>366</v>
      </c>
      <c r="G121" s="40" t="s">
        <v>378</v>
      </c>
      <c r="H121" s="52">
        <v>0</v>
      </c>
      <c r="I121" s="52">
        <v>1</v>
      </c>
      <c r="J121" s="52">
        <v>0</v>
      </c>
      <c r="K121" s="52">
        <v>0</v>
      </c>
      <c r="L121" s="52">
        <v>0</v>
      </c>
      <c r="M121" s="52">
        <v>0</v>
      </c>
      <c r="N121" s="52">
        <v>0</v>
      </c>
      <c r="O121" s="52">
        <v>0</v>
      </c>
      <c r="P121" s="52">
        <v>0</v>
      </c>
      <c r="Q121" s="52">
        <v>0</v>
      </c>
      <c r="R121" s="98">
        <v>0</v>
      </c>
      <c r="S121" s="133">
        <f t="shared" si="18"/>
        <v>2</v>
      </c>
      <c r="T121" s="133" t="s">
        <v>251</v>
      </c>
      <c r="U121" s="133" t="s">
        <v>251</v>
      </c>
      <c r="V121" s="133" t="s">
        <v>251</v>
      </c>
      <c r="W121" s="133" t="s">
        <v>251</v>
      </c>
      <c r="X121" s="133" t="s">
        <v>251</v>
      </c>
      <c r="Y121" s="133" t="s">
        <v>251</v>
      </c>
      <c r="Z121" s="133" t="s">
        <v>251</v>
      </c>
      <c r="AA121" s="133" t="s">
        <v>251</v>
      </c>
      <c r="AB121" s="490" t="s">
        <v>251</v>
      </c>
      <c r="AC121" s="133" t="s">
        <v>251</v>
      </c>
      <c r="AD121" s="133" t="s">
        <v>251</v>
      </c>
      <c r="AE121" s="133" t="s">
        <v>251</v>
      </c>
      <c r="AF121" s="133" t="s">
        <v>251</v>
      </c>
      <c r="AG121" s="133" t="s">
        <v>251</v>
      </c>
      <c r="AH121" s="133" t="s">
        <v>251</v>
      </c>
      <c r="AI121" s="133" t="s">
        <v>251</v>
      </c>
      <c r="AJ121" s="133" t="s">
        <v>251</v>
      </c>
      <c r="AK121" s="133" t="s">
        <v>251</v>
      </c>
      <c r="AL121" s="133" t="s">
        <v>251</v>
      </c>
      <c r="AM121" s="133" t="s">
        <v>251</v>
      </c>
      <c r="AN121" s="133" t="s">
        <v>251</v>
      </c>
      <c r="AO121" s="133" t="s">
        <v>251</v>
      </c>
      <c r="AP121" s="508">
        <v>3000</v>
      </c>
      <c r="AQ121" s="139">
        <v>0</v>
      </c>
      <c r="AR121" s="139">
        <v>100</v>
      </c>
      <c r="AS121" s="139">
        <v>100</v>
      </c>
      <c r="AT121" s="139">
        <v>15000</v>
      </c>
      <c r="AU121" s="139">
        <v>60000</v>
      </c>
    </row>
    <row r="122" s="5" customFormat="1" ht="20.4" spans="1:47">
      <c r="A122" s="55">
        <f>A4</f>
        <v>902</v>
      </c>
      <c r="B122" s="59" t="s">
        <v>244</v>
      </c>
      <c r="C122" s="85" t="s">
        <v>370</v>
      </c>
      <c r="D122" s="56" t="s">
        <v>193</v>
      </c>
      <c r="E122" s="57" t="s">
        <v>379</v>
      </c>
      <c r="F122" s="57" t="s">
        <v>841</v>
      </c>
      <c r="G122" s="47"/>
      <c r="H122" s="121">
        <v>0</v>
      </c>
      <c r="I122" s="121">
        <v>1</v>
      </c>
      <c r="J122" s="121">
        <v>0</v>
      </c>
      <c r="K122" s="121">
        <v>0</v>
      </c>
      <c r="L122" s="121">
        <v>0</v>
      </c>
      <c r="M122" s="121">
        <v>0</v>
      </c>
      <c r="N122" s="121">
        <v>0</v>
      </c>
      <c r="O122" s="121">
        <v>0</v>
      </c>
      <c r="P122" s="121">
        <v>0</v>
      </c>
      <c r="Q122" s="121">
        <v>0</v>
      </c>
      <c r="R122" s="138">
        <v>0</v>
      </c>
      <c r="S122" s="344">
        <f t="shared" si="18"/>
        <v>2</v>
      </c>
      <c r="T122" s="344">
        <v>100</v>
      </c>
      <c r="U122" s="344">
        <v>100</v>
      </c>
      <c r="V122" s="344">
        <v>253</v>
      </c>
      <c r="W122" s="344">
        <v>260</v>
      </c>
      <c r="X122" s="344">
        <v>20</v>
      </c>
      <c r="Y122" s="344">
        <v>600</v>
      </c>
      <c r="Z122" s="344">
        <v>2100</v>
      </c>
      <c r="AA122" s="344">
        <v>2050</v>
      </c>
      <c r="AB122" s="490">
        <v>-20</v>
      </c>
      <c r="AC122" s="344">
        <v>100</v>
      </c>
      <c r="AD122" s="344">
        <v>100</v>
      </c>
      <c r="AE122" s="344">
        <v>100</v>
      </c>
      <c r="AF122" s="344">
        <v>100</v>
      </c>
      <c r="AG122" s="344">
        <v>0</v>
      </c>
      <c r="AH122" s="344">
        <v>30</v>
      </c>
      <c r="AI122" s="344">
        <v>60</v>
      </c>
      <c r="AJ122" s="344">
        <v>100</v>
      </c>
      <c r="AK122" s="344">
        <v>100</v>
      </c>
      <c r="AL122" s="344">
        <v>3000</v>
      </c>
      <c r="AM122" s="344">
        <v>3000</v>
      </c>
      <c r="AN122" s="344">
        <v>3000</v>
      </c>
      <c r="AO122" s="344">
        <v>10</v>
      </c>
      <c r="AP122" s="509">
        <v>3000</v>
      </c>
      <c r="AQ122" s="465">
        <v>0</v>
      </c>
      <c r="AR122" s="465">
        <v>100</v>
      </c>
      <c r="AS122" s="465">
        <v>100</v>
      </c>
      <c r="AT122" s="465">
        <v>15000</v>
      </c>
      <c r="AU122" s="465">
        <v>60000</v>
      </c>
    </row>
    <row r="123" s="3" customFormat="1" ht="20.4" spans="1:47">
      <c r="A123" s="36"/>
      <c r="B123" s="37"/>
      <c r="C123" s="52"/>
      <c r="D123" s="38"/>
      <c r="E123" s="39"/>
      <c r="F123" s="39"/>
      <c r="G123" s="49"/>
      <c r="H123" s="52"/>
      <c r="I123" s="52"/>
      <c r="J123" s="52"/>
      <c r="K123" s="52"/>
      <c r="L123" s="52"/>
      <c r="M123" s="52"/>
      <c r="N123" s="52"/>
      <c r="O123" s="52"/>
      <c r="P123" s="52"/>
      <c r="Q123" s="52"/>
      <c r="R123" s="98">
        <v>0</v>
      </c>
      <c r="S123" s="133"/>
      <c r="T123" s="133"/>
      <c r="U123" s="133"/>
      <c r="V123" s="133"/>
      <c r="W123" s="133"/>
      <c r="X123" s="133"/>
      <c r="Y123" s="133"/>
      <c r="Z123" s="133"/>
      <c r="AA123" s="133"/>
      <c r="AB123" s="490"/>
      <c r="AC123" s="133"/>
      <c r="AD123" s="133"/>
      <c r="AE123" s="133"/>
      <c r="AF123" s="133"/>
      <c r="AG123" s="133"/>
      <c r="AH123" s="133"/>
      <c r="AI123" s="133"/>
      <c r="AJ123" s="133"/>
      <c r="AK123" s="133"/>
      <c r="AL123" s="133"/>
      <c r="AM123" s="133"/>
      <c r="AN123" s="133"/>
      <c r="AO123" s="133"/>
      <c r="AP123" s="508"/>
      <c r="AQ123" s="139">
        <v>0</v>
      </c>
      <c r="AR123" s="139">
        <v>100</v>
      </c>
      <c r="AS123" s="139">
        <v>100</v>
      </c>
      <c r="AT123" s="139">
        <v>15000</v>
      </c>
      <c r="AU123" s="139">
        <v>60000</v>
      </c>
    </row>
    <row r="124" s="5" customFormat="1" ht="20.4" spans="1:47">
      <c r="A124" s="55">
        <f>A4</f>
        <v>902</v>
      </c>
      <c r="B124" s="59"/>
      <c r="C124" s="85" t="s">
        <v>370</v>
      </c>
      <c r="D124" s="56" t="s">
        <v>197</v>
      </c>
      <c r="E124" s="57" t="s">
        <v>381</v>
      </c>
      <c r="F124" s="57" t="s">
        <v>842</v>
      </c>
      <c r="G124" s="47"/>
      <c r="H124" s="121"/>
      <c r="I124" s="121"/>
      <c r="J124" s="121"/>
      <c r="K124" s="121"/>
      <c r="L124" s="121"/>
      <c r="M124" s="121"/>
      <c r="N124" s="121"/>
      <c r="O124" s="121"/>
      <c r="P124" s="121"/>
      <c r="Q124" s="121"/>
      <c r="R124" s="138">
        <v>0</v>
      </c>
      <c r="S124" s="344"/>
      <c r="T124" s="344"/>
      <c r="U124" s="344"/>
      <c r="V124" s="344"/>
      <c r="W124" s="344"/>
      <c r="X124" s="344"/>
      <c r="Y124" s="344"/>
      <c r="Z124" s="344"/>
      <c r="AA124" s="344"/>
      <c r="AB124" s="490"/>
      <c r="AC124" s="344"/>
      <c r="AD124" s="344"/>
      <c r="AE124" s="344"/>
      <c r="AF124" s="344"/>
      <c r="AG124" s="344"/>
      <c r="AH124" s="344"/>
      <c r="AI124" s="344"/>
      <c r="AJ124" s="344"/>
      <c r="AK124" s="344"/>
      <c r="AL124" s="344"/>
      <c r="AM124" s="344"/>
      <c r="AN124" s="344"/>
      <c r="AO124" s="344"/>
      <c r="AP124" s="509"/>
      <c r="AQ124" s="465">
        <v>0</v>
      </c>
      <c r="AR124" s="465">
        <v>100</v>
      </c>
      <c r="AS124" s="465">
        <v>100</v>
      </c>
      <c r="AT124" s="465">
        <v>15000</v>
      </c>
      <c r="AU124" s="465">
        <v>60000</v>
      </c>
    </row>
    <row r="125" s="3" customFormat="1" ht="20.4" spans="1:47">
      <c r="A125" s="36"/>
      <c r="B125" s="37"/>
      <c r="C125" s="52"/>
      <c r="D125" s="38"/>
      <c r="E125" s="39" t="s">
        <v>376</v>
      </c>
      <c r="F125" s="39" t="s">
        <v>377</v>
      </c>
      <c r="G125" s="40" t="s">
        <v>378</v>
      </c>
      <c r="H125" s="52">
        <v>0</v>
      </c>
      <c r="I125" s="52">
        <v>1</v>
      </c>
      <c r="J125" s="52">
        <v>0</v>
      </c>
      <c r="K125" s="52">
        <v>0</v>
      </c>
      <c r="L125" s="52">
        <v>0</v>
      </c>
      <c r="M125" s="52">
        <v>0</v>
      </c>
      <c r="N125" s="52">
        <v>0</v>
      </c>
      <c r="O125" s="52">
        <v>0</v>
      </c>
      <c r="P125" s="52">
        <v>0</v>
      </c>
      <c r="Q125" s="52">
        <v>0</v>
      </c>
      <c r="R125" s="98">
        <v>0</v>
      </c>
      <c r="S125" s="133">
        <f t="shared" ref="S125:S132" si="19">H125+I125*2+J125*4+K125*8+L125*16+M125*32+N125*64+O125*128+P125*256+Q125*512+R125*1024</f>
        <v>2</v>
      </c>
      <c r="T125" s="133" t="s">
        <v>251</v>
      </c>
      <c r="U125" s="133" t="s">
        <v>251</v>
      </c>
      <c r="V125" s="133" t="s">
        <v>251</v>
      </c>
      <c r="W125" s="133" t="s">
        <v>251</v>
      </c>
      <c r="X125" s="133" t="s">
        <v>251</v>
      </c>
      <c r="Y125" s="133" t="s">
        <v>251</v>
      </c>
      <c r="Z125" s="133" t="s">
        <v>251</v>
      </c>
      <c r="AA125" s="133" t="s">
        <v>251</v>
      </c>
      <c r="AB125" s="490" t="s">
        <v>251</v>
      </c>
      <c r="AC125" s="133" t="s">
        <v>251</v>
      </c>
      <c r="AD125" s="133" t="s">
        <v>251</v>
      </c>
      <c r="AE125" s="133" t="s">
        <v>251</v>
      </c>
      <c r="AF125" s="133" t="s">
        <v>251</v>
      </c>
      <c r="AG125" s="133" t="s">
        <v>251</v>
      </c>
      <c r="AH125" s="133" t="s">
        <v>251</v>
      </c>
      <c r="AI125" s="133" t="s">
        <v>251</v>
      </c>
      <c r="AJ125" s="133" t="s">
        <v>251</v>
      </c>
      <c r="AK125" s="133" t="s">
        <v>251</v>
      </c>
      <c r="AL125" s="133" t="s">
        <v>251</v>
      </c>
      <c r="AM125" s="133" t="s">
        <v>251</v>
      </c>
      <c r="AN125" s="133" t="s">
        <v>251</v>
      </c>
      <c r="AO125" s="133" t="s">
        <v>251</v>
      </c>
      <c r="AP125" s="508">
        <v>3000</v>
      </c>
      <c r="AQ125" s="139">
        <v>0</v>
      </c>
      <c r="AR125" s="139">
        <v>100</v>
      </c>
      <c r="AS125" s="139">
        <v>100</v>
      </c>
      <c r="AT125" s="139">
        <v>15000</v>
      </c>
      <c r="AU125" s="139">
        <v>60000</v>
      </c>
    </row>
    <row r="126" s="5" customFormat="1" ht="20.4" spans="1:47">
      <c r="A126" s="55">
        <f>A4</f>
        <v>902</v>
      </c>
      <c r="B126" s="59" t="s">
        <v>244</v>
      </c>
      <c r="C126" s="85" t="s">
        <v>370</v>
      </c>
      <c r="D126" s="56" t="s">
        <v>201</v>
      </c>
      <c r="E126" s="57" t="s">
        <v>383</v>
      </c>
      <c r="F126" s="57" t="s">
        <v>1275</v>
      </c>
      <c r="G126" s="47"/>
      <c r="H126" s="121">
        <v>0</v>
      </c>
      <c r="I126" s="121">
        <v>1</v>
      </c>
      <c r="J126" s="121">
        <v>0</v>
      </c>
      <c r="K126" s="121">
        <v>0</v>
      </c>
      <c r="L126" s="121">
        <v>0</v>
      </c>
      <c r="M126" s="121">
        <v>0</v>
      </c>
      <c r="N126" s="121">
        <v>0</v>
      </c>
      <c r="O126" s="121">
        <v>0</v>
      </c>
      <c r="P126" s="121">
        <v>0</v>
      </c>
      <c r="Q126" s="121">
        <v>0</v>
      </c>
      <c r="R126" s="138">
        <v>0</v>
      </c>
      <c r="S126" s="344">
        <f t="shared" si="19"/>
        <v>2</v>
      </c>
      <c r="T126" s="344">
        <v>100</v>
      </c>
      <c r="U126" s="344">
        <v>100</v>
      </c>
      <c r="V126" s="344">
        <v>253</v>
      </c>
      <c r="W126" s="344">
        <v>260</v>
      </c>
      <c r="X126" s="344">
        <v>20</v>
      </c>
      <c r="Y126" s="344">
        <v>600</v>
      </c>
      <c r="Z126" s="344">
        <v>2100</v>
      </c>
      <c r="AA126" s="344">
        <v>2050</v>
      </c>
      <c r="AB126" s="490">
        <v>-20</v>
      </c>
      <c r="AC126" s="344">
        <v>100</v>
      </c>
      <c r="AD126" s="344">
        <v>100</v>
      </c>
      <c r="AE126" s="344">
        <v>100</v>
      </c>
      <c r="AF126" s="344">
        <v>100</v>
      </c>
      <c r="AG126" s="344">
        <v>0</v>
      </c>
      <c r="AH126" s="344">
        <v>30</v>
      </c>
      <c r="AI126" s="344">
        <v>60</v>
      </c>
      <c r="AJ126" s="344">
        <v>100</v>
      </c>
      <c r="AK126" s="344">
        <v>100</v>
      </c>
      <c r="AL126" s="344">
        <v>3000</v>
      </c>
      <c r="AM126" s="344">
        <v>3000</v>
      </c>
      <c r="AN126" s="344">
        <v>3000</v>
      </c>
      <c r="AO126" s="344">
        <v>10</v>
      </c>
      <c r="AP126" s="509">
        <v>3000</v>
      </c>
      <c r="AQ126" s="465">
        <v>0</v>
      </c>
      <c r="AR126" s="465">
        <v>100</v>
      </c>
      <c r="AS126" s="465">
        <v>100</v>
      </c>
      <c r="AT126" s="465">
        <v>15000</v>
      </c>
      <c r="AU126" s="465">
        <v>60000</v>
      </c>
    </row>
    <row r="127" s="4" customFormat="1" ht="20.4" spans="1:47">
      <c r="A127" s="48"/>
      <c r="B127" s="37"/>
      <c r="C127" s="36"/>
      <c r="D127" s="38"/>
      <c r="E127" s="122" t="s">
        <v>385</v>
      </c>
      <c r="F127" s="39" t="s">
        <v>386</v>
      </c>
      <c r="G127" s="123" t="s">
        <v>387</v>
      </c>
      <c r="H127" s="52">
        <v>0</v>
      </c>
      <c r="I127" s="52">
        <v>1</v>
      </c>
      <c r="J127" s="52">
        <v>1</v>
      </c>
      <c r="K127" s="52">
        <v>0</v>
      </c>
      <c r="L127" s="52">
        <v>0</v>
      </c>
      <c r="M127" s="52">
        <v>0</v>
      </c>
      <c r="N127" s="52">
        <v>1</v>
      </c>
      <c r="O127" s="52">
        <v>0</v>
      </c>
      <c r="P127" s="52">
        <v>0</v>
      </c>
      <c r="Q127" s="52">
        <v>0</v>
      </c>
      <c r="R127" s="98">
        <v>0</v>
      </c>
      <c r="S127" s="133">
        <f t="shared" si="19"/>
        <v>70</v>
      </c>
      <c r="T127" s="133" t="s">
        <v>251</v>
      </c>
      <c r="U127" s="133" t="s">
        <v>251</v>
      </c>
      <c r="V127" s="133" t="s">
        <v>1266</v>
      </c>
      <c r="W127" s="132" t="s">
        <v>787</v>
      </c>
      <c r="X127" s="133" t="s">
        <v>1267</v>
      </c>
      <c r="Y127" s="133" t="s">
        <v>518</v>
      </c>
      <c r="Z127" s="133" t="s">
        <v>518</v>
      </c>
      <c r="AA127" s="133" t="s">
        <v>518</v>
      </c>
      <c r="AB127" s="490" t="s">
        <v>518</v>
      </c>
      <c r="AC127" s="133" t="s">
        <v>251</v>
      </c>
      <c r="AD127" s="133" t="s">
        <v>251</v>
      </c>
      <c r="AE127" s="133" t="s">
        <v>251</v>
      </c>
      <c r="AF127" s="133" t="s">
        <v>251</v>
      </c>
      <c r="AG127" s="133">
        <v>0</v>
      </c>
      <c r="AH127" s="133" t="s">
        <v>251</v>
      </c>
      <c r="AI127" s="133" t="s">
        <v>251</v>
      </c>
      <c r="AJ127" s="133" t="s">
        <v>251</v>
      </c>
      <c r="AK127" s="133" t="s">
        <v>251</v>
      </c>
      <c r="AL127" s="133" t="s">
        <v>251</v>
      </c>
      <c r="AM127" s="133"/>
      <c r="AN127" s="133" t="s">
        <v>251</v>
      </c>
      <c r="AO127" s="133" t="s">
        <v>251</v>
      </c>
      <c r="AP127" s="508">
        <v>3000</v>
      </c>
      <c r="AQ127" s="139">
        <v>0</v>
      </c>
      <c r="AR127" s="139">
        <v>100</v>
      </c>
      <c r="AS127" s="139">
        <v>100</v>
      </c>
      <c r="AT127" s="139">
        <v>15000</v>
      </c>
      <c r="AU127" s="139">
        <v>60000</v>
      </c>
    </row>
    <row r="128" s="4" customFormat="1" ht="20.4" spans="1:47">
      <c r="A128" s="33">
        <f t="shared" ref="A128" si="20">A4</f>
        <v>902</v>
      </c>
      <c r="B128" s="42" t="s">
        <v>244</v>
      </c>
      <c r="C128" s="84" t="s">
        <v>370</v>
      </c>
      <c r="D128" s="43" t="s">
        <v>306</v>
      </c>
      <c r="E128" s="124" t="s">
        <v>385</v>
      </c>
      <c r="F128" s="57" t="s">
        <v>386</v>
      </c>
      <c r="G128" s="47"/>
      <c r="H128" s="195">
        <v>0</v>
      </c>
      <c r="I128" s="195">
        <v>1</v>
      </c>
      <c r="J128" s="195">
        <v>1</v>
      </c>
      <c r="K128" s="195">
        <v>0</v>
      </c>
      <c r="L128" s="195">
        <v>0</v>
      </c>
      <c r="M128" s="195">
        <v>0</v>
      </c>
      <c r="N128" s="195">
        <v>1</v>
      </c>
      <c r="O128" s="195">
        <v>0</v>
      </c>
      <c r="P128" s="195">
        <v>0</v>
      </c>
      <c r="Q128" s="195">
        <v>0</v>
      </c>
      <c r="R128" s="515">
        <v>0</v>
      </c>
      <c r="S128" s="186">
        <f t="shared" si="19"/>
        <v>70</v>
      </c>
      <c r="T128" s="186">
        <v>100</v>
      </c>
      <c r="U128" s="186">
        <v>100</v>
      </c>
      <c r="V128" s="186">
        <v>250</v>
      </c>
      <c r="W128" s="186">
        <v>265</v>
      </c>
      <c r="X128" s="186">
        <v>18</v>
      </c>
      <c r="Y128" s="186">
        <v>600</v>
      </c>
      <c r="Z128" s="186">
        <v>210</v>
      </c>
      <c r="AA128" s="186">
        <v>205</v>
      </c>
      <c r="AB128" s="490">
        <v>-20</v>
      </c>
      <c r="AC128" s="186">
        <v>100</v>
      </c>
      <c r="AD128" s="186">
        <v>100</v>
      </c>
      <c r="AE128" s="186">
        <v>100</v>
      </c>
      <c r="AF128" s="186">
        <v>100</v>
      </c>
      <c r="AG128" s="186">
        <v>0</v>
      </c>
      <c r="AH128" s="186">
        <v>0</v>
      </c>
      <c r="AI128" s="186">
        <v>0</v>
      </c>
      <c r="AJ128" s="186">
        <v>0</v>
      </c>
      <c r="AK128" s="186">
        <v>100</v>
      </c>
      <c r="AL128" s="186">
        <v>3000</v>
      </c>
      <c r="AM128" s="186">
        <v>3000</v>
      </c>
      <c r="AN128" s="186">
        <v>3000</v>
      </c>
      <c r="AO128" s="186">
        <v>10</v>
      </c>
      <c r="AP128" s="522">
        <v>3000</v>
      </c>
      <c r="AQ128" s="416">
        <v>0</v>
      </c>
      <c r="AR128" s="416">
        <v>100</v>
      </c>
      <c r="AS128" s="416">
        <v>100</v>
      </c>
      <c r="AT128" s="416">
        <v>15000</v>
      </c>
      <c r="AU128" s="416">
        <v>60000</v>
      </c>
    </row>
    <row r="129" s="4" customFormat="1" ht="20.4" spans="1:47">
      <c r="A129" s="48"/>
      <c r="B129" s="37"/>
      <c r="C129" s="36"/>
      <c r="D129" s="38"/>
      <c r="E129" s="122" t="s">
        <v>393</v>
      </c>
      <c r="F129" s="39" t="s">
        <v>394</v>
      </c>
      <c r="G129" s="123" t="s">
        <v>387</v>
      </c>
      <c r="H129" s="52">
        <v>0</v>
      </c>
      <c r="I129" s="52">
        <v>1</v>
      </c>
      <c r="J129" s="52">
        <v>1</v>
      </c>
      <c r="K129" s="52">
        <v>0</v>
      </c>
      <c r="L129" s="52">
        <v>0</v>
      </c>
      <c r="M129" s="52">
        <v>0</v>
      </c>
      <c r="N129" s="52">
        <v>1</v>
      </c>
      <c r="O129" s="52">
        <v>0</v>
      </c>
      <c r="P129" s="52">
        <v>0</v>
      </c>
      <c r="Q129" s="52">
        <v>0</v>
      </c>
      <c r="R129" s="98">
        <v>0</v>
      </c>
      <c r="S129" s="133">
        <f t="shared" si="19"/>
        <v>70</v>
      </c>
      <c r="T129" s="133" t="s">
        <v>251</v>
      </c>
      <c r="U129" s="133" t="s">
        <v>251</v>
      </c>
      <c r="V129" s="133" t="s">
        <v>1266</v>
      </c>
      <c r="W129" s="132" t="s">
        <v>787</v>
      </c>
      <c r="X129" s="133" t="s">
        <v>1267</v>
      </c>
      <c r="Y129" s="133" t="s">
        <v>518</v>
      </c>
      <c r="Z129" s="133" t="s">
        <v>518</v>
      </c>
      <c r="AA129" s="133" t="s">
        <v>518</v>
      </c>
      <c r="AB129" s="490" t="s">
        <v>518</v>
      </c>
      <c r="AC129" s="133" t="s">
        <v>251</v>
      </c>
      <c r="AD129" s="133" t="s">
        <v>251</v>
      </c>
      <c r="AE129" s="133" t="s">
        <v>251</v>
      </c>
      <c r="AF129" s="133" t="s">
        <v>251</v>
      </c>
      <c r="AG129" s="133">
        <v>0</v>
      </c>
      <c r="AH129" s="133" t="s">
        <v>251</v>
      </c>
      <c r="AI129" s="133" t="s">
        <v>251</v>
      </c>
      <c r="AJ129" s="133" t="s">
        <v>251</v>
      </c>
      <c r="AK129" s="133" t="s">
        <v>251</v>
      </c>
      <c r="AL129" s="133" t="s">
        <v>251</v>
      </c>
      <c r="AM129" s="133"/>
      <c r="AN129" s="133" t="s">
        <v>251</v>
      </c>
      <c r="AO129" s="133" t="s">
        <v>251</v>
      </c>
      <c r="AP129" s="508">
        <v>3000</v>
      </c>
      <c r="AQ129" s="139">
        <v>0</v>
      </c>
      <c r="AR129" s="139">
        <v>100</v>
      </c>
      <c r="AS129" s="139">
        <v>100</v>
      </c>
      <c r="AT129" s="139">
        <v>15000</v>
      </c>
      <c r="AU129" s="139">
        <v>60000</v>
      </c>
    </row>
    <row r="130" s="4" customFormat="1" ht="20.4" spans="1:47">
      <c r="A130" s="33">
        <f>A4</f>
        <v>902</v>
      </c>
      <c r="B130" s="42" t="s">
        <v>244</v>
      </c>
      <c r="C130" s="84" t="s">
        <v>370</v>
      </c>
      <c r="D130" s="43" t="s">
        <v>235</v>
      </c>
      <c r="E130" s="124" t="s">
        <v>393</v>
      </c>
      <c r="F130" s="57" t="s">
        <v>394</v>
      </c>
      <c r="G130" s="47"/>
      <c r="H130" s="195">
        <v>0</v>
      </c>
      <c r="I130" s="195">
        <v>1</v>
      </c>
      <c r="J130" s="195">
        <v>1</v>
      </c>
      <c r="K130" s="195">
        <v>0</v>
      </c>
      <c r="L130" s="195">
        <v>0</v>
      </c>
      <c r="M130" s="195">
        <v>0</v>
      </c>
      <c r="N130" s="195">
        <v>1</v>
      </c>
      <c r="O130" s="195">
        <v>0</v>
      </c>
      <c r="P130" s="195">
        <v>0</v>
      </c>
      <c r="Q130" s="195">
        <v>0</v>
      </c>
      <c r="R130" s="515">
        <v>0</v>
      </c>
      <c r="S130" s="186">
        <f t="shared" si="19"/>
        <v>70</v>
      </c>
      <c r="T130" s="186">
        <v>100</v>
      </c>
      <c r="U130" s="186">
        <v>100</v>
      </c>
      <c r="V130" s="186">
        <v>250</v>
      </c>
      <c r="W130" s="186">
        <v>265</v>
      </c>
      <c r="X130" s="186">
        <v>18</v>
      </c>
      <c r="Y130" s="186">
        <v>600</v>
      </c>
      <c r="Z130" s="186">
        <v>210</v>
      </c>
      <c r="AA130" s="186">
        <v>205</v>
      </c>
      <c r="AB130" s="490">
        <v>-20</v>
      </c>
      <c r="AC130" s="186">
        <v>100</v>
      </c>
      <c r="AD130" s="186">
        <v>100</v>
      </c>
      <c r="AE130" s="186">
        <v>100</v>
      </c>
      <c r="AF130" s="186">
        <v>100</v>
      </c>
      <c r="AG130" s="186">
        <v>0</v>
      </c>
      <c r="AH130" s="186">
        <v>0</v>
      </c>
      <c r="AI130" s="186">
        <v>0</v>
      </c>
      <c r="AJ130" s="186">
        <v>0</v>
      </c>
      <c r="AK130" s="186">
        <v>100</v>
      </c>
      <c r="AL130" s="186">
        <v>3000</v>
      </c>
      <c r="AM130" s="186">
        <v>3000</v>
      </c>
      <c r="AN130" s="186">
        <v>3000</v>
      </c>
      <c r="AO130" s="186">
        <v>10</v>
      </c>
      <c r="AP130" s="522">
        <v>3000</v>
      </c>
      <c r="AQ130" s="416">
        <v>0</v>
      </c>
      <c r="AR130" s="416">
        <v>100</v>
      </c>
      <c r="AS130" s="416">
        <v>100</v>
      </c>
      <c r="AT130" s="416">
        <v>15000</v>
      </c>
      <c r="AU130" s="416">
        <v>60000</v>
      </c>
    </row>
    <row r="131" s="13" customFormat="1" ht="20.4" spans="1:48">
      <c r="A131" s="149"/>
      <c r="B131" s="143"/>
      <c r="C131" s="149"/>
      <c r="D131" s="144"/>
      <c r="E131" s="145" t="s">
        <v>396</v>
      </c>
      <c r="F131" s="145" t="s">
        <v>397</v>
      </c>
      <c r="G131" s="146" t="s">
        <v>398</v>
      </c>
      <c r="H131" s="16">
        <v>0</v>
      </c>
      <c r="I131" s="16">
        <v>1</v>
      </c>
      <c r="J131" s="16">
        <v>1</v>
      </c>
      <c r="K131" s="16">
        <v>0</v>
      </c>
      <c r="L131" s="16">
        <v>0</v>
      </c>
      <c r="M131" s="16">
        <v>0</v>
      </c>
      <c r="N131" s="16">
        <v>1</v>
      </c>
      <c r="O131" s="16">
        <v>0</v>
      </c>
      <c r="P131" s="16">
        <v>0</v>
      </c>
      <c r="Q131" s="16">
        <v>0</v>
      </c>
      <c r="R131" s="183">
        <v>0</v>
      </c>
      <c r="S131" s="370">
        <f t="shared" si="19"/>
        <v>70</v>
      </c>
      <c r="T131" s="370" t="s">
        <v>251</v>
      </c>
      <c r="U131" s="370" t="s">
        <v>251</v>
      </c>
      <c r="V131" s="370" t="s">
        <v>173</v>
      </c>
      <c r="W131" s="370" t="s">
        <v>251</v>
      </c>
      <c r="X131" s="370" t="s">
        <v>1267</v>
      </c>
      <c r="Y131" s="370" t="s">
        <v>1276</v>
      </c>
      <c r="Z131" s="370" t="s">
        <v>251</v>
      </c>
      <c r="AA131" s="370" t="s">
        <v>251</v>
      </c>
      <c r="AB131" s="490" t="s">
        <v>251</v>
      </c>
      <c r="AC131" s="370">
        <v>0</v>
      </c>
      <c r="AD131" s="370">
        <v>0</v>
      </c>
      <c r="AE131" s="370">
        <v>0</v>
      </c>
      <c r="AF131" s="370">
        <v>0</v>
      </c>
      <c r="AG131" s="370">
        <v>0</v>
      </c>
      <c r="AH131" s="370">
        <v>0</v>
      </c>
      <c r="AI131" s="370">
        <v>0</v>
      </c>
      <c r="AJ131" s="370">
        <v>0</v>
      </c>
      <c r="AK131" s="370" t="s">
        <v>251</v>
      </c>
      <c r="AL131" s="370" t="s">
        <v>251</v>
      </c>
      <c r="AM131" s="370" t="s">
        <v>1277</v>
      </c>
      <c r="AN131" s="370" t="s">
        <v>251</v>
      </c>
      <c r="AO131" s="370" t="s">
        <v>251</v>
      </c>
      <c r="AP131" s="542">
        <v>3000</v>
      </c>
      <c r="AQ131" s="543">
        <v>0</v>
      </c>
      <c r="AR131" s="543">
        <v>100</v>
      </c>
      <c r="AS131" s="543">
        <v>100</v>
      </c>
      <c r="AT131" s="543">
        <v>15000</v>
      </c>
      <c r="AU131" s="543">
        <v>60000</v>
      </c>
      <c r="AV131" s="188"/>
    </row>
    <row r="132" customFormat="1" ht="20.4" spans="1:47">
      <c r="A132" s="9">
        <f>A116</f>
        <v>902</v>
      </c>
      <c r="B132" s="116" t="s">
        <v>362</v>
      </c>
      <c r="C132" s="9" t="s">
        <v>400</v>
      </c>
      <c r="D132" s="117" t="s">
        <v>168</v>
      </c>
      <c r="E132" s="118" t="s">
        <v>396</v>
      </c>
      <c r="F132" s="118" t="s">
        <v>397</v>
      </c>
      <c r="G132" s="47"/>
      <c r="H132" s="9">
        <v>0</v>
      </c>
      <c r="I132" s="9">
        <v>1</v>
      </c>
      <c r="J132" s="19">
        <v>1</v>
      </c>
      <c r="K132" s="9">
        <v>0</v>
      </c>
      <c r="L132" s="9">
        <v>0</v>
      </c>
      <c r="M132" s="9">
        <v>0</v>
      </c>
      <c r="N132" s="9">
        <v>1</v>
      </c>
      <c r="O132" s="9">
        <v>0</v>
      </c>
      <c r="P132" s="9">
        <v>0</v>
      </c>
      <c r="Q132" s="9">
        <v>0</v>
      </c>
      <c r="R132" s="187">
        <v>0</v>
      </c>
      <c r="S132" s="127">
        <f t="shared" si="19"/>
        <v>70</v>
      </c>
      <c r="T132" s="127">
        <v>100</v>
      </c>
      <c r="U132" s="127">
        <v>100</v>
      </c>
      <c r="V132" s="127">
        <v>253</v>
      </c>
      <c r="W132" s="127">
        <v>260</v>
      </c>
      <c r="X132" s="186">
        <v>18</v>
      </c>
      <c r="Y132" s="186">
        <v>20</v>
      </c>
      <c r="Z132" s="127">
        <v>210</v>
      </c>
      <c r="AA132" s="127">
        <v>205</v>
      </c>
      <c r="AB132" s="490">
        <v>-20</v>
      </c>
      <c r="AC132" s="186">
        <v>0</v>
      </c>
      <c r="AD132" s="186">
        <v>0</v>
      </c>
      <c r="AE132" s="186">
        <v>0</v>
      </c>
      <c r="AF132" s="186">
        <v>0</v>
      </c>
      <c r="AG132" s="186">
        <v>0</v>
      </c>
      <c r="AH132" s="186">
        <v>0</v>
      </c>
      <c r="AI132" s="186">
        <v>0</v>
      </c>
      <c r="AJ132" s="186">
        <v>0</v>
      </c>
      <c r="AK132" s="127">
        <v>100</v>
      </c>
      <c r="AL132" s="127">
        <v>3000</v>
      </c>
      <c r="AM132" s="186">
        <v>3000</v>
      </c>
      <c r="AN132" s="127">
        <v>3000</v>
      </c>
      <c r="AO132" s="127">
        <v>10</v>
      </c>
      <c r="AP132" s="507">
        <v>3000</v>
      </c>
      <c r="AQ132" s="135">
        <v>0</v>
      </c>
      <c r="AR132" s="135">
        <v>100</v>
      </c>
      <c r="AS132" s="135">
        <v>100</v>
      </c>
      <c r="AT132" s="135">
        <v>15000</v>
      </c>
      <c r="AU132" s="135">
        <v>60000</v>
      </c>
    </row>
    <row r="133" s="14" customFormat="1" ht="20.4" spans="1:47">
      <c r="A133" s="293"/>
      <c r="B133" s="143"/>
      <c r="C133" s="149"/>
      <c r="D133" s="144"/>
      <c r="E133" s="145"/>
      <c r="F133" s="145"/>
      <c r="G133" s="148"/>
      <c r="H133" s="149"/>
      <c r="I133" s="149"/>
      <c r="J133" s="149"/>
      <c r="K133" s="149"/>
      <c r="L133" s="149"/>
      <c r="M133" s="149"/>
      <c r="N133" s="149"/>
      <c r="O133" s="149"/>
      <c r="P133" s="149"/>
      <c r="Q133" s="149">
        <v>0</v>
      </c>
      <c r="R133" s="297">
        <v>0</v>
      </c>
      <c r="S133" s="370"/>
      <c r="T133" s="370"/>
      <c r="U133" s="370"/>
      <c r="V133" s="370"/>
      <c r="W133" s="370"/>
      <c r="X133" s="370"/>
      <c r="Y133" s="370"/>
      <c r="Z133" s="370"/>
      <c r="AA133" s="370"/>
      <c r="AB133" s="490"/>
      <c r="AC133" s="370"/>
      <c r="AD133" s="370"/>
      <c r="AE133" s="370"/>
      <c r="AF133" s="370"/>
      <c r="AG133" s="370"/>
      <c r="AH133" s="370"/>
      <c r="AI133" s="370"/>
      <c r="AJ133" s="370"/>
      <c r="AK133" s="370"/>
      <c r="AL133" s="370"/>
      <c r="AM133" s="370"/>
      <c r="AN133" s="370"/>
      <c r="AO133" s="370"/>
      <c r="AP133" s="542">
        <v>3000</v>
      </c>
      <c r="AQ133" s="543">
        <v>0</v>
      </c>
      <c r="AR133" s="543">
        <v>100</v>
      </c>
      <c r="AS133" s="543">
        <v>100</v>
      </c>
      <c r="AT133" s="543">
        <v>15000</v>
      </c>
      <c r="AU133" s="543">
        <v>60000</v>
      </c>
    </row>
    <row r="134" customFormat="1" ht="20.4" spans="1:47">
      <c r="A134" s="171">
        <f>A118</f>
        <v>902</v>
      </c>
      <c r="B134" s="116"/>
      <c r="C134" s="9" t="s">
        <v>400</v>
      </c>
      <c r="D134" s="117" t="s">
        <v>180</v>
      </c>
      <c r="E134" s="118" t="s">
        <v>401</v>
      </c>
      <c r="F134" s="118" t="s">
        <v>402</v>
      </c>
      <c r="G134" s="47"/>
      <c r="H134" s="9"/>
      <c r="I134" s="9"/>
      <c r="J134" s="9"/>
      <c r="K134" s="9"/>
      <c r="L134" s="9"/>
      <c r="M134" s="9"/>
      <c r="N134" s="9"/>
      <c r="O134" s="9"/>
      <c r="P134" s="9"/>
      <c r="Q134" s="9">
        <v>0</v>
      </c>
      <c r="R134" s="187">
        <v>0</v>
      </c>
      <c r="S134" s="127"/>
      <c r="T134" s="127"/>
      <c r="U134" s="127"/>
      <c r="V134" s="127"/>
      <c r="W134" s="127"/>
      <c r="X134" s="127"/>
      <c r="Y134" s="127"/>
      <c r="Z134" s="127"/>
      <c r="AA134" s="127"/>
      <c r="AB134" s="490"/>
      <c r="AC134" s="127"/>
      <c r="AD134" s="127"/>
      <c r="AE134" s="127"/>
      <c r="AF134" s="127"/>
      <c r="AG134" s="127"/>
      <c r="AH134" s="127"/>
      <c r="AI134" s="127"/>
      <c r="AJ134" s="127"/>
      <c r="AK134" s="127"/>
      <c r="AL134" s="127"/>
      <c r="AM134" s="127"/>
      <c r="AN134" s="127"/>
      <c r="AO134" s="127"/>
      <c r="AP134" s="507">
        <v>3000</v>
      </c>
      <c r="AQ134" s="135">
        <v>0</v>
      </c>
      <c r="AR134" s="135">
        <v>100</v>
      </c>
      <c r="AS134" s="135">
        <v>100</v>
      </c>
      <c r="AT134" s="135">
        <v>15000</v>
      </c>
      <c r="AU134" s="135">
        <v>60000</v>
      </c>
    </row>
    <row r="135" s="14" customFormat="1" ht="20.4" spans="1:47">
      <c r="A135" s="293"/>
      <c r="B135" s="143"/>
      <c r="C135" s="149"/>
      <c r="D135" s="144"/>
      <c r="E135" s="145"/>
      <c r="F135" s="145"/>
      <c r="G135" s="148"/>
      <c r="H135" s="149"/>
      <c r="I135" s="149"/>
      <c r="J135" s="149"/>
      <c r="K135" s="149"/>
      <c r="L135" s="149"/>
      <c r="M135" s="149"/>
      <c r="N135" s="149"/>
      <c r="O135" s="149"/>
      <c r="P135" s="149"/>
      <c r="Q135" s="149">
        <v>0</v>
      </c>
      <c r="R135" s="297">
        <v>0</v>
      </c>
      <c r="S135" s="370"/>
      <c r="T135" s="370"/>
      <c r="U135" s="370"/>
      <c r="V135" s="370"/>
      <c r="W135" s="370"/>
      <c r="X135" s="370"/>
      <c r="Y135" s="370"/>
      <c r="Z135" s="370"/>
      <c r="AA135" s="370"/>
      <c r="AB135" s="490"/>
      <c r="AC135" s="370"/>
      <c r="AD135" s="370"/>
      <c r="AE135" s="370"/>
      <c r="AF135" s="370"/>
      <c r="AG135" s="370"/>
      <c r="AH135" s="370"/>
      <c r="AI135" s="370"/>
      <c r="AJ135" s="370"/>
      <c r="AK135" s="370"/>
      <c r="AL135" s="370"/>
      <c r="AM135" s="370"/>
      <c r="AN135" s="370"/>
      <c r="AO135" s="370"/>
      <c r="AP135" s="542">
        <v>3000</v>
      </c>
      <c r="AQ135" s="543">
        <v>0</v>
      </c>
      <c r="AR135" s="543">
        <v>100</v>
      </c>
      <c r="AS135" s="543">
        <v>100</v>
      </c>
      <c r="AT135" s="543">
        <v>15000</v>
      </c>
      <c r="AU135" s="543">
        <v>60000</v>
      </c>
    </row>
    <row r="136" customFormat="1" ht="20.4" spans="1:47">
      <c r="A136" s="171">
        <f>A132</f>
        <v>902</v>
      </c>
      <c r="B136" s="116"/>
      <c r="C136" s="9" t="s">
        <v>400</v>
      </c>
      <c r="D136" s="117" t="s">
        <v>187</v>
      </c>
      <c r="E136" s="118" t="s">
        <v>403</v>
      </c>
      <c r="F136" s="118" t="s">
        <v>404</v>
      </c>
      <c r="G136" s="47"/>
      <c r="H136" s="9"/>
      <c r="I136" s="9"/>
      <c r="J136" s="9"/>
      <c r="K136" s="9"/>
      <c r="L136" s="9"/>
      <c r="M136" s="9"/>
      <c r="N136" s="9"/>
      <c r="O136" s="9"/>
      <c r="P136" s="9"/>
      <c r="Q136" s="9">
        <v>0</v>
      </c>
      <c r="R136" s="187">
        <v>0</v>
      </c>
      <c r="S136" s="127"/>
      <c r="T136" s="127"/>
      <c r="U136" s="127"/>
      <c r="V136" s="127"/>
      <c r="W136" s="127"/>
      <c r="X136" s="127"/>
      <c r="Y136" s="127"/>
      <c r="Z136" s="127"/>
      <c r="AA136" s="127"/>
      <c r="AB136" s="490"/>
      <c r="AC136" s="127"/>
      <c r="AD136" s="127"/>
      <c r="AE136" s="127"/>
      <c r="AF136" s="127"/>
      <c r="AG136" s="127"/>
      <c r="AH136" s="127"/>
      <c r="AI136" s="127"/>
      <c r="AJ136" s="127"/>
      <c r="AK136" s="127"/>
      <c r="AL136" s="127"/>
      <c r="AM136" s="127"/>
      <c r="AN136" s="127"/>
      <c r="AO136" s="127"/>
      <c r="AP136" s="507">
        <v>3000</v>
      </c>
      <c r="AQ136" s="135">
        <v>0</v>
      </c>
      <c r="AR136" s="135">
        <v>100</v>
      </c>
      <c r="AS136" s="135">
        <v>100</v>
      </c>
      <c r="AT136" s="135">
        <v>15000</v>
      </c>
      <c r="AU136" s="135">
        <v>60000</v>
      </c>
    </row>
    <row r="137" s="13" customFormat="1" customHeight="1" spans="1:48">
      <c r="A137" s="293"/>
      <c r="B137" s="143"/>
      <c r="C137" s="149"/>
      <c r="D137" s="144"/>
      <c r="E137" s="145" t="s">
        <v>396</v>
      </c>
      <c r="F137" s="145" t="s">
        <v>405</v>
      </c>
      <c r="G137" s="150" t="s">
        <v>406</v>
      </c>
      <c r="H137" s="16">
        <v>0</v>
      </c>
      <c r="I137" s="16">
        <v>1</v>
      </c>
      <c r="J137" s="16">
        <v>1</v>
      </c>
      <c r="K137" s="16">
        <v>0</v>
      </c>
      <c r="L137" s="16">
        <v>0</v>
      </c>
      <c r="M137" s="16">
        <v>0</v>
      </c>
      <c r="N137" s="16">
        <v>1</v>
      </c>
      <c r="O137" s="16">
        <v>0</v>
      </c>
      <c r="P137" s="16">
        <v>0</v>
      </c>
      <c r="Q137" s="16">
        <v>0</v>
      </c>
      <c r="R137" s="183">
        <v>0</v>
      </c>
      <c r="S137" s="370">
        <f t="shared" ref="S137:S150" si="21">H137+I137*2+J137*4+K137*8+L137*16+M137*32+N137*64+O137*128+P137*256+Q137*512+R137*1024</f>
        <v>70</v>
      </c>
      <c r="T137" s="370" t="s">
        <v>251</v>
      </c>
      <c r="U137" s="370" t="s">
        <v>251</v>
      </c>
      <c r="V137" s="370" t="s">
        <v>173</v>
      </c>
      <c r="W137" s="370" t="s">
        <v>251</v>
      </c>
      <c r="X137" s="370" t="s">
        <v>1267</v>
      </c>
      <c r="Y137" s="370" t="s">
        <v>1276</v>
      </c>
      <c r="Z137" s="370" t="s">
        <v>251</v>
      </c>
      <c r="AA137" s="370" t="s">
        <v>251</v>
      </c>
      <c r="AB137" s="490" t="s">
        <v>251</v>
      </c>
      <c r="AC137" s="370">
        <v>0</v>
      </c>
      <c r="AD137" s="370">
        <v>0</v>
      </c>
      <c r="AE137" s="370">
        <v>0</v>
      </c>
      <c r="AF137" s="370">
        <v>0</v>
      </c>
      <c r="AG137" s="370">
        <v>0</v>
      </c>
      <c r="AH137" s="370">
        <v>0</v>
      </c>
      <c r="AI137" s="370">
        <v>0</v>
      </c>
      <c r="AJ137" s="370">
        <v>0</v>
      </c>
      <c r="AK137" s="370" t="s">
        <v>251</v>
      </c>
      <c r="AL137" s="370" t="s">
        <v>251</v>
      </c>
      <c r="AM137" s="370" t="s">
        <v>1277</v>
      </c>
      <c r="AN137" s="370" t="s">
        <v>251</v>
      </c>
      <c r="AO137" s="370" t="s">
        <v>251</v>
      </c>
      <c r="AP137" s="542">
        <v>3000</v>
      </c>
      <c r="AQ137" s="543">
        <v>0</v>
      </c>
      <c r="AR137" s="543">
        <v>100</v>
      </c>
      <c r="AS137" s="543">
        <v>100</v>
      </c>
      <c r="AT137" s="543">
        <v>15000</v>
      </c>
      <c r="AU137" s="543">
        <v>60000</v>
      </c>
      <c r="AV137" s="188"/>
    </row>
    <row r="138" customFormat="1" customHeight="1" spans="1:47">
      <c r="A138" s="171">
        <f>A132</f>
        <v>902</v>
      </c>
      <c r="B138" s="116" t="s">
        <v>362</v>
      </c>
      <c r="C138" s="9" t="s">
        <v>400</v>
      </c>
      <c r="D138" s="117" t="s">
        <v>190</v>
      </c>
      <c r="E138" s="118" t="s">
        <v>396</v>
      </c>
      <c r="F138" s="118" t="s">
        <v>405</v>
      </c>
      <c r="G138" s="47"/>
      <c r="H138" s="127">
        <v>0</v>
      </c>
      <c r="I138" s="127">
        <v>1</v>
      </c>
      <c r="J138" s="186">
        <v>1</v>
      </c>
      <c r="K138" s="127">
        <v>0</v>
      </c>
      <c r="L138" s="127">
        <v>0</v>
      </c>
      <c r="M138" s="127">
        <v>0</v>
      </c>
      <c r="N138" s="127">
        <v>1</v>
      </c>
      <c r="O138" s="127">
        <v>0</v>
      </c>
      <c r="P138" s="127">
        <v>0</v>
      </c>
      <c r="Q138" s="127">
        <v>0</v>
      </c>
      <c r="R138" s="135">
        <v>0</v>
      </c>
      <c r="S138" s="127">
        <f t="shared" si="21"/>
        <v>70</v>
      </c>
      <c r="T138" s="127">
        <v>100</v>
      </c>
      <c r="U138" s="127">
        <v>100</v>
      </c>
      <c r="V138" s="127">
        <v>253</v>
      </c>
      <c r="W138" s="127">
        <v>260</v>
      </c>
      <c r="X138" s="186">
        <v>18</v>
      </c>
      <c r="Y138" s="186">
        <v>20</v>
      </c>
      <c r="Z138" s="127">
        <v>210</v>
      </c>
      <c r="AA138" s="127">
        <v>205</v>
      </c>
      <c r="AB138" s="490">
        <v>-20</v>
      </c>
      <c r="AC138" s="186">
        <v>0</v>
      </c>
      <c r="AD138" s="186">
        <v>0</v>
      </c>
      <c r="AE138" s="186">
        <v>0</v>
      </c>
      <c r="AF138" s="186">
        <v>0</v>
      </c>
      <c r="AG138" s="186">
        <v>0</v>
      </c>
      <c r="AH138" s="186">
        <v>0</v>
      </c>
      <c r="AI138" s="186">
        <v>0</v>
      </c>
      <c r="AJ138" s="186">
        <v>0</v>
      </c>
      <c r="AK138" s="127">
        <v>100</v>
      </c>
      <c r="AL138" s="127">
        <v>3000</v>
      </c>
      <c r="AM138" s="186">
        <v>3000</v>
      </c>
      <c r="AN138" s="127">
        <v>3000</v>
      </c>
      <c r="AO138" s="127">
        <v>10</v>
      </c>
      <c r="AP138" s="507">
        <v>3000</v>
      </c>
      <c r="AQ138" s="135">
        <v>0</v>
      </c>
      <c r="AR138" s="135">
        <v>100</v>
      </c>
      <c r="AS138" s="135">
        <v>100</v>
      </c>
      <c r="AT138" s="135">
        <v>15000</v>
      </c>
      <c r="AU138" s="135">
        <v>60000</v>
      </c>
    </row>
    <row r="139" s="2" customFormat="1" ht="20.4" spans="1:48">
      <c r="A139" s="36"/>
      <c r="B139" s="37"/>
      <c r="C139" s="36"/>
      <c r="D139" s="38"/>
      <c r="E139" s="39" t="s">
        <v>408</v>
      </c>
      <c r="F139" s="39"/>
      <c r="G139" s="345" t="s">
        <v>409</v>
      </c>
      <c r="H139" s="161">
        <v>0</v>
      </c>
      <c r="I139" s="161">
        <v>1</v>
      </c>
      <c r="J139" s="161">
        <v>1</v>
      </c>
      <c r="K139" s="161">
        <v>0</v>
      </c>
      <c r="L139" s="161">
        <v>0</v>
      </c>
      <c r="M139" s="161">
        <v>0</v>
      </c>
      <c r="N139" s="161">
        <v>1</v>
      </c>
      <c r="O139" s="161">
        <v>0</v>
      </c>
      <c r="P139" s="161">
        <v>1</v>
      </c>
      <c r="Q139" s="161">
        <v>0</v>
      </c>
      <c r="R139" s="157">
        <v>0</v>
      </c>
      <c r="S139" s="133">
        <f t="shared" si="21"/>
        <v>326</v>
      </c>
      <c r="T139" s="133" t="s">
        <v>251</v>
      </c>
      <c r="U139" s="133" t="s">
        <v>251</v>
      </c>
      <c r="V139" s="133" t="s">
        <v>173</v>
      </c>
      <c r="W139" s="133" t="s">
        <v>939</v>
      </c>
      <c r="X139" s="133">
        <v>0</v>
      </c>
      <c r="Y139" s="133" t="s">
        <v>251</v>
      </c>
      <c r="Z139" s="133" t="s">
        <v>251</v>
      </c>
      <c r="AA139" s="133" t="s">
        <v>251</v>
      </c>
      <c r="AB139" s="490" t="s">
        <v>251</v>
      </c>
      <c r="AC139" s="133" t="s">
        <v>251</v>
      </c>
      <c r="AD139" s="133" t="s">
        <v>251</v>
      </c>
      <c r="AE139" s="133" t="s">
        <v>251</v>
      </c>
      <c r="AF139" s="133" t="s">
        <v>251</v>
      </c>
      <c r="AG139" s="133">
        <v>0</v>
      </c>
      <c r="AH139" s="133" t="s">
        <v>251</v>
      </c>
      <c r="AI139" s="133" t="s">
        <v>251</v>
      </c>
      <c r="AJ139" s="133" t="s">
        <v>251</v>
      </c>
      <c r="AK139" s="133" t="s">
        <v>251</v>
      </c>
      <c r="AL139" s="133" t="s">
        <v>251</v>
      </c>
      <c r="AM139" s="133" t="s">
        <v>251</v>
      </c>
      <c r="AN139" s="133" t="s">
        <v>251</v>
      </c>
      <c r="AO139" s="133">
        <v>15</v>
      </c>
      <c r="AP139" s="508">
        <v>3000</v>
      </c>
      <c r="AQ139" s="139">
        <v>0</v>
      </c>
      <c r="AR139" s="139">
        <v>100</v>
      </c>
      <c r="AS139" s="139">
        <v>100</v>
      </c>
      <c r="AT139" s="139">
        <v>15000</v>
      </c>
      <c r="AU139" s="139">
        <v>60000</v>
      </c>
      <c r="AV139" s="106"/>
    </row>
    <row r="140" customFormat="1" ht="20.4" spans="1:47">
      <c r="A140" s="33">
        <f>A132</f>
        <v>902</v>
      </c>
      <c r="B140" s="42" t="s">
        <v>414</v>
      </c>
      <c r="C140" s="33" t="s">
        <v>415</v>
      </c>
      <c r="D140" s="43" t="s">
        <v>168</v>
      </c>
      <c r="E140" s="44" t="s">
        <v>416</v>
      </c>
      <c r="F140" s="44" t="s">
        <v>417</v>
      </c>
      <c r="G140" s="47"/>
      <c r="H140" s="19">
        <v>0</v>
      </c>
      <c r="I140" s="19">
        <v>1</v>
      </c>
      <c r="J140" s="19">
        <v>1</v>
      </c>
      <c r="K140" s="19">
        <v>0</v>
      </c>
      <c r="L140" s="19">
        <v>0</v>
      </c>
      <c r="M140" s="19">
        <v>0</v>
      </c>
      <c r="N140" s="19">
        <v>1</v>
      </c>
      <c r="O140" s="19">
        <v>0</v>
      </c>
      <c r="P140" s="19">
        <v>1</v>
      </c>
      <c r="Q140" s="19">
        <v>0</v>
      </c>
      <c r="R140" s="26">
        <v>0</v>
      </c>
      <c r="S140" s="127">
        <f t="shared" si="21"/>
        <v>326</v>
      </c>
      <c r="T140" s="127">
        <v>100</v>
      </c>
      <c r="U140" s="127">
        <v>100</v>
      </c>
      <c r="V140" s="127">
        <v>253</v>
      </c>
      <c r="W140" s="186">
        <v>257.6</v>
      </c>
      <c r="X140" s="186">
        <v>0</v>
      </c>
      <c r="Y140" s="127">
        <v>600</v>
      </c>
      <c r="Z140" s="127">
        <v>210</v>
      </c>
      <c r="AA140" s="127">
        <v>205</v>
      </c>
      <c r="AB140" s="490">
        <v>-20</v>
      </c>
      <c r="AC140" s="127">
        <v>100</v>
      </c>
      <c r="AD140" s="127">
        <v>100</v>
      </c>
      <c r="AE140" s="127">
        <v>100</v>
      </c>
      <c r="AF140" s="127">
        <v>100</v>
      </c>
      <c r="AG140" s="127">
        <v>0</v>
      </c>
      <c r="AH140" s="127">
        <v>30</v>
      </c>
      <c r="AI140" s="127">
        <v>60</v>
      </c>
      <c r="AJ140" s="127">
        <v>100</v>
      </c>
      <c r="AK140" s="127">
        <v>100</v>
      </c>
      <c r="AL140" s="127">
        <v>3000</v>
      </c>
      <c r="AM140" s="127">
        <v>3000</v>
      </c>
      <c r="AN140" s="127">
        <v>3000</v>
      </c>
      <c r="AO140" s="127">
        <v>15</v>
      </c>
      <c r="AP140" s="507">
        <v>3000</v>
      </c>
      <c r="AQ140" s="135">
        <v>0</v>
      </c>
      <c r="AR140" s="135">
        <v>100</v>
      </c>
      <c r="AS140" s="135">
        <v>100</v>
      </c>
      <c r="AT140" s="135">
        <v>15000</v>
      </c>
      <c r="AU140" s="135">
        <v>60000</v>
      </c>
    </row>
    <row r="141" s="477" customFormat="1" ht="22.05" customHeight="1" spans="1:48">
      <c r="A141" s="523">
        <f>A140</f>
        <v>902</v>
      </c>
      <c r="B141" s="524" t="s">
        <v>418</v>
      </c>
      <c r="C141" s="523" t="s">
        <v>419</v>
      </c>
      <c r="D141" s="525" t="s">
        <v>168</v>
      </c>
      <c r="E141" s="524"/>
      <c r="F141" s="524"/>
      <c r="G141" s="524"/>
      <c r="H141" s="526">
        <v>0</v>
      </c>
      <c r="I141" s="526">
        <v>1</v>
      </c>
      <c r="J141" s="526">
        <v>0</v>
      </c>
      <c r="K141" s="526">
        <v>0</v>
      </c>
      <c r="L141" s="526">
        <v>0</v>
      </c>
      <c r="M141" s="526">
        <v>0</v>
      </c>
      <c r="N141" s="526">
        <v>0</v>
      </c>
      <c r="O141" s="526">
        <v>0</v>
      </c>
      <c r="P141" s="526">
        <v>0</v>
      </c>
      <c r="Q141" s="526">
        <v>0</v>
      </c>
      <c r="R141" s="530">
        <v>0</v>
      </c>
      <c r="S141" s="531">
        <f t="shared" si="21"/>
        <v>2</v>
      </c>
      <c r="T141" s="531">
        <v>100</v>
      </c>
      <c r="U141" s="531">
        <v>100</v>
      </c>
      <c r="V141" s="531">
        <v>253</v>
      </c>
      <c r="W141" s="531">
        <v>260</v>
      </c>
      <c r="X141" s="531">
        <v>20</v>
      </c>
      <c r="Y141" s="531">
        <v>600</v>
      </c>
      <c r="Z141" s="531">
        <v>210</v>
      </c>
      <c r="AA141" s="531">
        <v>205</v>
      </c>
      <c r="AB141" s="490">
        <v>-20</v>
      </c>
      <c r="AC141" s="531">
        <v>100</v>
      </c>
      <c r="AD141" s="531">
        <v>100</v>
      </c>
      <c r="AE141" s="531">
        <v>100</v>
      </c>
      <c r="AF141" s="531">
        <v>100</v>
      </c>
      <c r="AG141" s="531">
        <v>0</v>
      </c>
      <c r="AH141" s="531">
        <v>30</v>
      </c>
      <c r="AI141" s="531">
        <v>60</v>
      </c>
      <c r="AJ141" s="531">
        <v>100</v>
      </c>
      <c r="AK141" s="531">
        <v>100</v>
      </c>
      <c r="AL141" s="531">
        <v>3000</v>
      </c>
      <c r="AM141" s="531">
        <v>3000</v>
      </c>
      <c r="AN141" s="531">
        <v>3000</v>
      </c>
      <c r="AO141" s="531">
        <v>10</v>
      </c>
      <c r="AP141" s="544">
        <v>3000</v>
      </c>
      <c r="AQ141" s="545">
        <v>0</v>
      </c>
      <c r="AR141" s="545">
        <v>100</v>
      </c>
      <c r="AS141" s="545">
        <v>100</v>
      </c>
      <c r="AT141" s="545">
        <v>15000</v>
      </c>
      <c r="AU141" s="545">
        <v>60000</v>
      </c>
      <c r="AV141" s="546"/>
    </row>
    <row r="142" s="3" customFormat="1" ht="20.4" spans="1:47">
      <c r="A142" s="48"/>
      <c r="B142" s="37"/>
      <c r="C142" s="36"/>
      <c r="D142" s="38"/>
      <c r="E142" s="39"/>
      <c r="F142" s="39"/>
      <c r="G142" s="49"/>
      <c r="H142" s="52"/>
      <c r="I142" s="52"/>
      <c r="J142" s="52"/>
      <c r="K142" s="52"/>
      <c r="L142" s="52"/>
      <c r="M142" s="52"/>
      <c r="N142" s="52"/>
      <c r="O142" s="52"/>
      <c r="P142" s="52"/>
      <c r="Q142" s="52">
        <v>0</v>
      </c>
      <c r="R142" s="98">
        <v>0</v>
      </c>
      <c r="S142" s="133">
        <f t="shared" si="21"/>
        <v>0</v>
      </c>
      <c r="T142" s="133">
        <v>100</v>
      </c>
      <c r="U142" s="133">
        <v>100</v>
      </c>
      <c r="V142" s="133">
        <v>253</v>
      </c>
      <c r="W142" s="133">
        <v>260</v>
      </c>
      <c r="X142" s="133">
        <v>20</v>
      </c>
      <c r="Y142" s="133">
        <v>600</v>
      </c>
      <c r="Z142" s="133">
        <v>210</v>
      </c>
      <c r="AA142" s="133">
        <v>205</v>
      </c>
      <c r="AB142" s="133">
        <v>-20</v>
      </c>
      <c r="AC142" s="133">
        <v>100</v>
      </c>
      <c r="AD142" s="133">
        <v>100</v>
      </c>
      <c r="AE142" s="133">
        <v>100</v>
      </c>
      <c r="AF142" s="133">
        <v>100</v>
      </c>
      <c r="AG142" s="133">
        <v>0</v>
      </c>
      <c r="AH142" s="133">
        <v>30</v>
      </c>
      <c r="AI142" s="133">
        <v>60</v>
      </c>
      <c r="AJ142" s="133">
        <v>100</v>
      </c>
      <c r="AK142" s="133">
        <v>100</v>
      </c>
      <c r="AL142" s="133">
        <v>3000</v>
      </c>
      <c r="AM142" s="133">
        <v>3000</v>
      </c>
      <c r="AN142" s="133">
        <v>3000</v>
      </c>
      <c r="AO142" s="133">
        <v>10</v>
      </c>
      <c r="AP142" s="508">
        <v>3000</v>
      </c>
      <c r="AQ142" s="139">
        <v>0</v>
      </c>
      <c r="AR142" s="139">
        <v>100</v>
      </c>
      <c r="AS142" s="139">
        <v>100</v>
      </c>
      <c r="AT142" s="139">
        <v>15000</v>
      </c>
      <c r="AU142" s="139">
        <v>60000</v>
      </c>
    </row>
    <row r="143" customFormat="1" ht="20.4" spans="1:47">
      <c r="A143" s="51">
        <f>A141</f>
        <v>902</v>
      </c>
      <c r="B143" s="42" t="s">
        <v>422</v>
      </c>
      <c r="C143" s="33" t="s">
        <v>423</v>
      </c>
      <c r="D143" s="43" t="s">
        <v>168</v>
      </c>
      <c r="E143" t="s">
        <v>420</v>
      </c>
      <c r="F143" s="44" t="s">
        <v>421</v>
      </c>
      <c r="G143" s="47"/>
      <c r="H143" s="527">
        <v>0</v>
      </c>
      <c r="I143" s="527">
        <v>1</v>
      </c>
      <c r="J143" s="527">
        <v>0</v>
      </c>
      <c r="K143" s="527">
        <v>0</v>
      </c>
      <c r="L143" s="527">
        <v>0</v>
      </c>
      <c r="M143" s="527">
        <v>0</v>
      </c>
      <c r="N143" s="527">
        <v>1</v>
      </c>
      <c r="O143" s="527">
        <v>0</v>
      </c>
      <c r="P143" s="527">
        <v>0</v>
      </c>
      <c r="Q143" s="527">
        <v>0</v>
      </c>
      <c r="R143" s="532">
        <v>0</v>
      </c>
      <c r="S143" s="127">
        <f t="shared" si="21"/>
        <v>66</v>
      </c>
      <c r="T143" s="127">
        <v>100</v>
      </c>
      <c r="U143" s="127">
        <v>100</v>
      </c>
      <c r="V143" s="127">
        <v>253</v>
      </c>
      <c r="W143" s="127">
        <v>260</v>
      </c>
      <c r="X143" s="127">
        <v>20</v>
      </c>
      <c r="Y143" s="127">
        <v>600</v>
      </c>
      <c r="Z143" s="127">
        <v>210</v>
      </c>
      <c r="AA143" s="127">
        <v>205</v>
      </c>
      <c r="AB143" s="490">
        <v>-20</v>
      </c>
      <c r="AC143" s="127">
        <v>100</v>
      </c>
      <c r="AD143" s="127">
        <v>100</v>
      </c>
      <c r="AE143" s="127">
        <v>100</v>
      </c>
      <c r="AF143" s="127">
        <v>100</v>
      </c>
      <c r="AG143" s="127">
        <v>0</v>
      </c>
      <c r="AH143" s="127">
        <v>30</v>
      </c>
      <c r="AI143" s="127">
        <v>60</v>
      </c>
      <c r="AJ143" s="127">
        <v>100</v>
      </c>
      <c r="AK143" s="127">
        <v>100</v>
      </c>
      <c r="AL143" s="127">
        <v>3000</v>
      </c>
      <c r="AM143" s="127">
        <v>3000</v>
      </c>
      <c r="AN143" s="127">
        <v>3000</v>
      </c>
      <c r="AO143" s="127">
        <v>10</v>
      </c>
      <c r="AP143" s="507">
        <v>3000</v>
      </c>
      <c r="AQ143" s="135">
        <v>0</v>
      </c>
      <c r="AR143" s="135">
        <v>100</v>
      </c>
      <c r="AS143" s="135">
        <v>100</v>
      </c>
      <c r="AT143" s="135">
        <v>15000</v>
      </c>
      <c r="AU143" s="135">
        <v>60000</v>
      </c>
    </row>
    <row r="144" s="3" customFormat="1" ht="20.4" spans="1:47">
      <c r="A144" s="48"/>
      <c r="B144" s="37"/>
      <c r="C144" s="36"/>
      <c r="D144" s="38"/>
      <c r="E144" s="39"/>
      <c r="F144" s="39"/>
      <c r="G144" s="49"/>
      <c r="H144" s="52"/>
      <c r="I144" s="52"/>
      <c r="J144" s="52"/>
      <c r="K144" s="52"/>
      <c r="L144" s="52"/>
      <c r="M144" s="52"/>
      <c r="N144" s="52"/>
      <c r="O144" s="52"/>
      <c r="P144" s="52"/>
      <c r="Q144" s="52">
        <v>0</v>
      </c>
      <c r="R144" s="98">
        <v>0</v>
      </c>
      <c r="S144" s="133">
        <f t="shared" si="21"/>
        <v>0</v>
      </c>
      <c r="T144" s="133"/>
      <c r="U144" s="133"/>
      <c r="V144" s="133"/>
      <c r="W144" s="133"/>
      <c r="X144" s="133"/>
      <c r="Y144" s="133"/>
      <c r="Z144" s="133"/>
      <c r="AA144" s="133"/>
      <c r="AB144" s="133"/>
      <c r="AC144" s="133"/>
      <c r="AD144" s="133"/>
      <c r="AE144" s="133"/>
      <c r="AF144" s="133"/>
      <c r="AG144" s="133"/>
      <c r="AH144" s="133"/>
      <c r="AI144" s="133"/>
      <c r="AJ144" s="133"/>
      <c r="AK144" s="133"/>
      <c r="AL144" s="133"/>
      <c r="AM144" s="133"/>
      <c r="AN144" s="133"/>
      <c r="AO144" s="133"/>
      <c r="AP144" s="508">
        <v>3000</v>
      </c>
      <c r="AQ144" s="139">
        <v>0</v>
      </c>
      <c r="AR144" s="139">
        <v>100</v>
      </c>
      <c r="AS144" s="139">
        <v>100</v>
      </c>
      <c r="AT144" s="139">
        <v>15000</v>
      </c>
      <c r="AU144" s="139">
        <v>60000</v>
      </c>
    </row>
    <row r="145" customFormat="1" ht="20.4" spans="1:47">
      <c r="A145" s="51">
        <f>A143</f>
        <v>902</v>
      </c>
      <c r="B145" s="42" t="s">
        <v>422</v>
      </c>
      <c r="C145" s="33" t="s">
        <v>423</v>
      </c>
      <c r="D145" s="43" t="s">
        <v>180</v>
      </c>
      <c r="E145" t="s">
        <v>424</v>
      </c>
      <c r="F145" s="44" t="s">
        <v>425</v>
      </c>
      <c r="G145" s="47"/>
      <c r="H145" s="527">
        <v>0</v>
      </c>
      <c r="I145" s="527">
        <v>1</v>
      </c>
      <c r="J145" s="527">
        <v>0</v>
      </c>
      <c r="K145" s="527">
        <v>0</v>
      </c>
      <c r="L145" s="527">
        <v>0</v>
      </c>
      <c r="M145" s="527">
        <v>0</v>
      </c>
      <c r="N145" s="527">
        <v>1</v>
      </c>
      <c r="O145" s="527">
        <v>0</v>
      </c>
      <c r="P145" s="527">
        <v>0</v>
      </c>
      <c r="Q145" s="527">
        <v>0</v>
      </c>
      <c r="R145" s="532">
        <v>0</v>
      </c>
      <c r="S145" s="127">
        <f t="shared" si="21"/>
        <v>66</v>
      </c>
      <c r="T145" s="127">
        <v>100</v>
      </c>
      <c r="U145" s="127">
        <v>100</v>
      </c>
      <c r="V145" s="127">
        <v>253</v>
      </c>
      <c r="W145" s="127">
        <v>260</v>
      </c>
      <c r="X145" s="127">
        <v>20</v>
      </c>
      <c r="Y145" s="127">
        <v>600</v>
      </c>
      <c r="Z145" s="127">
        <v>210</v>
      </c>
      <c r="AA145" s="127">
        <v>205</v>
      </c>
      <c r="AB145" s="490">
        <v>-20</v>
      </c>
      <c r="AC145" s="127">
        <v>100</v>
      </c>
      <c r="AD145" s="127">
        <v>100</v>
      </c>
      <c r="AE145" s="127">
        <v>100</v>
      </c>
      <c r="AF145" s="127">
        <v>100</v>
      </c>
      <c r="AG145" s="127">
        <v>0</v>
      </c>
      <c r="AH145" s="127">
        <v>30</v>
      </c>
      <c r="AI145" s="127">
        <v>60</v>
      </c>
      <c r="AJ145" s="127">
        <v>100</v>
      </c>
      <c r="AK145" s="127">
        <v>100</v>
      </c>
      <c r="AL145" s="127">
        <v>3000</v>
      </c>
      <c r="AM145" s="127">
        <v>3000</v>
      </c>
      <c r="AN145" s="127">
        <v>3000</v>
      </c>
      <c r="AO145" s="127">
        <v>10</v>
      </c>
      <c r="AP145" s="507">
        <v>3000</v>
      </c>
      <c r="AQ145" s="135">
        <v>0</v>
      </c>
      <c r="AR145" s="135">
        <v>100</v>
      </c>
      <c r="AS145" s="135">
        <v>100</v>
      </c>
      <c r="AT145" s="135">
        <v>15000</v>
      </c>
      <c r="AU145" s="135">
        <v>60000</v>
      </c>
    </row>
    <row r="146" customFormat="1" ht="20.4" spans="1:47">
      <c r="A146" s="51">
        <f>A145</f>
        <v>902</v>
      </c>
      <c r="B146" s="42" t="s">
        <v>426</v>
      </c>
      <c r="C146" s="33"/>
      <c r="D146" s="43"/>
      <c r="E146" s="44"/>
      <c r="F146" s="44"/>
      <c r="G146" s="47"/>
      <c r="H146" s="19"/>
      <c r="I146" s="19"/>
      <c r="J146" s="19"/>
      <c r="K146" s="19"/>
      <c r="L146" s="19"/>
      <c r="M146" s="19"/>
      <c r="N146" s="19"/>
      <c r="O146" s="19"/>
      <c r="P146" s="19"/>
      <c r="Q146" s="19">
        <v>0</v>
      </c>
      <c r="R146" s="26">
        <v>0</v>
      </c>
      <c r="S146" s="127">
        <f t="shared" si="21"/>
        <v>0</v>
      </c>
      <c r="T146" s="127"/>
      <c r="U146" s="127"/>
      <c r="V146" s="127"/>
      <c r="W146" s="127"/>
      <c r="X146" s="127"/>
      <c r="Y146" s="127"/>
      <c r="Z146" s="127"/>
      <c r="AA146" s="127"/>
      <c r="AB146" s="490"/>
      <c r="AC146" s="127"/>
      <c r="AD146" s="127"/>
      <c r="AE146" s="127"/>
      <c r="AF146" s="127"/>
      <c r="AG146" s="127"/>
      <c r="AH146" s="127"/>
      <c r="AI146" s="127"/>
      <c r="AJ146" s="127"/>
      <c r="AK146" s="127"/>
      <c r="AL146" s="127"/>
      <c r="AM146" s="127"/>
      <c r="AN146" s="127"/>
      <c r="AO146" s="127"/>
      <c r="AP146" s="507">
        <v>3000</v>
      </c>
      <c r="AQ146" s="135">
        <v>0</v>
      </c>
      <c r="AR146" s="135">
        <v>100</v>
      </c>
      <c r="AS146" s="135">
        <v>100</v>
      </c>
      <c r="AT146" s="135">
        <v>15000</v>
      </c>
      <c r="AU146" s="135">
        <v>60000</v>
      </c>
    </row>
    <row r="147" s="13" customFormat="1" ht="31.2" spans="1:48">
      <c r="A147" s="142"/>
      <c r="B147" s="143"/>
      <c r="C147" s="142"/>
      <c r="D147" s="144"/>
      <c r="E147" s="145" t="s">
        <v>427</v>
      </c>
      <c r="F147" s="145"/>
      <c r="G147" s="150" t="s">
        <v>428</v>
      </c>
      <c r="H147" s="16">
        <v>0</v>
      </c>
      <c r="I147" s="16">
        <v>1</v>
      </c>
      <c r="J147" s="16">
        <v>0</v>
      </c>
      <c r="K147" s="16">
        <v>0</v>
      </c>
      <c r="L147" s="16">
        <v>0</v>
      </c>
      <c r="M147" s="16">
        <v>0</v>
      </c>
      <c r="N147" s="16">
        <v>0</v>
      </c>
      <c r="O147" s="16">
        <v>0</v>
      </c>
      <c r="P147" s="16">
        <v>0</v>
      </c>
      <c r="Q147" s="16">
        <v>0</v>
      </c>
      <c r="R147" s="183">
        <v>0</v>
      </c>
      <c r="S147" s="375">
        <f t="shared" si="21"/>
        <v>2</v>
      </c>
      <c r="T147" s="375" t="s">
        <v>251</v>
      </c>
      <c r="U147" s="375" t="s">
        <v>251</v>
      </c>
      <c r="V147" s="375" t="s">
        <v>251</v>
      </c>
      <c r="W147" s="375" t="s">
        <v>251</v>
      </c>
      <c r="X147" s="375" t="s">
        <v>251</v>
      </c>
      <c r="Y147" s="375" t="s">
        <v>251</v>
      </c>
      <c r="Z147" s="375" t="s">
        <v>251</v>
      </c>
      <c r="AA147" s="375" t="s">
        <v>251</v>
      </c>
      <c r="AB147" s="491" t="s">
        <v>251</v>
      </c>
      <c r="AC147" s="375" t="s">
        <v>251</v>
      </c>
      <c r="AD147" s="375" t="s">
        <v>251</v>
      </c>
      <c r="AE147" s="375" t="s">
        <v>251</v>
      </c>
      <c r="AF147" s="375" t="s">
        <v>251</v>
      </c>
      <c r="AG147" s="375" t="s">
        <v>251</v>
      </c>
      <c r="AH147" s="375" t="s">
        <v>251</v>
      </c>
      <c r="AI147" s="375" t="s">
        <v>251</v>
      </c>
      <c r="AJ147" s="375" t="s">
        <v>251</v>
      </c>
      <c r="AK147" s="375" t="s">
        <v>251</v>
      </c>
      <c r="AL147" s="375" t="s">
        <v>251</v>
      </c>
      <c r="AM147" s="375" t="s">
        <v>251</v>
      </c>
      <c r="AN147" s="375" t="s">
        <v>251</v>
      </c>
      <c r="AO147" s="375" t="s">
        <v>251</v>
      </c>
      <c r="AP147" s="547">
        <v>3000</v>
      </c>
      <c r="AQ147" s="543">
        <v>0</v>
      </c>
      <c r="AR147" s="543">
        <v>100</v>
      </c>
      <c r="AS147" s="543">
        <v>100</v>
      </c>
      <c r="AT147" s="543">
        <v>15000</v>
      </c>
      <c r="AU147" s="543">
        <v>60000</v>
      </c>
      <c r="AV147" s="188"/>
    </row>
    <row r="148" customFormat="1" ht="20.4" spans="1:47">
      <c r="A148" s="33">
        <f>A146</f>
        <v>902</v>
      </c>
      <c r="B148" s="42" t="s">
        <v>429</v>
      </c>
      <c r="C148" s="33" t="s">
        <v>430</v>
      </c>
      <c r="D148" s="43" t="s">
        <v>168</v>
      </c>
      <c r="E148" s="44" t="s">
        <v>427</v>
      </c>
      <c r="F148" s="44" t="s">
        <v>431</v>
      </c>
      <c r="G148" s="47"/>
      <c r="H148" s="19">
        <v>0</v>
      </c>
      <c r="I148" s="19">
        <v>1</v>
      </c>
      <c r="J148" s="19">
        <v>0</v>
      </c>
      <c r="K148" s="19">
        <v>0</v>
      </c>
      <c r="L148" s="19">
        <v>0</v>
      </c>
      <c r="M148" s="19">
        <v>0</v>
      </c>
      <c r="N148" s="19">
        <v>0</v>
      </c>
      <c r="O148" s="19">
        <v>0</v>
      </c>
      <c r="P148" s="19">
        <v>0</v>
      </c>
      <c r="Q148" s="19">
        <v>0</v>
      </c>
      <c r="R148" s="26">
        <v>0</v>
      </c>
      <c r="S148" s="127">
        <f t="shared" si="21"/>
        <v>2</v>
      </c>
      <c r="T148" s="127">
        <v>100</v>
      </c>
      <c r="U148" s="127">
        <v>100</v>
      </c>
      <c r="V148" s="127">
        <v>253</v>
      </c>
      <c r="W148" s="127">
        <v>260</v>
      </c>
      <c r="X148" s="127">
        <v>20</v>
      </c>
      <c r="Y148" s="127">
        <v>600</v>
      </c>
      <c r="Z148" s="127">
        <v>210</v>
      </c>
      <c r="AA148" s="127">
        <v>205</v>
      </c>
      <c r="AB148" s="490">
        <v>-20</v>
      </c>
      <c r="AC148" s="127">
        <v>100</v>
      </c>
      <c r="AD148" s="127">
        <v>100</v>
      </c>
      <c r="AE148" s="127">
        <v>100</v>
      </c>
      <c r="AF148" s="127">
        <v>100</v>
      </c>
      <c r="AG148" s="127">
        <v>0</v>
      </c>
      <c r="AH148" s="127">
        <v>30</v>
      </c>
      <c r="AI148" s="127">
        <v>60</v>
      </c>
      <c r="AJ148" s="127">
        <v>100</v>
      </c>
      <c r="AK148" s="127">
        <v>100</v>
      </c>
      <c r="AL148" s="127">
        <v>3000</v>
      </c>
      <c r="AM148" s="127">
        <v>3000</v>
      </c>
      <c r="AN148" s="127">
        <v>3000</v>
      </c>
      <c r="AO148" s="127">
        <v>10</v>
      </c>
      <c r="AP148" s="507">
        <v>3000</v>
      </c>
      <c r="AQ148" s="135">
        <v>0</v>
      </c>
      <c r="AR148" s="135">
        <v>100</v>
      </c>
      <c r="AS148" s="135">
        <v>100</v>
      </c>
      <c r="AT148" s="135">
        <v>15000</v>
      </c>
      <c r="AU148" s="135">
        <v>60000</v>
      </c>
    </row>
    <row r="149" s="2" customFormat="1" ht="20.4" spans="1:48">
      <c r="A149" s="36"/>
      <c r="B149" s="37"/>
      <c r="C149" s="36"/>
      <c r="D149" s="38"/>
      <c r="E149" s="39" t="s">
        <v>434</v>
      </c>
      <c r="F149" s="39"/>
      <c r="G149" s="345" t="s">
        <v>433</v>
      </c>
      <c r="H149" s="52">
        <v>0</v>
      </c>
      <c r="I149" s="52">
        <v>1</v>
      </c>
      <c r="J149" s="52">
        <v>1</v>
      </c>
      <c r="K149" s="52">
        <v>0</v>
      </c>
      <c r="L149" s="52">
        <v>0</v>
      </c>
      <c r="M149" s="52">
        <v>0</v>
      </c>
      <c r="N149" s="52">
        <v>1</v>
      </c>
      <c r="O149" s="52">
        <v>0</v>
      </c>
      <c r="P149" s="52">
        <v>0</v>
      </c>
      <c r="Q149" s="52">
        <v>0</v>
      </c>
      <c r="R149" s="98">
        <v>0</v>
      </c>
      <c r="S149" s="133">
        <f t="shared" si="21"/>
        <v>70</v>
      </c>
      <c r="T149" s="133" t="s">
        <v>251</v>
      </c>
      <c r="U149" s="133" t="s">
        <v>251</v>
      </c>
      <c r="V149" s="133" t="s">
        <v>1269</v>
      </c>
      <c r="W149" s="133" t="s">
        <v>1270</v>
      </c>
      <c r="X149" s="133" t="s">
        <v>1267</v>
      </c>
      <c r="Y149" s="133" t="s">
        <v>518</v>
      </c>
      <c r="Z149" s="133" t="s">
        <v>518</v>
      </c>
      <c r="AA149" s="133" t="s">
        <v>518</v>
      </c>
      <c r="AB149" s="490" t="s">
        <v>518</v>
      </c>
      <c r="AC149" s="133" t="s">
        <v>251</v>
      </c>
      <c r="AD149" s="133" t="s">
        <v>251</v>
      </c>
      <c r="AE149" s="133" t="s">
        <v>251</v>
      </c>
      <c r="AF149" s="133" t="s">
        <v>251</v>
      </c>
      <c r="AG149" s="133">
        <v>0</v>
      </c>
      <c r="AH149" s="133" t="s">
        <v>251</v>
      </c>
      <c r="AI149" s="133" t="s">
        <v>251</v>
      </c>
      <c r="AJ149" s="133" t="s">
        <v>251</v>
      </c>
      <c r="AK149" s="133" t="s">
        <v>251</v>
      </c>
      <c r="AL149" s="133" t="s">
        <v>251</v>
      </c>
      <c r="AM149" s="133"/>
      <c r="AN149" s="133" t="s">
        <v>251</v>
      </c>
      <c r="AO149" s="133" t="s">
        <v>251</v>
      </c>
      <c r="AP149" s="508">
        <v>3000</v>
      </c>
      <c r="AQ149" s="139">
        <v>0</v>
      </c>
      <c r="AR149" s="139">
        <v>100</v>
      </c>
      <c r="AS149" s="139">
        <v>100</v>
      </c>
      <c r="AT149" s="139">
        <v>15000</v>
      </c>
      <c r="AU149" s="139">
        <v>60000</v>
      </c>
      <c r="AV149" s="106"/>
    </row>
    <row r="150" customFormat="1" ht="20.4" spans="1:47">
      <c r="A150" s="33">
        <f>A148</f>
        <v>902</v>
      </c>
      <c r="B150" s="42" t="s">
        <v>429</v>
      </c>
      <c r="C150" s="33" t="s">
        <v>430</v>
      </c>
      <c r="D150" s="43" t="s">
        <v>180</v>
      </c>
      <c r="E150" s="44" t="s">
        <v>434</v>
      </c>
      <c r="F150" s="44" t="s">
        <v>435</v>
      </c>
      <c r="G150" s="47"/>
      <c r="H150" s="19">
        <v>0</v>
      </c>
      <c r="I150" s="19">
        <v>1</v>
      </c>
      <c r="J150" s="19">
        <v>1</v>
      </c>
      <c r="K150" s="19">
        <v>0</v>
      </c>
      <c r="L150" s="19">
        <v>0</v>
      </c>
      <c r="M150" s="19">
        <v>0</v>
      </c>
      <c r="N150" s="19">
        <v>1</v>
      </c>
      <c r="O150" s="19">
        <v>0</v>
      </c>
      <c r="P150" s="19">
        <v>0</v>
      </c>
      <c r="Q150" s="19">
        <v>0</v>
      </c>
      <c r="R150" s="26">
        <v>0</v>
      </c>
      <c r="S150" s="127">
        <f t="shared" si="21"/>
        <v>70</v>
      </c>
      <c r="T150" s="127">
        <v>100</v>
      </c>
      <c r="U150" s="127">
        <v>100</v>
      </c>
      <c r="V150" s="127">
        <v>250</v>
      </c>
      <c r="W150" s="127">
        <v>265</v>
      </c>
      <c r="X150" s="127">
        <v>18</v>
      </c>
      <c r="Y150" s="127">
        <v>600</v>
      </c>
      <c r="Z150" s="127">
        <v>210</v>
      </c>
      <c r="AA150" s="127">
        <v>205</v>
      </c>
      <c r="AB150" s="490">
        <v>-20</v>
      </c>
      <c r="AC150" s="127">
        <v>100</v>
      </c>
      <c r="AD150" s="127">
        <v>100</v>
      </c>
      <c r="AE150" s="127">
        <v>100</v>
      </c>
      <c r="AF150" s="127">
        <v>100</v>
      </c>
      <c r="AG150" s="127">
        <v>0</v>
      </c>
      <c r="AH150" s="127">
        <v>0</v>
      </c>
      <c r="AI150" s="127">
        <v>0</v>
      </c>
      <c r="AJ150" s="127">
        <v>0</v>
      </c>
      <c r="AK150" s="127">
        <v>100</v>
      </c>
      <c r="AL150" s="127">
        <v>3000</v>
      </c>
      <c r="AM150" s="127">
        <v>3000</v>
      </c>
      <c r="AN150" s="127">
        <v>3000</v>
      </c>
      <c r="AO150" s="127">
        <v>10</v>
      </c>
      <c r="AP150" s="507">
        <v>3000</v>
      </c>
      <c r="AQ150" s="135">
        <v>0</v>
      </c>
      <c r="AR150" s="135">
        <v>100</v>
      </c>
      <c r="AS150" s="135">
        <v>100</v>
      </c>
      <c r="AT150" s="135">
        <v>15000</v>
      </c>
      <c r="AU150" s="135">
        <v>60000</v>
      </c>
    </row>
    <row r="151" s="3" customFormat="1" ht="20.4" spans="1:47">
      <c r="A151" s="48"/>
      <c r="B151" s="37"/>
      <c r="C151" s="36"/>
      <c r="D151" s="38"/>
      <c r="E151" s="39"/>
      <c r="F151" s="157"/>
      <c r="G151" s="49"/>
      <c r="H151" s="52"/>
      <c r="I151" s="52"/>
      <c r="J151" s="52"/>
      <c r="K151" s="52"/>
      <c r="L151" s="52"/>
      <c r="M151" s="52"/>
      <c r="N151" s="52"/>
      <c r="O151" s="52"/>
      <c r="P151" s="52"/>
      <c r="Q151" s="52">
        <v>0</v>
      </c>
      <c r="R151" s="98">
        <v>0</v>
      </c>
      <c r="S151" s="133"/>
      <c r="T151" s="133"/>
      <c r="U151" s="133"/>
      <c r="V151" s="133"/>
      <c r="W151" s="133"/>
      <c r="X151" s="133"/>
      <c r="Y151" s="133"/>
      <c r="Z151" s="133"/>
      <c r="AA151" s="133"/>
      <c r="AB151" s="490"/>
      <c r="AC151" s="133"/>
      <c r="AD151" s="133"/>
      <c r="AE151" s="133"/>
      <c r="AF151" s="133"/>
      <c r="AG151" s="133"/>
      <c r="AH151" s="133"/>
      <c r="AI151" s="133"/>
      <c r="AJ151" s="133"/>
      <c r="AK151" s="133"/>
      <c r="AL151" s="133"/>
      <c r="AM151" s="133"/>
      <c r="AN151" s="133"/>
      <c r="AO151" s="133"/>
      <c r="AP151" s="508">
        <v>3000</v>
      </c>
      <c r="AQ151" s="139">
        <v>0</v>
      </c>
      <c r="AR151" s="139">
        <v>100</v>
      </c>
      <c r="AS151" s="139">
        <v>100</v>
      </c>
      <c r="AT151" s="139">
        <v>15000</v>
      </c>
      <c r="AU151" s="139">
        <v>60000</v>
      </c>
    </row>
    <row r="152" customFormat="1" ht="20.4" spans="1:47">
      <c r="A152" s="51">
        <f>A156</f>
        <v>902</v>
      </c>
      <c r="B152" s="116"/>
      <c r="C152" s="33" t="s">
        <v>430</v>
      </c>
      <c r="D152" s="43" t="s">
        <v>187</v>
      </c>
      <c r="E152" s="44" t="s">
        <v>436</v>
      </c>
      <c r="F152" s="44" t="s">
        <v>437</v>
      </c>
      <c r="G152" s="47"/>
      <c r="H152" s="19"/>
      <c r="I152" s="19"/>
      <c r="J152" s="19"/>
      <c r="K152" s="19"/>
      <c r="L152" s="19"/>
      <c r="M152" s="19"/>
      <c r="N152" s="19"/>
      <c r="O152" s="19"/>
      <c r="P152" s="19"/>
      <c r="Q152" s="19">
        <v>0</v>
      </c>
      <c r="R152" s="26">
        <v>0</v>
      </c>
      <c r="S152" s="127"/>
      <c r="T152" s="127"/>
      <c r="U152" s="127"/>
      <c r="V152" s="127"/>
      <c r="W152" s="127"/>
      <c r="X152" s="127"/>
      <c r="Y152" s="127"/>
      <c r="Z152" s="127"/>
      <c r="AA152" s="127"/>
      <c r="AB152" s="490"/>
      <c r="AC152" s="127"/>
      <c r="AD152" s="127"/>
      <c r="AE152" s="127"/>
      <c r="AF152" s="127"/>
      <c r="AG152" s="127"/>
      <c r="AH152" s="127"/>
      <c r="AI152" s="127"/>
      <c r="AJ152" s="127"/>
      <c r="AK152" s="127"/>
      <c r="AL152" s="127"/>
      <c r="AM152" s="127"/>
      <c r="AN152" s="127"/>
      <c r="AO152" s="127"/>
      <c r="AP152" s="507">
        <v>3000</v>
      </c>
      <c r="AQ152" s="135">
        <v>0</v>
      </c>
      <c r="AR152" s="135">
        <v>100</v>
      </c>
      <c r="AS152" s="135">
        <v>100</v>
      </c>
      <c r="AT152" s="135">
        <v>15000</v>
      </c>
      <c r="AU152" s="135">
        <v>60000</v>
      </c>
    </row>
    <row r="153" s="2" customFormat="1" ht="20.4" spans="1:48">
      <c r="A153" s="36"/>
      <c r="B153" s="37"/>
      <c r="C153" s="36" t="s">
        <v>438</v>
      </c>
      <c r="D153" s="38"/>
      <c r="E153" s="39" t="s">
        <v>441</v>
      </c>
      <c r="F153" s="39" t="s">
        <v>440</v>
      </c>
      <c r="G153" s="54"/>
      <c r="H153" s="52">
        <v>0</v>
      </c>
      <c r="I153" s="52">
        <v>1</v>
      </c>
      <c r="J153" s="52">
        <v>1</v>
      </c>
      <c r="K153" s="52">
        <v>0</v>
      </c>
      <c r="L153" s="52">
        <v>0</v>
      </c>
      <c r="M153" s="52">
        <v>0</v>
      </c>
      <c r="N153" s="52">
        <v>1</v>
      </c>
      <c r="O153" s="52">
        <v>0</v>
      </c>
      <c r="P153" s="52">
        <v>0</v>
      </c>
      <c r="Q153" s="52">
        <v>0</v>
      </c>
      <c r="R153" s="98">
        <v>0</v>
      </c>
      <c r="S153" s="133">
        <f t="shared" ref="S153:S162" si="22">H153+I153*2+J153*4+K153*8+L153*16+M153*32+N153*64+O153*128+P153*256+Q153*512+R153*1024</f>
        <v>70</v>
      </c>
      <c r="T153" s="133" t="s">
        <v>251</v>
      </c>
      <c r="U153" s="133" t="s">
        <v>251</v>
      </c>
      <c r="V153" s="133">
        <v>250</v>
      </c>
      <c r="W153" s="133">
        <v>265</v>
      </c>
      <c r="X153" s="133" t="s">
        <v>1267</v>
      </c>
      <c r="Y153" s="133" t="s">
        <v>518</v>
      </c>
      <c r="Z153" s="133" t="s">
        <v>518</v>
      </c>
      <c r="AA153" s="133" t="s">
        <v>518</v>
      </c>
      <c r="AB153" s="490" t="s">
        <v>518</v>
      </c>
      <c r="AC153" s="133" t="s">
        <v>251</v>
      </c>
      <c r="AD153" s="133" t="s">
        <v>251</v>
      </c>
      <c r="AE153" s="133" t="s">
        <v>251</v>
      </c>
      <c r="AF153" s="133" t="s">
        <v>251</v>
      </c>
      <c r="AG153" s="133">
        <v>0</v>
      </c>
      <c r="AH153" s="133" t="s">
        <v>251</v>
      </c>
      <c r="AI153" s="133" t="s">
        <v>251</v>
      </c>
      <c r="AJ153" s="133" t="s">
        <v>251</v>
      </c>
      <c r="AK153" s="133" t="s">
        <v>251</v>
      </c>
      <c r="AL153" s="133" t="s">
        <v>251</v>
      </c>
      <c r="AM153" s="133"/>
      <c r="AN153" s="133" t="s">
        <v>251</v>
      </c>
      <c r="AO153" s="133" t="s">
        <v>251</v>
      </c>
      <c r="AP153" s="508">
        <v>3000</v>
      </c>
      <c r="AQ153" s="139">
        <v>0</v>
      </c>
      <c r="AR153" s="139">
        <v>100</v>
      </c>
      <c r="AS153" s="139">
        <v>100</v>
      </c>
      <c r="AT153" s="139">
        <v>15000</v>
      </c>
      <c r="AU153" s="139">
        <v>60000</v>
      </c>
      <c r="AV153" s="106"/>
    </row>
    <row r="154" s="5" customFormat="1" ht="20.4" spans="1:47">
      <c r="A154" s="89">
        <f>A4</f>
        <v>902</v>
      </c>
      <c r="B154" s="59" t="s">
        <v>429</v>
      </c>
      <c r="C154" s="55" t="s">
        <v>430</v>
      </c>
      <c r="D154" s="56" t="s">
        <v>190</v>
      </c>
      <c r="E154" s="57" t="s">
        <v>441</v>
      </c>
      <c r="F154" s="57" t="s">
        <v>440</v>
      </c>
      <c r="G154" s="47"/>
      <c r="H154" s="121">
        <v>0</v>
      </c>
      <c r="I154" s="121">
        <v>1</v>
      </c>
      <c r="J154" s="121">
        <v>1</v>
      </c>
      <c r="K154" s="121">
        <v>0</v>
      </c>
      <c r="L154" s="121">
        <v>0</v>
      </c>
      <c r="M154" s="121">
        <v>0</v>
      </c>
      <c r="N154" s="121">
        <v>1</v>
      </c>
      <c r="O154" s="121">
        <v>0</v>
      </c>
      <c r="P154" s="121">
        <v>0</v>
      </c>
      <c r="Q154" s="121">
        <v>0</v>
      </c>
      <c r="R154" s="138">
        <v>0</v>
      </c>
      <c r="S154" s="344">
        <f t="shared" si="22"/>
        <v>70</v>
      </c>
      <c r="T154" s="344">
        <v>100</v>
      </c>
      <c r="U154" s="344">
        <v>100</v>
      </c>
      <c r="V154" s="344">
        <v>250</v>
      </c>
      <c r="W154" s="344">
        <v>265</v>
      </c>
      <c r="X154" s="344">
        <v>18</v>
      </c>
      <c r="Y154" s="344">
        <v>600</v>
      </c>
      <c r="Z154" s="344">
        <v>210</v>
      </c>
      <c r="AA154" s="344">
        <v>205</v>
      </c>
      <c r="AB154" s="490">
        <v>-20</v>
      </c>
      <c r="AC154" s="344">
        <v>100</v>
      </c>
      <c r="AD154" s="344">
        <v>100</v>
      </c>
      <c r="AE154" s="344">
        <v>100</v>
      </c>
      <c r="AF154" s="344">
        <v>100</v>
      </c>
      <c r="AG154" s="344">
        <v>0</v>
      </c>
      <c r="AH154" s="344">
        <v>0</v>
      </c>
      <c r="AI154" s="344">
        <v>0</v>
      </c>
      <c r="AJ154" s="344">
        <v>0</v>
      </c>
      <c r="AK154" s="344">
        <v>100</v>
      </c>
      <c r="AL154" s="344">
        <v>3000</v>
      </c>
      <c r="AM154" s="344">
        <v>3000</v>
      </c>
      <c r="AN154" s="344">
        <v>3000</v>
      </c>
      <c r="AO154" s="344">
        <v>10</v>
      </c>
      <c r="AP154" s="509">
        <v>3000</v>
      </c>
      <c r="AQ154" s="465">
        <v>0</v>
      </c>
      <c r="AR154" s="465">
        <v>100</v>
      </c>
      <c r="AS154" s="465">
        <v>100</v>
      </c>
      <c r="AT154" s="465">
        <v>15000</v>
      </c>
      <c r="AU154" s="465">
        <v>60000</v>
      </c>
    </row>
    <row r="155" s="2" customFormat="1" ht="20.4" spans="1:48">
      <c r="A155" s="52"/>
      <c r="B155" s="37"/>
      <c r="C155" s="52"/>
      <c r="D155" s="38"/>
      <c r="E155" s="39" t="s">
        <v>442</v>
      </c>
      <c r="F155" s="39" t="s">
        <v>443</v>
      </c>
      <c r="G155" s="49"/>
      <c r="H155" s="52">
        <v>0</v>
      </c>
      <c r="I155" s="52">
        <v>1</v>
      </c>
      <c r="J155" s="52" t="s">
        <v>251</v>
      </c>
      <c r="K155" s="52" t="s">
        <v>251</v>
      </c>
      <c r="L155" s="52" t="s">
        <v>251</v>
      </c>
      <c r="M155" s="52" t="s">
        <v>251</v>
      </c>
      <c r="N155" s="52" t="s">
        <v>251</v>
      </c>
      <c r="O155" s="52" t="s">
        <v>251</v>
      </c>
      <c r="P155" s="52" t="s">
        <v>251</v>
      </c>
      <c r="Q155" s="52">
        <v>0</v>
      </c>
      <c r="R155" s="98">
        <v>0</v>
      </c>
      <c r="S155" s="132"/>
      <c r="T155" s="132" t="s">
        <v>251</v>
      </c>
      <c r="U155" s="132" t="s">
        <v>251</v>
      </c>
      <c r="V155" s="275" t="s">
        <v>251</v>
      </c>
      <c r="W155" s="275" t="s">
        <v>251</v>
      </c>
      <c r="X155" s="275" t="s">
        <v>251</v>
      </c>
      <c r="Y155" s="275" t="s">
        <v>251</v>
      </c>
      <c r="Z155" s="132" t="s">
        <v>251</v>
      </c>
      <c r="AA155" s="132" t="s">
        <v>251</v>
      </c>
      <c r="AB155" s="491" t="s">
        <v>251</v>
      </c>
      <c r="AC155" s="132" t="s">
        <v>251</v>
      </c>
      <c r="AD155" s="132" t="s">
        <v>251</v>
      </c>
      <c r="AE155" s="132" t="s">
        <v>251</v>
      </c>
      <c r="AF155" s="132" t="s">
        <v>251</v>
      </c>
      <c r="AG155" s="540" t="s">
        <v>251</v>
      </c>
      <c r="AH155" s="132" t="s">
        <v>251</v>
      </c>
      <c r="AI155" s="132" t="s">
        <v>251</v>
      </c>
      <c r="AJ155" s="132" t="s">
        <v>251</v>
      </c>
      <c r="AK155" s="132" t="s">
        <v>251</v>
      </c>
      <c r="AL155" s="132" t="s">
        <v>251</v>
      </c>
      <c r="AM155" s="132" t="s">
        <v>251</v>
      </c>
      <c r="AN155" s="132" t="s">
        <v>251</v>
      </c>
      <c r="AO155" s="132" t="s">
        <v>251</v>
      </c>
      <c r="AP155" s="508">
        <v>3000</v>
      </c>
      <c r="AQ155" s="139">
        <v>0</v>
      </c>
      <c r="AR155" s="139">
        <v>100</v>
      </c>
      <c r="AS155" s="139">
        <v>100</v>
      </c>
      <c r="AT155" s="139">
        <v>15000</v>
      </c>
      <c r="AU155" s="139">
        <v>60000</v>
      </c>
      <c r="AV155" s="106"/>
    </row>
    <row r="156" customFormat="1" ht="20.4" spans="1:47">
      <c r="A156" s="33">
        <f>A150</f>
        <v>902</v>
      </c>
      <c r="B156" s="42" t="s">
        <v>447</v>
      </c>
      <c r="C156" s="33" t="s">
        <v>442</v>
      </c>
      <c r="D156" s="43" t="s">
        <v>168</v>
      </c>
      <c r="E156" s="44" t="s">
        <v>448</v>
      </c>
      <c r="F156" s="44" t="s">
        <v>443</v>
      </c>
      <c r="G156" s="47"/>
      <c r="H156" s="19">
        <v>0</v>
      </c>
      <c r="I156" s="19">
        <v>1</v>
      </c>
      <c r="J156" s="19">
        <v>0</v>
      </c>
      <c r="K156" s="19">
        <v>0</v>
      </c>
      <c r="L156" s="19">
        <v>0</v>
      </c>
      <c r="M156" s="19">
        <v>0</v>
      </c>
      <c r="N156" s="19">
        <v>0</v>
      </c>
      <c r="O156" s="19">
        <v>0</v>
      </c>
      <c r="P156" s="19">
        <v>0</v>
      </c>
      <c r="Q156" s="19">
        <v>0</v>
      </c>
      <c r="R156" s="26">
        <v>0</v>
      </c>
      <c r="S156" s="127">
        <f t="shared" si="22"/>
        <v>2</v>
      </c>
      <c r="T156" s="127">
        <v>100</v>
      </c>
      <c r="U156" s="127">
        <v>100</v>
      </c>
      <c r="V156" s="127">
        <v>253</v>
      </c>
      <c r="W156" s="127">
        <v>260</v>
      </c>
      <c r="X156" s="127">
        <v>20</v>
      </c>
      <c r="Y156" s="127">
        <v>600</v>
      </c>
      <c r="Z156" s="127">
        <v>210</v>
      </c>
      <c r="AA156" s="127">
        <v>205</v>
      </c>
      <c r="AB156" s="490">
        <v>-20</v>
      </c>
      <c r="AC156" s="127">
        <v>100</v>
      </c>
      <c r="AD156" s="127">
        <v>100</v>
      </c>
      <c r="AE156" s="127">
        <v>100</v>
      </c>
      <c r="AF156" s="127">
        <v>100</v>
      </c>
      <c r="AG156" s="127">
        <v>0</v>
      </c>
      <c r="AH156" s="127">
        <v>30</v>
      </c>
      <c r="AI156" s="127">
        <v>60</v>
      </c>
      <c r="AJ156" s="127">
        <v>100</v>
      </c>
      <c r="AK156" s="127">
        <v>100</v>
      </c>
      <c r="AL156" s="127">
        <v>3000</v>
      </c>
      <c r="AM156" s="127">
        <v>3000</v>
      </c>
      <c r="AN156" s="127">
        <v>3000</v>
      </c>
      <c r="AO156" s="127">
        <v>10</v>
      </c>
      <c r="AP156" s="507">
        <v>3000</v>
      </c>
      <c r="AQ156" s="135">
        <v>0</v>
      </c>
      <c r="AR156" s="135">
        <v>100</v>
      </c>
      <c r="AS156" s="135">
        <v>100</v>
      </c>
      <c r="AT156" s="135">
        <v>15000</v>
      </c>
      <c r="AU156" s="135">
        <v>60000</v>
      </c>
    </row>
    <row r="157" s="2" customFormat="1" ht="20.4" spans="1:48">
      <c r="A157" s="37"/>
      <c r="B157" s="158"/>
      <c r="C157" s="158"/>
      <c r="D157" s="37"/>
      <c r="E157" s="161"/>
      <c r="F157" s="39"/>
      <c r="G157" s="49"/>
      <c r="H157" s="52">
        <v>0</v>
      </c>
      <c r="I157" s="52">
        <v>1</v>
      </c>
      <c r="J157" s="52">
        <v>0</v>
      </c>
      <c r="K157" s="52">
        <v>0</v>
      </c>
      <c r="L157" s="52">
        <v>0</v>
      </c>
      <c r="M157" s="52">
        <v>0</v>
      </c>
      <c r="N157" s="52">
        <v>0</v>
      </c>
      <c r="O157" s="52">
        <v>0</v>
      </c>
      <c r="P157" s="52">
        <v>0</v>
      </c>
      <c r="Q157" s="52">
        <v>0</v>
      </c>
      <c r="R157" s="98">
        <v>0</v>
      </c>
      <c r="S157" s="133"/>
      <c r="T157" s="133">
        <v>100</v>
      </c>
      <c r="U157" s="133">
        <v>100</v>
      </c>
      <c r="V157" s="133">
        <v>253</v>
      </c>
      <c r="W157" s="133">
        <v>260</v>
      </c>
      <c r="X157" s="133">
        <v>20</v>
      </c>
      <c r="Y157" s="133">
        <v>600</v>
      </c>
      <c r="Z157" s="133">
        <v>210</v>
      </c>
      <c r="AA157" s="133">
        <v>205</v>
      </c>
      <c r="AB157" s="133">
        <v>-20</v>
      </c>
      <c r="AC157" s="133">
        <v>100</v>
      </c>
      <c r="AD157" s="133">
        <v>100</v>
      </c>
      <c r="AE157" s="133">
        <v>100</v>
      </c>
      <c r="AF157" s="133">
        <v>100</v>
      </c>
      <c r="AG157" s="133">
        <v>0</v>
      </c>
      <c r="AH157" s="133">
        <v>30</v>
      </c>
      <c r="AI157" s="133">
        <v>60</v>
      </c>
      <c r="AJ157" s="133">
        <v>100</v>
      </c>
      <c r="AK157" s="133">
        <v>100</v>
      </c>
      <c r="AL157" s="133">
        <v>3000</v>
      </c>
      <c r="AM157" s="133">
        <v>3000</v>
      </c>
      <c r="AN157" s="133">
        <v>3000</v>
      </c>
      <c r="AO157" s="133">
        <v>10</v>
      </c>
      <c r="AP157" s="508">
        <v>3000</v>
      </c>
      <c r="AQ157" s="139">
        <v>0</v>
      </c>
      <c r="AR157" s="139">
        <v>100</v>
      </c>
      <c r="AS157" s="139">
        <v>100</v>
      </c>
      <c r="AT157" s="139">
        <v>15000</v>
      </c>
      <c r="AU157" s="139">
        <v>60000</v>
      </c>
      <c r="AV157" s="106"/>
    </row>
    <row r="158" customFormat="1" ht="20.4" spans="1:47">
      <c r="A158" s="33">
        <f>A156</f>
        <v>902</v>
      </c>
      <c r="B158" s="42" t="s">
        <v>449</v>
      </c>
      <c r="C158" s="33" t="s">
        <v>450</v>
      </c>
      <c r="D158" s="43" t="s">
        <v>168</v>
      </c>
      <c r="E158" s="44" t="s">
        <v>451</v>
      </c>
      <c r="F158" s="44" t="s">
        <v>450</v>
      </c>
      <c r="G158" s="47"/>
      <c r="H158" s="19">
        <v>0</v>
      </c>
      <c r="I158" s="19">
        <v>1</v>
      </c>
      <c r="J158" s="19">
        <v>0</v>
      </c>
      <c r="K158" s="19">
        <v>0</v>
      </c>
      <c r="L158" s="19">
        <v>0</v>
      </c>
      <c r="M158" s="19">
        <v>0</v>
      </c>
      <c r="N158" s="19">
        <v>0</v>
      </c>
      <c r="O158" s="19">
        <v>0</v>
      </c>
      <c r="P158" s="19">
        <v>0</v>
      </c>
      <c r="Q158" s="19">
        <v>0</v>
      </c>
      <c r="R158" s="26">
        <v>0</v>
      </c>
      <c r="S158" s="127">
        <f t="shared" si="22"/>
        <v>2</v>
      </c>
      <c r="T158" s="127">
        <v>100</v>
      </c>
      <c r="U158" s="127">
        <v>100</v>
      </c>
      <c r="V158" s="127">
        <v>253</v>
      </c>
      <c r="W158" s="127">
        <v>260</v>
      </c>
      <c r="X158" s="127">
        <v>20</v>
      </c>
      <c r="Y158" s="127">
        <v>600</v>
      </c>
      <c r="Z158" s="127">
        <v>210</v>
      </c>
      <c r="AA158" s="127">
        <v>205</v>
      </c>
      <c r="AB158" s="490">
        <v>-20</v>
      </c>
      <c r="AC158" s="127">
        <v>100</v>
      </c>
      <c r="AD158" s="127">
        <v>100</v>
      </c>
      <c r="AE158" s="127">
        <v>100</v>
      </c>
      <c r="AF158" s="127">
        <v>100</v>
      </c>
      <c r="AG158" s="127">
        <v>0</v>
      </c>
      <c r="AH158" s="127">
        <v>30</v>
      </c>
      <c r="AI158" s="127">
        <v>60</v>
      </c>
      <c r="AJ158" s="127">
        <v>100</v>
      </c>
      <c r="AK158" s="127">
        <v>100</v>
      </c>
      <c r="AL158" s="127">
        <v>3000</v>
      </c>
      <c r="AM158" s="127">
        <v>3000</v>
      </c>
      <c r="AN158" s="127">
        <v>3000</v>
      </c>
      <c r="AO158" s="127">
        <v>10</v>
      </c>
      <c r="AP158" s="507">
        <v>3000</v>
      </c>
      <c r="AQ158" s="135">
        <v>0</v>
      </c>
      <c r="AR158" s="135">
        <v>100</v>
      </c>
      <c r="AS158" s="135">
        <v>100</v>
      </c>
      <c r="AT158" s="135">
        <v>15000</v>
      </c>
      <c r="AU158" s="135">
        <v>60000</v>
      </c>
    </row>
    <row r="159" s="7" customFormat="1" ht="20.4" spans="1:47">
      <c r="A159" s="60">
        <f>A158</f>
        <v>902</v>
      </c>
      <c r="B159" s="61" t="s">
        <v>449</v>
      </c>
      <c r="C159" s="60" t="s">
        <v>450</v>
      </c>
      <c r="D159" s="62" t="s">
        <v>180</v>
      </c>
      <c r="E159" s="63" t="s">
        <v>452</v>
      </c>
      <c r="F159" s="63" t="s">
        <v>453</v>
      </c>
      <c r="G159" s="159" t="s">
        <v>454</v>
      </c>
      <c r="H159" s="8">
        <v>0</v>
      </c>
      <c r="I159" s="8">
        <v>1</v>
      </c>
      <c r="J159" s="8">
        <v>0</v>
      </c>
      <c r="K159" s="8">
        <v>0</v>
      </c>
      <c r="L159" s="8">
        <v>0</v>
      </c>
      <c r="M159" s="8">
        <v>0</v>
      </c>
      <c r="N159" s="8">
        <v>0</v>
      </c>
      <c r="O159" s="8">
        <v>0</v>
      </c>
      <c r="P159" s="8">
        <v>0</v>
      </c>
      <c r="Q159" s="8">
        <v>0</v>
      </c>
      <c r="R159" s="252">
        <v>0</v>
      </c>
      <c r="S159" s="346">
        <f t="shared" si="22"/>
        <v>2</v>
      </c>
      <c r="T159" s="346">
        <v>100</v>
      </c>
      <c r="U159" s="346">
        <v>100</v>
      </c>
      <c r="V159" s="346">
        <v>253</v>
      </c>
      <c r="W159" s="346">
        <v>260</v>
      </c>
      <c r="X159" s="346">
        <v>20</v>
      </c>
      <c r="Y159" s="346">
        <v>600</v>
      </c>
      <c r="Z159" s="346">
        <v>210</v>
      </c>
      <c r="AA159" s="346">
        <v>205</v>
      </c>
      <c r="AB159" s="490">
        <v>20</v>
      </c>
      <c r="AC159" s="346">
        <v>100</v>
      </c>
      <c r="AD159" s="346">
        <v>100</v>
      </c>
      <c r="AE159" s="346">
        <v>100</v>
      </c>
      <c r="AF159" s="346">
        <v>100</v>
      </c>
      <c r="AG159" s="346">
        <v>0</v>
      </c>
      <c r="AH159" s="346">
        <v>30</v>
      </c>
      <c r="AI159" s="346">
        <v>60</v>
      </c>
      <c r="AJ159" s="346">
        <v>100</v>
      </c>
      <c r="AK159" s="346">
        <v>100</v>
      </c>
      <c r="AL159" s="346">
        <v>3000</v>
      </c>
      <c r="AM159" s="346">
        <v>3000</v>
      </c>
      <c r="AN159" s="346">
        <v>3000</v>
      </c>
      <c r="AO159" s="346">
        <v>10</v>
      </c>
      <c r="AP159" s="511">
        <v>3000</v>
      </c>
      <c r="AQ159" s="464">
        <v>0</v>
      </c>
      <c r="AR159" s="464">
        <v>100</v>
      </c>
      <c r="AS159" s="464">
        <v>100</v>
      </c>
      <c r="AT159" s="464">
        <v>15000</v>
      </c>
      <c r="AU159" s="464">
        <v>60000</v>
      </c>
    </row>
    <row r="160" s="2" customFormat="1" ht="20.4" spans="1:48">
      <c r="A160" s="37"/>
      <c r="B160" s="158"/>
      <c r="C160" s="158"/>
      <c r="D160" s="37"/>
      <c r="E160" s="161" t="s">
        <v>455</v>
      </c>
      <c r="F160" s="39"/>
      <c r="G160" s="49"/>
      <c r="H160" s="52">
        <v>0</v>
      </c>
      <c r="I160" s="52">
        <v>1</v>
      </c>
      <c r="J160" s="52">
        <v>0</v>
      </c>
      <c r="K160" s="52">
        <v>0</v>
      </c>
      <c r="L160" s="52">
        <v>0</v>
      </c>
      <c r="M160" s="52">
        <v>0</v>
      </c>
      <c r="N160" s="52">
        <v>0</v>
      </c>
      <c r="O160" s="52">
        <v>0</v>
      </c>
      <c r="P160" s="52">
        <v>0</v>
      </c>
      <c r="Q160" s="52">
        <v>0</v>
      </c>
      <c r="R160" s="98">
        <v>0</v>
      </c>
      <c r="S160" s="133">
        <f t="shared" si="22"/>
        <v>2</v>
      </c>
      <c r="T160" s="133" t="s">
        <v>251</v>
      </c>
      <c r="U160" s="133" t="s">
        <v>251</v>
      </c>
      <c r="V160" s="133" t="s">
        <v>251</v>
      </c>
      <c r="W160" s="133" t="s">
        <v>251</v>
      </c>
      <c r="X160" s="133" t="s">
        <v>251</v>
      </c>
      <c r="Y160" s="133" t="s">
        <v>251</v>
      </c>
      <c r="Z160" s="133" t="s">
        <v>251</v>
      </c>
      <c r="AA160" s="133" t="s">
        <v>251</v>
      </c>
      <c r="AB160" s="490" t="s">
        <v>251</v>
      </c>
      <c r="AC160" s="133" t="s">
        <v>251</v>
      </c>
      <c r="AD160" s="133" t="s">
        <v>251</v>
      </c>
      <c r="AE160" s="133" t="s">
        <v>251</v>
      </c>
      <c r="AF160" s="133" t="s">
        <v>251</v>
      </c>
      <c r="AG160" s="133" t="s">
        <v>251</v>
      </c>
      <c r="AH160" s="133" t="s">
        <v>251</v>
      </c>
      <c r="AI160" s="133" t="s">
        <v>251</v>
      </c>
      <c r="AJ160" s="133" t="s">
        <v>251</v>
      </c>
      <c r="AK160" s="133" t="s">
        <v>251</v>
      </c>
      <c r="AL160" s="133" t="s">
        <v>251</v>
      </c>
      <c r="AM160" s="133" t="s">
        <v>251</v>
      </c>
      <c r="AN160" s="133" t="s">
        <v>251</v>
      </c>
      <c r="AO160" s="133" t="s">
        <v>251</v>
      </c>
      <c r="AP160" s="508">
        <v>3000</v>
      </c>
      <c r="AQ160" s="139">
        <v>0</v>
      </c>
      <c r="AR160" s="139">
        <v>100</v>
      </c>
      <c r="AS160" s="139">
        <v>100</v>
      </c>
      <c r="AT160" s="139">
        <v>15000</v>
      </c>
      <c r="AU160" s="139">
        <v>60000</v>
      </c>
      <c r="AV160" s="106"/>
    </row>
    <row r="161" customFormat="1" ht="20.4" spans="1:47">
      <c r="A161" s="33">
        <f>A159</f>
        <v>902</v>
      </c>
      <c r="B161" s="42" t="s">
        <v>458</v>
      </c>
      <c r="C161" s="33" t="s">
        <v>459</v>
      </c>
      <c r="D161" s="43" t="s">
        <v>168</v>
      </c>
      <c r="E161" s="44" t="s">
        <v>460</v>
      </c>
      <c r="F161" s="44" t="s">
        <v>459</v>
      </c>
      <c r="G161" s="47"/>
      <c r="H161" s="19">
        <v>0</v>
      </c>
      <c r="I161" s="19">
        <v>1</v>
      </c>
      <c r="J161" s="19">
        <v>0</v>
      </c>
      <c r="K161" s="19">
        <v>0</v>
      </c>
      <c r="L161" s="19">
        <v>0</v>
      </c>
      <c r="M161" s="19">
        <v>0</v>
      </c>
      <c r="N161" s="19">
        <v>0</v>
      </c>
      <c r="O161" s="19">
        <v>0</v>
      </c>
      <c r="P161" s="19">
        <v>0</v>
      </c>
      <c r="Q161" s="19">
        <v>0</v>
      </c>
      <c r="R161" s="26">
        <v>0</v>
      </c>
      <c r="S161" s="127">
        <f t="shared" si="22"/>
        <v>2</v>
      </c>
      <c r="T161" s="127">
        <v>100</v>
      </c>
      <c r="U161" s="127">
        <v>100</v>
      </c>
      <c r="V161" s="127">
        <v>253</v>
      </c>
      <c r="W161" s="127">
        <v>260</v>
      </c>
      <c r="X161" s="127">
        <v>20</v>
      </c>
      <c r="Y161" s="127">
        <v>600</v>
      </c>
      <c r="Z161" s="127">
        <v>210</v>
      </c>
      <c r="AA161" s="127">
        <v>205</v>
      </c>
      <c r="AB161" s="490">
        <v>-20</v>
      </c>
      <c r="AC161" s="127">
        <v>100</v>
      </c>
      <c r="AD161" s="127">
        <v>100</v>
      </c>
      <c r="AE161" s="127">
        <v>100</v>
      </c>
      <c r="AF161" s="127">
        <v>100</v>
      </c>
      <c r="AG161" s="127">
        <v>0</v>
      </c>
      <c r="AH161" s="127">
        <v>30</v>
      </c>
      <c r="AI161" s="127">
        <v>60</v>
      </c>
      <c r="AJ161" s="127">
        <v>100</v>
      </c>
      <c r="AK161" s="127">
        <v>100</v>
      </c>
      <c r="AL161" s="127">
        <v>3000</v>
      </c>
      <c r="AM161" s="127">
        <v>3000</v>
      </c>
      <c r="AN161" s="127">
        <v>3000</v>
      </c>
      <c r="AO161" s="127">
        <v>10</v>
      </c>
      <c r="AP161" s="507">
        <v>3000</v>
      </c>
      <c r="AQ161" s="135">
        <v>0</v>
      </c>
      <c r="AR161" s="135">
        <v>100</v>
      </c>
      <c r="AS161" s="135">
        <v>100</v>
      </c>
      <c r="AT161" s="135">
        <v>15000</v>
      </c>
      <c r="AU161" s="135">
        <v>60000</v>
      </c>
    </row>
    <row r="162" customFormat="1" ht="20.4" spans="1:47">
      <c r="A162" s="33">
        <f>A161</f>
        <v>902</v>
      </c>
      <c r="B162" s="42" t="s">
        <v>461</v>
      </c>
      <c r="C162" s="33" t="s">
        <v>438</v>
      </c>
      <c r="D162" s="43" t="s">
        <v>168</v>
      </c>
      <c r="E162" s="44" t="s">
        <v>462</v>
      </c>
      <c r="F162" s="44" t="s">
        <v>438</v>
      </c>
      <c r="G162" s="47"/>
      <c r="H162" s="19">
        <v>0</v>
      </c>
      <c r="I162" s="19">
        <v>1</v>
      </c>
      <c r="J162" s="19">
        <v>0</v>
      </c>
      <c r="K162" s="19">
        <v>0</v>
      </c>
      <c r="L162" s="19">
        <v>0</v>
      </c>
      <c r="M162" s="19">
        <v>0</v>
      </c>
      <c r="N162" s="19">
        <v>0</v>
      </c>
      <c r="O162" s="19">
        <v>0</v>
      </c>
      <c r="P162" s="19">
        <v>0</v>
      </c>
      <c r="Q162" s="19">
        <v>0</v>
      </c>
      <c r="R162" s="26">
        <v>0</v>
      </c>
      <c r="S162" s="127">
        <f t="shared" si="22"/>
        <v>2</v>
      </c>
      <c r="T162" s="127">
        <v>100</v>
      </c>
      <c r="U162" s="127">
        <v>100</v>
      </c>
      <c r="V162" s="127">
        <v>253</v>
      </c>
      <c r="W162" s="127">
        <v>260</v>
      </c>
      <c r="X162" s="127">
        <v>20</v>
      </c>
      <c r="Y162" s="127">
        <v>600</v>
      </c>
      <c r="Z162" s="127">
        <v>210</v>
      </c>
      <c r="AA162" s="127">
        <v>205</v>
      </c>
      <c r="AB162" s="490">
        <v>-20</v>
      </c>
      <c r="AC162" s="127">
        <v>100</v>
      </c>
      <c r="AD162" s="127">
        <v>100</v>
      </c>
      <c r="AE162" s="127">
        <v>100</v>
      </c>
      <c r="AF162" s="127">
        <v>100</v>
      </c>
      <c r="AG162" s="127">
        <v>0</v>
      </c>
      <c r="AH162" s="127">
        <v>30</v>
      </c>
      <c r="AI162" s="127">
        <v>60</v>
      </c>
      <c r="AJ162" s="127">
        <v>100</v>
      </c>
      <c r="AK162" s="127">
        <v>100</v>
      </c>
      <c r="AL162" s="127">
        <v>3000</v>
      </c>
      <c r="AM162" s="127">
        <v>3000</v>
      </c>
      <c r="AN162" s="127">
        <v>3000</v>
      </c>
      <c r="AO162" s="127">
        <v>10</v>
      </c>
      <c r="AP162" s="507">
        <v>3000</v>
      </c>
      <c r="AQ162" s="135">
        <v>0</v>
      </c>
      <c r="AR162" s="135">
        <v>100</v>
      </c>
      <c r="AS162" s="135">
        <v>100</v>
      </c>
      <c r="AT162" s="135">
        <v>15000</v>
      </c>
      <c r="AU162" s="135">
        <v>60000</v>
      </c>
    </row>
    <row r="163" s="3" customFormat="1" ht="20.4" spans="1:47">
      <c r="A163" s="37"/>
      <c r="B163" s="158"/>
      <c r="C163" s="160"/>
      <c r="D163" s="161"/>
      <c r="E163" s="161"/>
      <c r="F163" s="39"/>
      <c r="G163" s="49"/>
      <c r="H163" s="52"/>
      <c r="I163" s="52"/>
      <c r="J163" s="52"/>
      <c r="K163" s="52"/>
      <c r="L163" s="52"/>
      <c r="M163" s="52"/>
      <c r="N163" s="52"/>
      <c r="O163" s="52"/>
      <c r="P163" s="52"/>
      <c r="Q163" s="52">
        <v>0</v>
      </c>
      <c r="R163" s="98">
        <v>0</v>
      </c>
      <c r="S163" s="133"/>
      <c r="T163" s="133"/>
      <c r="U163" s="133"/>
      <c r="V163" s="133"/>
      <c r="W163" s="133"/>
      <c r="X163" s="133"/>
      <c r="Y163" s="133"/>
      <c r="Z163" s="133"/>
      <c r="AA163" s="133"/>
      <c r="AB163" s="490"/>
      <c r="AC163" s="133"/>
      <c r="AD163" s="133"/>
      <c r="AE163" s="133"/>
      <c r="AF163" s="133"/>
      <c r="AG163" s="133"/>
      <c r="AH163" s="133"/>
      <c r="AI163" s="133"/>
      <c r="AJ163" s="133"/>
      <c r="AK163" s="133"/>
      <c r="AL163" s="133"/>
      <c r="AM163" s="133"/>
      <c r="AN163" s="133"/>
      <c r="AO163" s="133"/>
      <c r="AP163" s="508">
        <v>3000</v>
      </c>
      <c r="AQ163" s="139">
        <v>0</v>
      </c>
      <c r="AR163" s="139">
        <v>100</v>
      </c>
      <c r="AS163" s="139">
        <v>100</v>
      </c>
      <c r="AT163" s="139">
        <v>15000</v>
      </c>
      <c r="AU163" s="139">
        <v>60000</v>
      </c>
    </row>
    <row r="164" customFormat="1" ht="20.4" spans="1:47">
      <c r="A164" s="51">
        <f t="shared" ref="A164:A166" si="23">A162</f>
        <v>902</v>
      </c>
      <c r="B164" s="42"/>
      <c r="C164" s="33" t="s">
        <v>438</v>
      </c>
      <c r="D164" s="43" t="s">
        <v>180</v>
      </c>
      <c r="E164" s="44" t="s">
        <v>463</v>
      </c>
      <c r="F164" s="44" t="s">
        <v>464</v>
      </c>
      <c r="G164" s="47"/>
      <c r="H164" s="19"/>
      <c r="I164" s="19"/>
      <c r="J164" s="19"/>
      <c r="K164" s="19"/>
      <c r="L164" s="19"/>
      <c r="M164" s="19"/>
      <c r="N164" s="19"/>
      <c r="O164" s="19"/>
      <c r="P164" s="19"/>
      <c r="Q164" s="19">
        <v>0</v>
      </c>
      <c r="R164" s="26">
        <v>0</v>
      </c>
      <c r="S164" s="127"/>
      <c r="T164" s="127"/>
      <c r="U164" s="127"/>
      <c r="V164" s="127"/>
      <c r="W164" s="127"/>
      <c r="X164" s="127"/>
      <c r="Y164" s="127"/>
      <c r="Z164" s="127"/>
      <c r="AA164" s="127"/>
      <c r="AB164" s="490"/>
      <c r="AC164" s="127"/>
      <c r="AD164" s="127"/>
      <c r="AE164" s="127"/>
      <c r="AF164" s="127"/>
      <c r="AG164" s="127"/>
      <c r="AH164" s="127"/>
      <c r="AI164" s="127"/>
      <c r="AJ164" s="127"/>
      <c r="AK164" s="127"/>
      <c r="AL164" s="127"/>
      <c r="AM164" s="127"/>
      <c r="AN164" s="127"/>
      <c r="AO164" s="127"/>
      <c r="AP164" s="507">
        <v>3000</v>
      </c>
      <c r="AQ164" s="135">
        <v>0</v>
      </c>
      <c r="AR164" s="135">
        <v>100</v>
      </c>
      <c r="AS164" s="135">
        <v>100</v>
      </c>
      <c r="AT164" s="135">
        <v>15000</v>
      </c>
      <c r="AU164" s="135">
        <v>60000</v>
      </c>
    </row>
    <row r="165" s="3" customFormat="1" ht="20.4" spans="1:47">
      <c r="A165" s="37"/>
      <c r="B165" s="158"/>
      <c r="C165" s="160"/>
      <c r="D165" s="161"/>
      <c r="E165" s="161"/>
      <c r="F165" s="39"/>
      <c r="G165" s="49"/>
      <c r="H165" s="52"/>
      <c r="I165" s="52"/>
      <c r="J165" s="52"/>
      <c r="K165" s="52"/>
      <c r="L165" s="52"/>
      <c r="M165" s="52"/>
      <c r="N165" s="52"/>
      <c r="O165" s="52"/>
      <c r="P165" s="52"/>
      <c r="Q165" s="52">
        <v>0</v>
      </c>
      <c r="R165" s="98">
        <v>0</v>
      </c>
      <c r="S165" s="133"/>
      <c r="T165" s="133"/>
      <c r="U165" s="133"/>
      <c r="V165" s="133"/>
      <c r="W165" s="133"/>
      <c r="X165" s="133"/>
      <c r="Y165" s="133"/>
      <c r="Z165" s="133"/>
      <c r="AA165" s="133"/>
      <c r="AB165" s="490"/>
      <c r="AC165" s="133"/>
      <c r="AD165" s="133"/>
      <c r="AE165" s="133"/>
      <c r="AF165" s="133"/>
      <c r="AG165" s="133"/>
      <c r="AH165" s="133"/>
      <c r="AI165" s="133"/>
      <c r="AJ165" s="133"/>
      <c r="AK165" s="133"/>
      <c r="AL165" s="133"/>
      <c r="AM165" s="133"/>
      <c r="AN165" s="133"/>
      <c r="AO165" s="133"/>
      <c r="AP165" s="508">
        <v>3000</v>
      </c>
      <c r="AQ165" s="139">
        <v>0</v>
      </c>
      <c r="AR165" s="139">
        <v>100</v>
      </c>
      <c r="AS165" s="139">
        <v>100</v>
      </c>
      <c r="AT165" s="139">
        <v>15000</v>
      </c>
      <c r="AU165" s="139">
        <v>60000</v>
      </c>
    </row>
    <row r="166" customFormat="1" ht="20.4" spans="1:47">
      <c r="A166" s="51">
        <f t="shared" si="23"/>
        <v>902</v>
      </c>
      <c r="B166" s="42"/>
      <c r="C166" s="33" t="s">
        <v>438</v>
      </c>
      <c r="D166" s="43" t="s">
        <v>187</v>
      </c>
      <c r="E166" s="44" t="s">
        <v>465</v>
      </c>
      <c r="F166" s="44" t="s">
        <v>466</v>
      </c>
      <c r="G166" s="47"/>
      <c r="H166" s="19"/>
      <c r="I166" s="19"/>
      <c r="J166" s="19"/>
      <c r="K166" s="19"/>
      <c r="L166" s="19"/>
      <c r="M166" s="19"/>
      <c r="N166" s="19"/>
      <c r="O166" s="19"/>
      <c r="P166" s="19"/>
      <c r="Q166" s="19">
        <v>0</v>
      </c>
      <c r="R166" s="26">
        <v>0</v>
      </c>
      <c r="S166" s="127"/>
      <c r="T166" s="127"/>
      <c r="U166" s="127"/>
      <c r="V166" s="127"/>
      <c r="W166" s="127"/>
      <c r="X166" s="127"/>
      <c r="Y166" s="127"/>
      <c r="Z166" s="127"/>
      <c r="AA166" s="127"/>
      <c r="AB166" s="490"/>
      <c r="AC166" s="127"/>
      <c r="AD166" s="127"/>
      <c r="AE166" s="127"/>
      <c r="AF166" s="127"/>
      <c r="AG166" s="127"/>
      <c r="AH166" s="127"/>
      <c r="AI166" s="127"/>
      <c r="AJ166" s="127"/>
      <c r="AK166" s="127"/>
      <c r="AL166" s="127"/>
      <c r="AM166" s="127"/>
      <c r="AN166" s="127"/>
      <c r="AO166" s="127"/>
      <c r="AP166" s="507">
        <v>3000</v>
      </c>
      <c r="AQ166" s="135">
        <v>0</v>
      </c>
      <c r="AR166" s="135">
        <v>100</v>
      </c>
      <c r="AS166" s="135">
        <v>100</v>
      </c>
      <c r="AT166" s="135">
        <v>15000</v>
      </c>
      <c r="AU166" s="135">
        <v>60000</v>
      </c>
    </row>
    <row r="167" customFormat="1" ht="20.4" spans="1:47">
      <c r="A167" s="33">
        <f>A162</f>
        <v>902</v>
      </c>
      <c r="B167" s="42" t="s">
        <v>467</v>
      </c>
      <c r="C167" s="33"/>
      <c r="D167" s="43"/>
      <c r="E167" s="44"/>
      <c r="F167" s="44"/>
      <c r="G167" s="47"/>
      <c r="H167" s="19">
        <v>0</v>
      </c>
      <c r="I167" s="19">
        <v>1</v>
      </c>
      <c r="J167" s="19">
        <v>0</v>
      </c>
      <c r="K167" s="19">
        <v>0</v>
      </c>
      <c r="L167" s="19">
        <v>0</v>
      </c>
      <c r="M167" s="19">
        <v>0</v>
      </c>
      <c r="N167" s="19">
        <v>0</v>
      </c>
      <c r="O167" s="19">
        <v>0</v>
      </c>
      <c r="P167" s="19">
        <v>0</v>
      </c>
      <c r="Q167" s="19">
        <v>0</v>
      </c>
      <c r="R167" s="26">
        <v>0</v>
      </c>
      <c r="S167" s="127">
        <f t="shared" ref="S167:S177" si="24">H167+I167*2+J167*4+K167*8+L167*16+M167*32+N167*64+O167*128+P167*256+Q167*512+R167*1024</f>
        <v>2</v>
      </c>
      <c r="T167" s="127">
        <v>100</v>
      </c>
      <c r="U167" s="127">
        <v>100</v>
      </c>
      <c r="V167" s="127">
        <v>253</v>
      </c>
      <c r="W167" s="127">
        <v>260</v>
      </c>
      <c r="X167" s="127">
        <v>20</v>
      </c>
      <c r="Y167" s="127">
        <v>600</v>
      </c>
      <c r="Z167" s="127">
        <v>210</v>
      </c>
      <c r="AA167" s="127">
        <v>205</v>
      </c>
      <c r="AB167" s="490">
        <v>-20</v>
      </c>
      <c r="AC167" s="127">
        <v>100</v>
      </c>
      <c r="AD167" s="127">
        <v>100</v>
      </c>
      <c r="AE167" s="127">
        <v>100</v>
      </c>
      <c r="AF167" s="127">
        <v>100</v>
      </c>
      <c r="AG167" s="127">
        <v>0</v>
      </c>
      <c r="AH167" s="127">
        <v>30</v>
      </c>
      <c r="AI167" s="127">
        <v>60</v>
      </c>
      <c r="AJ167" s="127">
        <v>100</v>
      </c>
      <c r="AK167" s="127">
        <v>100</v>
      </c>
      <c r="AL167" s="127">
        <v>3000</v>
      </c>
      <c r="AM167" s="127">
        <v>3000</v>
      </c>
      <c r="AN167" s="127">
        <v>3000</v>
      </c>
      <c r="AO167" s="127">
        <v>10</v>
      </c>
      <c r="AP167" s="507">
        <v>3000</v>
      </c>
      <c r="AQ167" s="135">
        <v>0</v>
      </c>
      <c r="AR167" s="135">
        <v>100</v>
      </c>
      <c r="AS167" s="135">
        <v>100</v>
      </c>
      <c r="AT167" s="135">
        <v>15000</v>
      </c>
      <c r="AU167" s="135">
        <v>60000</v>
      </c>
    </row>
    <row r="168" s="3" customFormat="1" ht="20.4" spans="1:47">
      <c r="A168" s="36"/>
      <c r="B168" s="37"/>
      <c r="C168" s="36"/>
      <c r="D168" s="38"/>
      <c r="E168" s="39"/>
      <c r="F168" s="39"/>
      <c r="G168" s="49"/>
      <c r="H168" s="52">
        <v>0</v>
      </c>
      <c r="I168" s="52">
        <v>1</v>
      </c>
      <c r="J168" s="52">
        <v>0</v>
      </c>
      <c r="K168" s="52">
        <v>0</v>
      </c>
      <c r="L168" s="52">
        <v>0</v>
      </c>
      <c r="M168" s="52">
        <v>0</v>
      </c>
      <c r="N168" s="52">
        <v>0</v>
      </c>
      <c r="O168" s="52">
        <v>0</v>
      </c>
      <c r="P168" s="52">
        <v>0</v>
      </c>
      <c r="Q168" s="52">
        <v>0</v>
      </c>
      <c r="R168" s="98">
        <v>0</v>
      </c>
      <c r="S168" s="133">
        <f t="shared" si="24"/>
        <v>2</v>
      </c>
      <c r="T168" s="133">
        <v>100</v>
      </c>
      <c r="U168" s="133">
        <v>100</v>
      </c>
      <c r="V168" s="133" t="s">
        <v>173</v>
      </c>
      <c r="W168" s="533" t="s">
        <v>1278</v>
      </c>
      <c r="X168" s="133">
        <v>20</v>
      </c>
      <c r="Y168" s="133">
        <v>600</v>
      </c>
      <c r="Z168" s="533" t="s">
        <v>1279</v>
      </c>
      <c r="AA168" s="533" t="s">
        <v>1280</v>
      </c>
      <c r="AB168" s="490">
        <v>-20</v>
      </c>
      <c r="AC168" s="133">
        <v>100</v>
      </c>
      <c r="AD168" s="133">
        <v>100</v>
      </c>
      <c r="AE168" s="133">
        <v>100</v>
      </c>
      <c r="AF168" s="133">
        <v>100</v>
      </c>
      <c r="AG168" s="133">
        <v>0</v>
      </c>
      <c r="AH168" s="133">
        <v>30</v>
      </c>
      <c r="AI168" s="133">
        <v>60</v>
      </c>
      <c r="AJ168" s="133">
        <v>100</v>
      </c>
      <c r="AK168" s="133">
        <v>100</v>
      </c>
      <c r="AL168" s="133">
        <v>3000</v>
      </c>
      <c r="AM168" s="133">
        <v>3000</v>
      </c>
      <c r="AN168" s="133">
        <v>3000</v>
      </c>
      <c r="AO168" s="133">
        <v>10</v>
      </c>
      <c r="AP168" s="508">
        <v>3000</v>
      </c>
      <c r="AQ168" s="139">
        <v>0</v>
      </c>
      <c r="AR168" s="139">
        <v>100</v>
      </c>
      <c r="AS168" s="139">
        <v>100</v>
      </c>
      <c r="AT168" s="139">
        <v>15000</v>
      </c>
      <c r="AU168" s="139">
        <v>60000</v>
      </c>
    </row>
    <row r="169" customFormat="1" ht="20.4" spans="1:47">
      <c r="A169" s="33">
        <f t="shared" ref="A169:A179" si="25">A167</f>
        <v>902</v>
      </c>
      <c r="B169" s="42" t="s">
        <v>469</v>
      </c>
      <c r="C169" s="33" t="s">
        <v>470</v>
      </c>
      <c r="D169" s="43" t="s">
        <v>168</v>
      </c>
      <c r="E169" s="44" t="s">
        <v>471</v>
      </c>
      <c r="F169" s="44" t="s">
        <v>470</v>
      </c>
      <c r="G169" s="47"/>
      <c r="H169" s="19">
        <v>0</v>
      </c>
      <c r="I169" s="19">
        <v>1</v>
      </c>
      <c r="J169" s="19">
        <v>0</v>
      </c>
      <c r="K169" s="19">
        <v>0</v>
      </c>
      <c r="L169" s="19">
        <v>0</v>
      </c>
      <c r="M169" s="19">
        <v>0</v>
      </c>
      <c r="N169" s="19">
        <v>0</v>
      </c>
      <c r="O169" s="19">
        <v>0</v>
      </c>
      <c r="P169" s="19">
        <v>0</v>
      </c>
      <c r="Q169" s="19">
        <v>0</v>
      </c>
      <c r="R169" s="26">
        <v>0</v>
      </c>
      <c r="S169" s="127">
        <f t="shared" si="24"/>
        <v>2</v>
      </c>
      <c r="T169" s="127">
        <v>100</v>
      </c>
      <c r="U169" s="127">
        <v>100</v>
      </c>
      <c r="V169" s="127">
        <v>253</v>
      </c>
      <c r="W169" s="127">
        <v>260</v>
      </c>
      <c r="X169" s="127">
        <v>20</v>
      </c>
      <c r="Y169" s="127">
        <v>600</v>
      </c>
      <c r="Z169" s="127">
        <v>210</v>
      </c>
      <c r="AA169" s="127">
        <v>205</v>
      </c>
      <c r="AB169" s="490">
        <v>-20</v>
      </c>
      <c r="AC169" s="127">
        <v>100</v>
      </c>
      <c r="AD169" s="127">
        <v>100</v>
      </c>
      <c r="AE169" s="127">
        <v>100</v>
      </c>
      <c r="AF169" s="127">
        <v>100</v>
      </c>
      <c r="AG169" s="127">
        <v>0</v>
      </c>
      <c r="AH169" s="127">
        <v>30</v>
      </c>
      <c r="AI169" s="127">
        <v>60</v>
      </c>
      <c r="AJ169" s="127">
        <v>100</v>
      </c>
      <c r="AK169" s="127">
        <v>100</v>
      </c>
      <c r="AL169" s="127">
        <v>3000</v>
      </c>
      <c r="AM169" s="127">
        <v>3000</v>
      </c>
      <c r="AN169" s="127">
        <v>3000</v>
      </c>
      <c r="AO169" s="127">
        <v>10</v>
      </c>
      <c r="AP169" s="507">
        <v>3000</v>
      </c>
      <c r="AQ169" s="135">
        <v>0</v>
      </c>
      <c r="AR169" s="135">
        <v>100</v>
      </c>
      <c r="AS169" s="135">
        <v>100</v>
      </c>
      <c r="AT169" s="135">
        <v>15000</v>
      </c>
      <c r="AU169" s="135">
        <v>60000</v>
      </c>
    </row>
    <row r="170" s="14" customFormat="1" ht="31.2" spans="1:42">
      <c r="A170" s="293"/>
      <c r="B170" s="143"/>
      <c r="C170" s="149"/>
      <c r="D170" s="144"/>
      <c r="E170" s="145"/>
      <c r="F170" s="145" t="s">
        <v>472</v>
      </c>
      <c r="G170" s="295" t="s">
        <v>473</v>
      </c>
      <c r="H170" s="149">
        <v>0</v>
      </c>
      <c r="I170" s="149">
        <v>1</v>
      </c>
      <c r="J170" s="149"/>
      <c r="K170" s="149"/>
      <c r="L170" s="149"/>
      <c r="M170" s="149">
        <v>0</v>
      </c>
      <c r="N170" s="149">
        <v>0</v>
      </c>
      <c r="O170" s="149">
        <v>0</v>
      </c>
      <c r="P170" s="149"/>
      <c r="Q170" s="149">
        <v>0</v>
      </c>
      <c r="R170" s="534">
        <v>0</v>
      </c>
      <c r="S170" s="370">
        <f t="shared" si="24"/>
        <v>2</v>
      </c>
      <c r="U170" s="455" t="s">
        <v>1258</v>
      </c>
      <c r="V170" s="370"/>
      <c r="W170" s="370"/>
      <c r="X170" s="370"/>
      <c r="Y170" s="370"/>
      <c r="Z170" s="370"/>
      <c r="AA170" s="370"/>
      <c r="AB170" s="370"/>
      <c r="AC170" s="370">
        <v>0</v>
      </c>
      <c r="AD170" s="370"/>
      <c r="AE170" s="370"/>
      <c r="AF170" s="370"/>
      <c r="AG170" s="370">
        <v>0</v>
      </c>
      <c r="AH170" s="370"/>
      <c r="AI170" s="370"/>
      <c r="AJ170" s="370"/>
      <c r="AK170" s="370"/>
      <c r="AL170" s="370"/>
      <c r="AM170" s="541">
        <v>3000</v>
      </c>
      <c r="AN170" s="370"/>
      <c r="AO170" s="370"/>
      <c r="AP170" s="370">
        <v>3000</v>
      </c>
    </row>
    <row r="171" customFormat="1" ht="20.4" spans="1:47">
      <c r="A171" s="33">
        <f t="shared" si="25"/>
        <v>902</v>
      </c>
      <c r="B171" s="42">
        <v>24</v>
      </c>
      <c r="C171" s="33" t="s">
        <v>470</v>
      </c>
      <c r="D171" s="43" t="s">
        <v>180</v>
      </c>
      <c r="E171" s="44" t="s">
        <v>477</v>
      </c>
      <c r="F171" s="44" t="s">
        <v>478</v>
      </c>
      <c r="G171" s="47"/>
      <c r="H171" s="19">
        <v>0</v>
      </c>
      <c r="I171" s="19">
        <v>1</v>
      </c>
      <c r="J171" s="19">
        <v>0</v>
      </c>
      <c r="K171" s="19">
        <v>0</v>
      </c>
      <c r="L171" s="19">
        <v>0</v>
      </c>
      <c r="M171" s="19">
        <v>0</v>
      </c>
      <c r="N171" s="121">
        <v>0</v>
      </c>
      <c r="O171" s="19">
        <v>0</v>
      </c>
      <c r="P171" s="19">
        <v>0</v>
      </c>
      <c r="Q171" s="19">
        <v>0</v>
      </c>
      <c r="R171" s="26">
        <v>0</v>
      </c>
      <c r="S171" s="127">
        <f t="shared" si="24"/>
        <v>2</v>
      </c>
      <c r="T171" s="127">
        <v>100</v>
      </c>
      <c r="U171" s="127">
        <v>3000</v>
      </c>
      <c r="V171" s="127">
        <v>253</v>
      </c>
      <c r="W171" s="127">
        <v>260</v>
      </c>
      <c r="X171" s="127">
        <v>20</v>
      </c>
      <c r="Y171" s="127">
        <v>600</v>
      </c>
      <c r="Z171" s="127">
        <v>210</v>
      </c>
      <c r="AA171" s="127">
        <v>205</v>
      </c>
      <c r="AB171" s="490">
        <v>-20</v>
      </c>
      <c r="AC171" s="127">
        <v>0</v>
      </c>
      <c r="AD171" s="127">
        <v>100</v>
      </c>
      <c r="AE171" s="127">
        <v>100</v>
      </c>
      <c r="AF171" s="127">
        <v>100</v>
      </c>
      <c r="AG171" s="127">
        <v>0</v>
      </c>
      <c r="AH171" s="127">
        <v>30</v>
      </c>
      <c r="AI171" s="127">
        <v>60</v>
      </c>
      <c r="AJ171" s="127">
        <v>100</v>
      </c>
      <c r="AK171" s="127">
        <v>100</v>
      </c>
      <c r="AL171" s="127">
        <v>3000</v>
      </c>
      <c r="AM171" s="127">
        <v>3000</v>
      </c>
      <c r="AN171" s="127">
        <v>3000</v>
      </c>
      <c r="AO171" s="127">
        <v>10</v>
      </c>
      <c r="AP171" s="507">
        <v>3000</v>
      </c>
      <c r="AQ171" s="135">
        <v>0</v>
      </c>
      <c r="AR171" s="135">
        <v>100</v>
      </c>
      <c r="AS171" s="135">
        <v>100</v>
      </c>
      <c r="AT171" s="135">
        <v>15000</v>
      </c>
      <c r="AU171" s="135">
        <v>60000</v>
      </c>
    </row>
    <row r="172" s="14" customFormat="1" ht="31.2" spans="1:42">
      <c r="A172" s="293"/>
      <c r="B172" s="143"/>
      <c r="C172" s="149"/>
      <c r="D172" s="144"/>
      <c r="E172" s="145"/>
      <c r="F172" s="145" t="s">
        <v>479</v>
      </c>
      <c r="G172" s="295" t="s">
        <v>480</v>
      </c>
      <c r="H172" s="149">
        <v>0</v>
      </c>
      <c r="I172" s="149">
        <v>1</v>
      </c>
      <c r="J172" s="149"/>
      <c r="K172" s="149"/>
      <c r="L172" s="149"/>
      <c r="M172" s="149">
        <v>0</v>
      </c>
      <c r="N172" s="149">
        <v>0</v>
      </c>
      <c r="O172" s="149">
        <v>0</v>
      </c>
      <c r="P172" s="149"/>
      <c r="Q172" s="149">
        <v>0</v>
      </c>
      <c r="R172" s="534">
        <v>0</v>
      </c>
      <c r="S172" s="370">
        <f t="shared" si="24"/>
        <v>2</v>
      </c>
      <c r="U172" s="455" t="s">
        <v>1258</v>
      </c>
      <c r="V172" s="370"/>
      <c r="W172" s="370"/>
      <c r="X172" s="370"/>
      <c r="Y172" s="370"/>
      <c r="Z172" s="370"/>
      <c r="AA172" s="370"/>
      <c r="AB172" s="370"/>
      <c r="AC172" s="370">
        <v>0</v>
      </c>
      <c r="AD172" s="370"/>
      <c r="AE172" s="370"/>
      <c r="AF172" s="370"/>
      <c r="AG172" s="370">
        <v>0</v>
      </c>
      <c r="AH172" s="370"/>
      <c r="AI172" s="370"/>
      <c r="AJ172" s="370"/>
      <c r="AK172" s="370"/>
      <c r="AL172" s="370"/>
      <c r="AM172" s="541">
        <v>3000</v>
      </c>
      <c r="AN172" s="370"/>
      <c r="AO172" s="370"/>
      <c r="AP172" s="370">
        <v>3000</v>
      </c>
    </row>
    <row r="173" customFormat="1" ht="20.4" spans="1:47">
      <c r="A173" s="33">
        <f t="shared" si="25"/>
        <v>902</v>
      </c>
      <c r="B173" s="42">
        <v>24</v>
      </c>
      <c r="C173" s="33" t="s">
        <v>470</v>
      </c>
      <c r="D173" s="43" t="s">
        <v>187</v>
      </c>
      <c r="E173" s="44" t="s">
        <v>481</v>
      </c>
      <c r="F173" s="44" t="s">
        <v>482</v>
      </c>
      <c r="G173" s="47"/>
      <c r="H173" s="19">
        <v>0</v>
      </c>
      <c r="I173" s="19">
        <v>1</v>
      </c>
      <c r="J173" s="19">
        <v>0</v>
      </c>
      <c r="K173" s="19">
        <v>0</v>
      </c>
      <c r="L173" s="19">
        <v>0</v>
      </c>
      <c r="M173" s="19">
        <v>0</v>
      </c>
      <c r="N173" s="121">
        <v>0</v>
      </c>
      <c r="O173" s="19">
        <v>0</v>
      </c>
      <c r="P173" s="19">
        <v>0</v>
      </c>
      <c r="Q173" s="19">
        <v>0</v>
      </c>
      <c r="R173" s="26">
        <v>0</v>
      </c>
      <c r="S173" s="127">
        <f t="shared" si="24"/>
        <v>2</v>
      </c>
      <c r="T173" s="127">
        <v>100</v>
      </c>
      <c r="U173" s="127">
        <v>3000</v>
      </c>
      <c r="V173" s="127">
        <v>253</v>
      </c>
      <c r="W173" s="127">
        <v>260</v>
      </c>
      <c r="X173" s="127">
        <v>20</v>
      </c>
      <c r="Y173" s="127">
        <v>600</v>
      </c>
      <c r="Z173" s="127">
        <v>210</v>
      </c>
      <c r="AA173" s="127">
        <v>205</v>
      </c>
      <c r="AB173" s="490">
        <v>-20</v>
      </c>
      <c r="AC173" s="127">
        <v>0</v>
      </c>
      <c r="AD173" s="127">
        <v>100</v>
      </c>
      <c r="AE173" s="127">
        <v>100</v>
      </c>
      <c r="AF173" s="127">
        <v>100</v>
      </c>
      <c r="AG173" s="127">
        <v>0</v>
      </c>
      <c r="AH173" s="127">
        <v>30</v>
      </c>
      <c r="AI173" s="127">
        <v>60</v>
      </c>
      <c r="AJ173" s="127">
        <v>100</v>
      </c>
      <c r="AK173" s="127">
        <v>100</v>
      </c>
      <c r="AL173" s="127">
        <v>3000</v>
      </c>
      <c r="AM173" s="127">
        <v>3000</v>
      </c>
      <c r="AN173" s="127">
        <v>3000</v>
      </c>
      <c r="AO173" s="127">
        <v>10</v>
      </c>
      <c r="AP173" s="507">
        <v>3000</v>
      </c>
      <c r="AQ173" s="135">
        <v>0</v>
      </c>
      <c r="AR173" s="135">
        <v>100</v>
      </c>
      <c r="AS173" s="135">
        <v>100</v>
      </c>
      <c r="AT173" s="135">
        <v>15000</v>
      </c>
      <c r="AU173" s="135">
        <v>60000</v>
      </c>
    </row>
    <row r="174" s="14" customFormat="1" ht="20.4" spans="1:42">
      <c r="A174" s="293"/>
      <c r="B174" s="143"/>
      <c r="C174" s="149"/>
      <c r="D174" s="144"/>
      <c r="E174" s="145"/>
      <c r="F174" s="145" t="s">
        <v>483</v>
      </c>
      <c r="G174" s="295" t="s">
        <v>484</v>
      </c>
      <c r="H174" s="149">
        <v>0</v>
      </c>
      <c r="I174" s="149">
        <v>1</v>
      </c>
      <c r="J174" s="149"/>
      <c r="K174" s="149"/>
      <c r="L174" s="149"/>
      <c r="M174" s="149">
        <v>0</v>
      </c>
      <c r="N174" s="149">
        <v>0</v>
      </c>
      <c r="O174" s="149">
        <v>0</v>
      </c>
      <c r="P174" s="149"/>
      <c r="Q174" s="149">
        <v>0</v>
      </c>
      <c r="R174" s="534">
        <v>0</v>
      </c>
      <c r="S174" s="370">
        <f t="shared" si="24"/>
        <v>2</v>
      </c>
      <c r="U174" s="455" t="s">
        <v>1258</v>
      </c>
      <c r="V174" s="370"/>
      <c r="W174" s="370"/>
      <c r="X174" s="370"/>
      <c r="Y174" s="370"/>
      <c r="Z174" s="370"/>
      <c r="AA174" s="370"/>
      <c r="AB174" s="370"/>
      <c r="AC174" s="370">
        <v>0</v>
      </c>
      <c r="AD174" s="370"/>
      <c r="AE174" s="370"/>
      <c r="AF174" s="370"/>
      <c r="AG174" s="370">
        <v>0</v>
      </c>
      <c r="AH174" s="370"/>
      <c r="AI174" s="370"/>
      <c r="AJ174" s="370"/>
      <c r="AK174" s="370"/>
      <c r="AL174" s="370"/>
      <c r="AM174" s="541">
        <v>3000</v>
      </c>
      <c r="AN174" s="370"/>
      <c r="AO174" s="370"/>
      <c r="AP174" s="370">
        <v>3000</v>
      </c>
    </row>
    <row r="175" customFormat="1" ht="20.4" spans="1:47">
      <c r="A175" s="33">
        <f t="shared" si="25"/>
        <v>902</v>
      </c>
      <c r="B175" s="42" t="s">
        <v>469</v>
      </c>
      <c r="C175" s="33" t="s">
        <v>470</v>
      </c>
      <c r="D175" s="43" t="s">
        <v>190</v>
      </c>
      <c r="E175" s="44" t="s">
        <v>485</v>
      </c>
      <c r="F175" s="44" t="s">
        <v>486</v>
      </c>
      <c r="G175" s="47"/>
      <c r="H175" s="19">
        <v>0</v>
      </c>
      <c r="I175" s="19">
        <v>1</v>
      </c>
      <c r="J175" s="19">
        <v>0</v>
      </c>
      <c r="K175" s="19">
        <v>0</v>
      </c>
      <c r="L175" s="19">
        <v>0</v>
      </c>
      <c r="M175" s="19">
        <v>0</v>
      </c>
      <c r="N175" s="121">
        <v>0</v>
      </c>
      <c r="O175" s="19">
        <v>0</v>
      </c>
      <c r="P175" s="19">
        <v>0</v>
      </c>
      <c r="Q175" s="19">
        <v>0</v>
      </c>
      <c r="R175" s="26">
        <v>0</v>
      </c>
      <c r="S175" s="127">
        <f t="shared" si="24"/>
        <v>2</v>
      </c>
      <c r="T175" s="127">
        <v>100</v>
      </c>
      <c r="U175" s="127">
        <v>3000</v>
      </c>
      <c r="V175" s="127">
        <v>253</v>
      </c>
      <c r="W175" s="127">
        <v>260</v>
      </c>
      <c r="X175" s="127">
        <v>20</v>
      </c>
      <c r="Y175" s="127">
        <v>600</v>
      </c>
      <c r="Z175" s="127">
        <v>210</v>
      </c>
      <c r="AA175" s="127">
        <v>205</v>
      </c>
      <c r="AB175" s="490">
        <v>-20</v>
      </c>
      <c r="AC175" s="127">
        <v>0</v>
      </c>
      <c r="AD175" s="127">
        <v>100</v>
      </c>
      <c r="AE175" s="127">
        <v>100</v>
      </c>
      <c r="AF175" s="127">
        <v>100</v>
      </c>
      <c r="AG175" s="127">
        <v>0</v>
      </c>
      <c r="AH175" s="127">
        <v>30</v>
      </c>
      <c r="AI175" s="127">
        <v>60</v>
      </c>
      <c r="AJ175" s="127">
        <v>100</v>
      </c>
      <c r="AK175" s="127">
        <v>100</v>
      </c>
      <c r="AL175" s="127">
        <v>3000</v>
      </c>
      <c r="AM175" s="127">
        <v>3000</v>
      </c>
      <c r="AN175" s="127">
        <v>3000</v>
      </c>
      <c r="AO175" s="127">
        <v>10</v>
      </c>
      <c r="AP175" s="507">
        <v>3000</v>
      </c>
      <c r="AQ175" s="135">
        <v>0</v>
      </c>
      <c r="AR175" s="135">
        <v>100</v>
      </c>
      <c r="AS175" s="135">
        <v>100</v>
      </c>
      <c r="AT175" s="135">
        <v>15000</v>
      </c>
      <c r="AU175" s="135">
        <v>60000</v>
      </c>
    </row>
    <row r="176" s="2" customFormat="1" ht="20.4" spans="1:48">
      <c r="A176" s="52"/>
      <c r="B176" s="37"/>
      <c r="C176" s="41"/>
      <c r="D176" s="38"/>
      <c r="E176" s="39" t="s">
        <v>876</v>
      </c>
      <c r="F176" s="39" t="s">
        <v>488</v>
      </c>
      <c r="G176" s="49"/>
      <c r="H176" s="52">
        <v>0</v>
      </c>
      <c r="I176" s="52">
        <v>1</v>
      </c>
      <c r="J176" s="52" t="s">
        <v>251</v>
      </c>
      <c r="K176" s="52" t="s">
        <v>251</v>
      </c>
      <c r="L176" s="52" t="s">
        <v>251</v>
      </c>
      <c r="M176" s="52" t="s">
        <v>251</v>
      </c>
      <c r="N176" s="52" t="s">
        <v>251</v>
      </c>
      <c r="O176" s="52" t="s">
        <v>251</v>
      </c>
      <c r="P176" s="52" t="s">
        <v>251</v>
      </c>
      <c r="Q176" s="52">
        <v>0</v>
      </c>
      <c r="R176" s="98">
        <v>0</v>
      </c>
      <c r="S176" s="132"/>
      <c r="T176" s="132" t="s">
        <v>251</v>
      </c>
      <c r="U176" s="132" t="s">
        <v>251</v>
      </c>
      <c r="V176" s="275" t="s">
        <v>251</v>
      </c>
      <c r="W176" s="275" t="s">
        <v>251</v>
      </c>
      <c r="X176" s="275" t="s">
        <v>251</v>
      </c>
      <c r="Y176" s="275" t="s">
        <v>251</v>
      </c>
      <c r="Z176" s="132" t="s">
        <v>251</v>
      </c>
      <c r="AA176" s="132" t="s">
        <v>251</v>
      </c>
      <c r="AB176" s="491" t="s">
        <v>251</v>
      </c>
      <c r="AC176" s="132" t="s">
        <v>251</v>
      </c>
      <c r="AD176" s="132" t="s">
        <v>251</v>
      </c>
      <c r="AE176" s="132" t="s">
        <v>251</v>
      </c>
      <c r="AF176" s="132" t="s">
        <v>251</v>
      </c>
      <c r="AG176" s="540" t="s">
        <v>251</v>
      </c>
      <c r="AH176" s="132" t="s">
        <v>251</v>
      </c>
      <c r="AI176" s="132" t="s">
        <v>251</v>
      </c>
      <c r="AJ176" s="132" t="s">
        <v>251</v>
      </c>
      <c r="AK176" s="132" t="s">
        <v>251</v>
      </c>
      <c r="AL176" s="132" t="s">
        <v>251</v>
      </c>
      <c r="AM176" s="132" t="s">
        <v>251</v>
      </c>
      <c r="AN176" s="132" t="s">
        <v>251</v>
      </c>
      <c r="AO176" s="132" t="s">
        <v>251</v>
      </c>
      <c r="AP176" s="521">
        <v>3000</v>
      </c>
      <c r="AQ176" s="139">
        <v>0</v>
      </c>
      <c r="AR176" s="139">
        <v>100</v>
      </c>
      <c r="AS176" s="139">
        <v>100</v>
      </c>
      <c r="AT176" s="139">
        <v>15000</v>
      </c>
      <c r="AU176" s="139">
        <v>60000</v>
      </c>
      <c r="AV176" s="106"/>
    </row>
    <row r="177" customFormat="1" ht="20.4" spans="1:47">
      <c r="A177" s="33">
        <f>A169</f>
        <v>902</v>
      </c>
      <c r="B177" s="116" t="s">
        <v>489</v>
      </c>
      <c r="C177" s="33" t="s">
        <v>490</v>
      </c>
      <c r="D177" s="43" t="s">
        <v>168</v>
      </c>
      <c r="E177" s="44" t="s">
        <v>491</v>
      </c>
      <c r="F177" s="44" t="s">
        <v>490</v>
      </c>
      <c r="G177" s="47"/>
      <c r="H177" s="19">
        <v>0</v>
      </c>
      <c r="I177" s="19">
        <v>1</v>
      </c>
      <c r="J177" s="19">
        <v>0</v>
      </c>
      <c r="K177" s="19">
        <v>0</v>
      </c>
      <c r="L177" s="19">
        <v>0</v>
      </c>
      <c r="M177" s="19">
        <v>0</v>
      </c>
      <c r="N177" s="19">
        <v>0</v>
      </c>
      <c r="O177" s="19">
        <v>0</v>
      </c>
      <c r="P177" s="19">
        <v>0</v>
      </c>
      <c r="Q177" s="19">
        <v>0</v>
      </c>
      <c r="R177" s="26">
        <v>0</v>
      </c>
      <c r="S177" s="127">
        <f t="shared" si="24"/>
        <v>2</v>
      </c>
      <c r="T177" s="127">
        <v>100</v>
      </c>
      <c r="U177" s="127">
        <v>100</v>
      </c>
      <c r="V177" s="127">
        <v>253</v>
      </c>
      <c r="W177" s="127">
        <v>260</v>
      </c>
      <c r="X177" s="127">
        <v>20</v>
      </c>
      <c r="Y177" s="127">
        <v>600</v>
      </c>
      <c r="Z177" s="127">
        <v>210</v>
      </c>
      <c r="AA177" s="127">
        <v>205</v>
      </c>
      <c r="AB177" s="490">
        <v>-20</v>
      </c>
      <c r="AC177" s="127">
        <v>100</v>
      </c>
      <c r="AD177" s="127">
        <v>100</v>
      </c>
      <c r="AE177" s="127">
        <v>100</v>
      </c>
      <c r="AF177" s="127">
        <v>100</v>
      </c>
      <c r="AG177" s="127">
        <v>0</v>
      </c>
      <c r="AH177" s="127">
        <v>30</v>
      </c>
      <c r="AI177" s="127">
        <v>60</v>
      </c>
      <c r="AJ177" s="127">
        <v>100</v>
      </c>
      <c r="AK177" s="127">
        <v>100</v>
      </c>
      <c r="AL177" s="127">
        <v>3000</v>
      </c>
      <c r="AM177" s="127">
        <v>3000</v>
      </c>
      <c r="AN177" s="127">
        <v>3000</v>
      </c>
      <c r="AO177" s="127">
        <v>10</v>
      </c>
      <c r="AP177" s="507">
        <v>3000</v>
      </c>
      <c r="AQ177" s="135">
        <v>0</v>
      </c>
      <c r="AR177" s="135">
        <v>100</v>
      </c>
      <c r="AS177" s="135">
        <v>100</v>
      </c>
      <c r="AT177" s="135">
        <v>15000</v>
      </c>
      <c r="AU177" s="135">
        <v>60000</v>
      </c>
    </row>
    <row r="178" s="3" customFormat="1" ht="20.4" spans="1:47">
      <c r="A178" s="119"/>
      <c r="B178" s="37"/>
      <c r="C178" s="39"/>
      <c r="D178" s="38"/>
      <c r="E178" s="39"/>
      <c r="F178" s="39"/>
      <c r="G178" s="49"/>
      <c r="H178" s="52"/>
      <c r="I178" s="52"/>
      <c r="J178" s="52"/>
      <c r="K178" s="52"/>
      <c r="L178" s="52"/>
      <c r="M178" s="52"/>
      <c r="N178" s="52"/>
      <c r="O178" s="52"/>
      <c r="P178" s="52"/>
      <c r="Q178" s="52">
        <v>0</v>
      </c>
      <c r="R178" s="98">
        <v>0</v>
      </c>
      <c r="S178" s="133"/>
      <c r="T178" s="133"/>
      <c r="U178" s="133"/>
      <c r="V178" s="133"/>
      <c r="W178" s="133"/>
      <c r="X178" s="133"/>
      <c r="Y178" s="133"/>
      <c r="Z178" s="133"/>
      <c r="AA178" s="133"/>
      <c r="AB178" s="490"/>
      <c r="AC178" s="133"/>
      <c r="AD178" s="133"/>
      <c r="AE178" s="133"/>
      <c r="AF178" s="133"/>
      <c r="AG178" s="133"/>
      <c r="AH178" s="133"/>
      <c r="AI178" s="133"/>
      <c r="AJ178" s="133"/>
      <c r="AK178" s="133"/>
      <c r="AL178" s="133"/>
      <c r="AM178" s="133"/>
      <c r="AN178" s="133"/>
      <c r="AO178" s="133"/>
      <c r="AP178" s="508">
        <v>3000</v>
      </c>
      <c r="AQ178" s="139">
        <v>0</v>
      </c>
      <c r="AR178" s="139">
        <v>100</v>
      </c>
      <c r="AS178" s="139">
        <v>100</v>
      </c>
      <c r="AT178" s="139">
        <v>15000</v>
      </c>
      <c r="AU178" s="139">
        <v>60000</v>
      </c>
    </row>
    <row r="179" customFormat="1" ht="20.4" spans="1:47">
      <c r="A179" s="120">
        <f t="shared" si="25"/>
        <v>902</v>
      </c>
      <c r="B179" s="116"/>
      <c r="C179" s="9" t="s">
        <v>490</v>
      </c>
      <c r="D179" s="117" t="s">
        <v>180</v>
      </c>
      <c r="E179" s="118" t="s">
        <v>492</v>
      </c>
      <c r="F179" s="118" t="s">
        <v>493</v>
      </c>
      <c r="G179" s="47"/>
      <c r="H179" s="19"/>
      <c r="I179" s="19"/>
      <c r="J179" s="19"/>
      <c r="K179" s="19"/>
      <c r="L179" s="19"/>
      <c r="M179" s="19"/>
      <c r="N179" s="19"/>
      <c r="O179" s="19"/>
      <c r="P179" s="19"/>
      <c r="Q179" s="19">
        <v>0</v>
      </c>
      <c r="R179" s="26">
        <v>0</v>
      </c>
      <c r="S179" s="127"/>
      <c r="T179" s="127"/>
      <c r="U179" s="127"/>
      <c r="V179" s="127"/>
      <c r="W179" s="127"/>
      <c r="X179" s="127"/>
      <c r="Y179" s="127"/>
      <c r="Z179" s="127"/>
      <c r="AA179" s="127"/>
      <c r="AB179" s="490"/>
      <c r="AC179" s="127"/>
      <c r="AD179" s="127"/>
      <c r="AE179" s="127"/>
      <c r="AF179" s="127"/>
      <c r="AG179" s="127"/>
      <c r="AH179" s="127"/>
      <c r="AI179" s="127"/>
      <c r="AJ179" s="127"/>
      <c r="AK179" s="127"/>
      <c r="AL179" s="127"/>
      <c r="AM179" s="127"/>
      <c r="AN179" s="127"/>
      <c r="AO179" s="127"/>
      <c r="AP179" s="507">
        <v>3000</v>
      </c>
      <c r="AQ179" s="135">
        <v>0</v>
      </c>
      <c r="AR179" s="135">
        <v>100</v>
      </c>
      <c r="AS179" s="135">
        <v>100</v>
      </c>
      <c r="AT179" s="135">
        <v>15000</v>
      </c>
      <c r="AU179" s="135">
        <v>60000</v>
      </c>
    </row>
    <row r="180" s="3" customFormat="1" ht="20.4" spans="1:47">
      <c r="A180" s="119"/>
      <c r="B180" s="37"/>
      <c r="C180" s="39"/>
      <c r="D180" s="38"/>
      <c r="E180" s="39"/>
      <c r="F180" s="39"/>
      <c r="G180" s="49"/>
      <c r="H180" s="52"/>
      <c r="I180" s="52"/>
      <c r="J180" s="52"/>
      <c r="K180" s="52"/>
      <c r="L180" s="52"/>
      <c r="M180" s="52"/>
      <c r="N180" s="52"/>
      <c r="O180" s="52"/>
      <c r="P180" s="52"/>
      <c r="Q180" s="52">
        <v>0</v>
      </c>
      <c r="R180" s="98">
        <v>0</v>
      </c>
      <c r="S180" s="133"/>
      <c r="T180" s="133"/>
      <c r="U180" s="133"/>
      <c r="V180" s="133"/>
      <c r="W180" s="133"/>
      <c r="X180" s="133"/>
      <c r="Y180" s="133"/>
      <c r="Z180" s="133"/>
      <c r="AA180" s="133"/>
      <c r="AB180" s="490"/>
      <c r="AC180" s="133"/>
      <c r="AD180" s="133"/>
      <c r="AE180" s="133"/>
      <c r="AF180" s="133"/>
      <c r="AG180" s="133"/>
      <c r="AH180" s="133"/>
      <c r="AI180" s="133"/>
      <c r="AJ180" s="133"/>
      <c r="AK180" s="133"/>
      <c r="AL180" s="133"/>
      <c r="AM180" s="133"/>
      <c r="AN180" s="133"/>
      <c r="AO180" s="133"/>
      <c r="AP180" s="508">
        <v>3000</v>
      </c>
      <c r="AQ180" s="139">
        <v>0</v>
      </c>
      <c r="AR180" s="139">
        <v>100</v>
      </c>
      <c r="AS180" s="139">
        <v>100</v>
      </c>
      <c r="AT180" s="139">
        <v>15000</v>
      </c>
      <c r="AU180" s="139">
        <v>60000</v>
      </c>
    </row>
    <row r="181" customFormat="1" ht="20.4" spans="1:47">
      <c r="A181" s="120">
        <f>A179</f>
        <v>902</v>
      </c>
      <c r="B181" s="116"/>
      <c r="C181" s="9" t="s">
        <v>490</v>
      </c>
      <c r="D181" s="117" t="s">
        <v>187</v>
      </c>
      <c r="E181" s="118" t="s">
        <v>494</v>
      </c>
      <c r="F181" s="118" t="s">
        <v>495</v>
      </c>
      <c r="G181" s="47"/>
      <c r="H181" s="19"/>
      <c r="I181" s="19"/>
      <c r="J181" s="19"/>
      <c r="K181" s="19"/>
      <c r="L181" s="19"/>
      <c r="M181" s="19"/>
      <c r="N181" s="19"/>
      <c r="O181" s="19"/>
      <c r="P181" s="19"/>
      <c r="Q181" s="19">
        <v>0</v>
      </c>
      <c r="R181" s="26">
        <v>0</v>
      </c>
      <c r="S181" s="127"/>
      <c r="T181" s="127"/>
      <c r="U181" s="127"/>
      <c r="V181" s="127"/>
      <c r="W181" s="127"/>
      <c r="X181" s="127"/>
      <c r="Y181" s="127"/>
      <c r="Z181" s="127"/>
      <c r="AA181" s="127"/>
      <c r="AB181" s="490"/>
      <c r="AC181" s="127"/>
      <c r="AD181" s="127"/>
      <c r="AE181" s="127"/>
      <c r="AF181" s="127"/>
      <c r="AG181" s="127"/>
      <c r="AH181" s="127"/>
      <c r="AI181" s="127"/>
      <c r="AJ181" s="127"/>
      <c r="AK181" s="127"/>
      <c r="AL181" s="127"/>
      <c r="AM181" s="127"/>
      <c r="AN181" s="127"/>
      <c r="AO181" s="127"/>
      <c r="AP181" s="507">
        <v>3000</v>
      </c>
      <c r="AQ181" s="135">
        <v>0</v>
      </c>
      <c r="AR181" s="135">
        <v>100</v>
      </c>
      <c r="AS181" s="135">
        <v>100</v>
      </c>
      <c r="AT181" s="135">
        <v>15000</v>
      </c>
      <c r="AU181" s="135">
        <v>60000</v>
      </c>
    </row>
    <row r="182" s="3" customFormat="1" ht="31.2" spans="1:47">
      <c r="A182" s="119"/>
      <c r="B182" s="37"/>
      <c r="C182" s="39"/>
      <c r="D182" s="38"/>
      <c r="E182" s="39" t="s">
        <v>496</v>
      </c>
      <c r="F182" s="39" t="s">
        <v>877</v>
      </c>
      <c r="G182" s="40" t="s">
        <v>498</v>
      </c>
      <c r="H182" s="163">
        <v>0</v>
      </c>
      <c r="I182" s="163">
        <v>1</v>
      </c>
      <c r="J182" s="163">
        <v>0</v>
      </c>
      <c r="K182" s="163">
        <v>0</v>
      </c>
      <c r="L182" s="163">
        <v>0</v>
      </c>
      <c r="M182" s="163">
        <v>0</v>
      </c>
      <c r="N182" s="163">
        <v>0</v>
      </c>
      <c r="O182" s="163">
        <v>0</v>
      </c>
      <c r="P182" s="163">
        <v>0</v>
      </c>
      <c r="Q182" s="163">
        <v>1</v>
      </c>
      <c r="R182" s="185">
        <v>0</v>
      </c>
      <c r="S182" s="163"/>
      <c r="T182" s="163" t="s">
        <v>251</v>
      </c>
      <c r="U182" s="163" t="s">
        <v>251</v>
      </c>
      <c r="V182" s="163" t="s">
        <v>251</v>
      </c>
      <c r="W182" s="163" t="s">
        <v>251</v>
      </c>
      <c r="X182" s="163" t="s">
        <v>251</v>
      </c>
      <c r="Y182" s="163" t="s">
        <v>251</v>
      </c>
      <c r="Z182" s="163" t="s">
        <v>251</v>
      </c>
      <c r="AA182" s="163" t="s">
        <v>251</v>
      </c>
      <c r="AB182" s="539" t="s">
        <v>251</v>
      </c>
      <c r="AC182" s="163" t="s">
        <v>251</v>
      </c>
      <c r="AD182" s="163" t="s">
        <v>251</v>
      </c>
      <c r="AE182" s="163" t="s">
        <v>251</v>
      </c>
      <c r="AF182" s="163" t="s">
        <v>251</v>
      </c>
      <c r="AG182" s="163" t="s">
        <v>251</v>
      </c>
      <c r="AH182" s="163" t="s">
        <v>251</v>
      </c>
      <c r="AI182" s="163" t="s">
        <v>251</v>
      </c>
      <c r="AJ182" s="163" t="s">
        <v>251</v>
      </c>
      <c r="AK182" s="163" t="s">
        <v>251</v>
      </c>
      <c r="AL182" s="163" t="s">
        <v>251</v>
      </c>
      <c r="AM182" s="163" t="s">
        <v>251</v>
      </c>
      <c r="AN182" s="163" t="s">
        <v>251</v>
      </c>
      <c r="AO182" s="163" t="s">
        <v>251</v>
      </c>
      <c r="AP182" s="508">
        <v>8</v>
      </c>
      <c r="AQ182" s="139">
        <v>0</v>
      </c>
      <c r="AR182" s="139">
        <v>100</v>
      </c>
      <c r="AS182" s="139">
        <v>100</v>
      </c>
      <c r="AT182" s="139">
        <v>15000</v>
      </c>
      <c r="AU182" s="139">
        <v>60000</v>
      </c>
    </row>
    <row r="183" s="4" customFormat="1" ht="20.4" spans="1:55">
      <c r="A183" s="120">
        <f>A181</f>
        <v>902</v>
      </c>
      <c r="B183" s="42" t="s">
        <v>489</v>
      </c>
      <c r="C183" s="44" t="s">
        <v>490</v>
      </c>
      <c r="D183" s="117" t="s">
        <v>190</v>
      </c>
      <c r="E183" s="164" t="s">
        <v>496</v>
      </c>
      <c r="F183" s="44" t="s">
        <v>503</v>
      </c>
      <c r="G183" s="165"/>
      <c r="H183" s="166">
        <v>0</v>
      </c>
      <c r="I183" s="166">
        <v>1</v>
      </c>
      <c r="J183" s="166">
        <v>0</v>
      </c>
      <c r="K183" s="166">
        <v>0</v>
      </c>
      <c r="L183" s="166">
        <v>0</v>
      </c>
      <c r="M183" s="166">
        <v>0</v>
      </c>
      <c r="N183" s="166">
        <v>0</v>
      </c>
      <c r="O183" s="166">
        <v>0</v>
      </c>
      <c r="P183" s="166">
        <v>0</v>
      </c>
      <c r="Q183" s="166">
        <v>1</v>
      </c>
      <c r="R183" s="418">
        <v>0</v>
      </c>
      <c r="S183" s="186">
        <f t="shared" ref="S183" si="26">H183+I183*2+J183*4+K183*8+L183*16+M183*32+N183*64+O183*128+P183*256+Q183*512+R183*1024</f>
        <v>514</v>
      </c>
      <c r="T183" s="186">
        <v>100</v>
      </c>
      <c r="U183" s="186">
        <v>100</v>
      </c>
      <c r="V183" s="186">
        <v>253</v>
      </c>
      <c r="W183" s="186">
        <v>260</v>
      </c>
      <c r="X183" s="186">
        <v>20</v>
      </c>
      <c r="Y183" s="186">
        <v>600</v>
      </c>
      <c r="Z183" s="186">
        <v>210</v>
      </c>
      <c r="AA183" s="186">
        <v>205</v>
      </c>
      <c r="AB183" s="490">
        <v>-20</v>
      </c>
      <c r="AC183" s="186">
        <v>100</v>
      </c>
      <c r="AD183" s="186">
        <v>100</v>
      </c>
      <c r="AE183" s="186">
        <v>100</v>
      </c>
      <c r="AF183" s="186">
        <v>100</v>
      </c>
      <c r="AG183" s="186">
        <v>0</v>
      </c>
      <c r="AH183" s="186">
        <v>30</v>
      </c>
      <c r="AI183" s="186">
        <v>60</v>
      </c>
      <c r="AJ183" s="186">
        <v>100</v>
      </c>
      <c r="AK183" s="186">
        <v>100</v>
      </c>
      <c r="AL183" s="186">
        <v>3000</v>
      </c>
      <c r="AM183" s="186">
        <v>3000</v>
      </c>
      <c r="AN183" s="186">
        <v>3000</v>
      </c>
      <c r="AO183" s="186">
        <v>10</v>
      </c>
      <c r="AP183" s="507">
        <v>8</v>
      </c>
      <c r="AQ183" s="135">
        <v>0</v>
      </c>
      <c r="AR183" s="135">
        <v>100</v>
      </c>
      <c r="AS183" s="135">
        <v>100</v>
      </c>
      <c r="AT183" s="135">
        <v>15000</v>
      </c>
      <c r="AU183" s="135">
        <v>60000</v>
      </c>
      <c r="AV183" s="288"/>
      <c r="AW183" s="140"/>
      <c r="AX183" s="140"/>
      <c r="AY183" s="140"/>
      <c r="AZ183" s="186"/>
      <c r="BA183" s="140"/>
      <c r="BB183" s="193"/>
      <c r="BC183" s="193"/>
    </row>
    <row r="184" s="2" customFormat="1" ht="20.4" spans="1:48">
      <c r="A184" s="119"/>
      <c r="B184" s="37"/>
      <c r="C184" s="52"/>
      <c r="D184" s="38"/>
      <c r="E184" s="39" t="s">
        <v>504</v>
      </c>
      <c r="F184" s="39" t="s">
        <v>505</v>
      </c>
      <c r="G184" s="167" t="s">
        <v>506</v>
      </c>
      <c r="H184" s="52">
        <v>0</v>
      </c>
      <c r="I184" s="52">
        <v>1</v>
      </c>
      <c r="J184" s="52" t="s">
        <v>251</v>
      </c>
      <c r="K184" s="52" t="s">
        <v>251</v>
      </c>
      <c r="L184" s="52" t="s">
        <v>251</v>
      </c>
      <c r="M184" s="52" t="s">
        <v>251</v>
      </c>
      <c r="N184" s="52" t="s">
        <v>251</v>
      </c>
      <c r="O184" s="52" t="s">
        <v>251</v>
      </c>
      <c r="P184" s="52" t="s">
        <v>251</v>
      </c>
      <c r="Q184" s="52">
        <v>0</v>
      </c>
      <c r="R184" s="98">
        <v>0</v>
      </c>
      <c r="S184" s="132"/>
      <c r="T184" s="132" t="s">
        <v>251</v>
      </c>
      <c r="U184" s="132" t="s">
        <v>251</v>
      </c>
      <c r="V184" s="275" t="s">
        <v>251</v>
      </c>
      <c r="W184" s="275" t="s">
        <v>251</v>
      </c>
      <c r="X184" s="275" t="s">
        <v>251</v>
      </c>
      <c r="Y184" s="275" t="s">
        <v>251</v>
      </c>
      <c r="Z184" s="132" t="s">
        <v>251</v>
      </c>
      <c r="AA184" s="132" t="s">
        <v>251</v>
      </c>
      <c r="AB184" s="491" t="s">
        <v>251</v>
      </c>
      <c r="AC184" s="132" t="s">
        <v>251</v>
      </c>
      <c r="AD184" s="132" t="s">
        <v>251</v>
      </c>
      <c r="AE184" s="132" t="s">
        <v>251</v>
      </c>
      <c r="AF184" s="132" t="s">
        <v>251</v>
      </c>
      <c r="AG184" s="540" t="s">
        <v>251</v>
      </c>
      <c r="AH184" s="132" t="s">
        <v>251</v>
      </c>
      <c r="AI184" s="132" t="s">
        <v>251</v>
      </c>
      <c r="AJ184" s="132" t="s">
        <v>251</v>
      </c>
      <c r="AK184" s="132" t="s">
        <v>251</v>
      </c>
      <c r="AL184" s="132" t="s">
        <v>251</v>
      </c>
      <c r="AM184" s="132" t="s">
        <v>251</v>
      </c>
      <c r="AN184" s="132" t="s">
        <v>251</v>
      </c>
      <c r="AO184" s="132" t="s">
        <v>251</v>
      </c>
      <c r="AP184" s="521">
        <v>3000</v>
      </c>
      <c r="AQ184" s="139">
        <v>0</v>
      </c>
      <c r="AR184" s="139">
        <v>100</v>
      </c>
      <c r="AS184" s="139">
        <v>100</v>
      </c>
      <c r="AT184" s="139">
        <v>15000</v>
      </c>
      <c r="AU184" s="139">
        <v>60000</v>
      </c>
      <c r="AV184" s="106"/>
    </row>
    <row r="185" s="4" customFormat="1" ht="20.4" spans="1:53">
      <c r="A185" s="32">
        <f>A4</f>
        <v>902</v>
      </c>
      <c r="B185" s="42" t="s">
        <v>489</v>
      </c>
      <c r="C185" s="19" t="s">
        <v>490</v>
      </c>
      <c r="D185" s="43" t="s">
        <v>193</v>
      </c>
      <c r="E185" s="44" t="s">
        <v>507</v>
      </c>
      <c r="F185" s="44" t="s">
        <v>508</v>
      </c>
      <c r="G185" s="47"/>
      <c r="H185" s="528">
        <v>0</v>
      </c>
      <c r="I185" s="528">
        <v>1</v>
      </c>
      <c r="J185" s="528">
        <v>0</v>
      </c>
      <c r="K185" s="528">
        <v>0</v>
      </c>
      <c r="L185" s="528">
        <v>0</v>
      </c>
      <c r="M185" s="528">
        <v>0</v>
      </c>
      <c r="N185" s="528">
        <v>0</v>
      </c>
      <c r="O185" s="528">
        <v>0</v>
      </c>
      <c r="P185" s="528">
        <v>0</v>
      </c>
      <c r="Q185" s="528">
        <v>0</v>
      </c>
      <c r="R185" s="535">
        <v>0</v>
      </c>
      <c r="S185" s="350">
        <f t="shared" ref="S185:S189" si="27">H185+I185*2+J185*4+K185*8+L185*16+M185*32+N185*64+O185*128+P185*256+Q185*512+R185*1024</f>
        <v>2</v>
      </c>
      <c r="T185" s="350">
        <v>100</v>
      </c>
      <c r="U185" s="350">
        <v>100</v>
      </c>
      <c r="V185" s="350">
        <v>253</v>
      </c>
      <c r="W185" s="350">
        <v>260</v>
      </c>
      <c r="X185" s="350">
        <v>20</v>
      </c>
      <c r="Y185" s="350">
        <v>600</v>
      </c>
      <c r="Z185" s="350">
        <v>210</v>
      </c>
      <c r="AA185" s="350">
        <v>205</v>
      </c>
      <c r="AB185" s="491">
        <v>-20</v>
      </c>
      <c r="AC185" s="350">
        <v>100</v>
      </c>
      <c r="AD185" s="350">
        <v>100</v>
      </c>
      <c r="AE185" s="350">
        <v>100</v>
      </c>
      <c r="AF185" s="350">
        <v>100</v>
      </c>
      <c r="AG185" s="350">
        <v>0</v>
      </c>
      <c r="AH185" s="350">
        <v>30</v>
      </c>
      <c r="AI185" s="350">
        <v>60</v>
      </c>
      <c r="AJ185" s="350">
        <v>100</v>
      </c>
      <c r="AK185" s="350">
        <v>100</v>
      </c>
      <c r="AL185" s="350">
        <v>3000</v>
      </c>
      <c r="AM185" s="350">
        <v>3000</v>
      </c>
      <c r="AN185" s="350">
        <v>3000</v>
      </c>
      <c r="AO185" s="350">
        <v>10</v>
      </c>
      <c r="AP185" s="522">
        <v>3000</v>
      </c>
      <c r="AQ185" s="416">
        <v>0</v>
      </c>
      <c r="AR185" s="416">
        <v>100</v>
      </c>
      <c r="AS185" s="416">
        <v>100</v>
      </c>
      <c r="AT185" s="416">
        <v>15000</v>
      </c>
      <c r="AU185" s="416">
        <v>60000</v>
      </c>
      <c r="AV185" s="28"/>
      <c r="AW185" s="27"/>
      <c r="AX185" s="27"/>
      <c r="AY185" s="27"/>
      <c r="AZ185" s="27"/>
      <c r="BA185" s="27"/>
    </row>
    <row r="186" s="3" customFormat="1" ht="31.2" spans="1:53">
      <c r="A186" s="169"/>
      <c r="B186" s="37"/>
      <c r="C186" s="52"/>
      <c r="D186" s="38"/>
      <c r="E186" s="39"/>
      <c r="F186" s="39"/>
      <c r="G186" s="40" t="s">
        <v>509</v>
      </c>
      <c r="H186" s="431">
        <v>0</v>
      </c>
      <c r="I186" s="431">
        <v>1</v>
      </c>
      <c r="J186" s="431" t="s">
        <v>251</v>
      </c>
      <c r="K186" s="431" t="s">
        <v>251</v>
      </c>
      <c r="L186" s="431" t="s">
        <v>251</v>
      </c>
      <c r="M186" s="431" t="s">
        <v>251</v>
      </c>
      <c r="N186" s="431" t="s">
        <v>251</v>
      </c>
      <c r="O186" s="431" t="s">
        <v>251</v>
      </c>
      <c r="P186" s="431" t="s">
        <v>251</v>
      </c>
      <c r="Q186" s="431">
        <v>0</v>
      </c>
      <c r="R186" s="536">
        <v>0</v>
      </c>
      <c r="S186" s="133"/>
      <c r="T186" s="133" t="s">
        <v>251</v>
      </c>
      <c r="U186" s="133" t="s">
        <v>251</v>
      </c>
      <c r="V186" s="133" t="s">
        <v>251</v>
      </c>
      <c r="W186" s="133" t="s">
        <v>251</v>
      </c>
      <c r="X186" s="133" t="s">
        <v>251</v>
      </c>
      <c r="Y186" s="133" t="s">
        <v>251</v>
      </c>
      <c r="Z186" s="133" t="s">
        <v>251</v>
      </c>
      <c r="AA186" s="133" t="s">
        <v>251</v>
      </c>
      <c r="AB186" s="133" t="s">
        <v>251</v>
      </c>
      <c r="AC186" s="133" t="s">
        <v>251</v>
      </c>
      <c r="AD186" s="133" t="s">
        <v>251</v>
      </c>
      <c r="AE186" s="133" t="s">
        <v>251</v>
      </c>
      <c r="AF186" s="133" t="s">
        <v>251</v>
      </c>
      <c r="AG186" s="133" t="s">
        <v>251</v>
      </c>
      <c r="AH186" s="133" t="s">
        <v>251</v>
      </c>
      <c r="AI186" s="133" t="s">
        <v>251</v>
      </c>
      <c r="AJ186" s="133" t="s">
        <v>251</v>
      </c>
      <c r="AK186" s="133" t="s">
        <v>251</v>
      </c>
      <c r="AL186" s="133" t="s">
        <v>251</v>
      </c>
      <c r="AM186" s="133" t="s">
        <v>251</v>
      </c>
      <c r="AN186" s="133" t="s">
        <v>251</v>
      </c>
      <c r="AO186" s="133" t="s">
        <v>251</v>
      </c>
      <c r="AP186" s="508">
        <v>3000</v>
      </c>
      <c r="AQ186" s="139">
        <v>0</v>
      </c>
      <c r="AR186" s="139">
        <v>100</v>
      </c>
      <c r="AS186" s="139">
        <v>100</v>
      </c>
      <c r="AT186" s="139">
        <v>15000</v>
      </c>
      <c r="AU186" s="139">
        <v>60000</v>
      </c>
      <c r="AV186" s="106"/>
      <c r="AW186" s="2"/>
      <c r="AX186" s="2"/>
      <c r="AY186" s="2"/>
      <c r="AZ186" s="2"/>
      <c r="BA186" s="2"/>
    </row>
    <row r="187" customFormat="1" ht="20.4" spans="1:53">
      <c r="A187" s="171">
        <f>A4</f>
        <v>902</v>
      </c>
      <c r="B187" s="116" t="s">
        <v>489</v>
      </c>
      <c r="C187" s="9" t="s">
        <v>490</v>
      </c>
      <c r="D187" s="117" t="s">
        <v>197</v>
      </c>
      <c r="E187" s="118" t="s">
        <v>510</v>
      </c>
      <c r="F187" s="118" t="s">
        <v>511</v>
      </c>
      <c r="G187" s="47"/>
      <c r="H187" s="529">
        <v>0</v>
      </c>
      <c r="I187" s="529">
        <v>1</v>
      </c>
      <c r="J187" s="529">
        <v>0</v>
      </c>
      <c r="K187" s="529">
        <v>0</v>
      </c>
      <c r="L187" s="529">
        <v>0</v>
      </c>
      <c r="M187" s="529">
        <v>0</v>
      </c>
      <c r="N187" s="529">
        <v>0</v>
      </c>
      <c r="O187" s="529">
        <v>0</v>
      </c>
      <c r="P187" s="529">
        <v>0</v>
      </c>
      <c r="Q187" s="529">
        <v>0</v>
      </c>
      <c r="R187" s="537">
        <v>0</v>
      </c>
      <c r="S187" s="127">
        <f>H187+I187*2+J187*4+K187*8+L187*16+M187*32+N187*64+O187*128+P187*256+Q187*512+R187*1024</f>
        <v>2</v>
      </c>
      <c r="T187" s="127">
        <v>100</v>
      </c>
      <c r="U187" s="127">
        <v>100</v>
      </c>
      <c r="V187" s="127">
        <v>253</v>
      </c>
      <c r="W187" s="127">
        <v>260</v>
      </c>
      <c r="X187" s="127">
        <v>20</v>
      </c>
      <c r="Y187" s="127">
        <v>600</v>
      </c>
      <c r="Z187" s="127">
        <v>210</v>
      </c>
      <c r="AA187" s="127">
        <v>205</v>
      </c>
      <c r="AB187" s="490">
        <v>-20</v>
      </c>
      <c r="AC187" s="127">
        <v>100</v>
      </c>
      <c r="AD187" s="127">
        <v>100</v>
      </c>
      <c r="AE187" s="127">
        <v>100</v>
      </c>
      <c r="AF187" s="127">
        <v>100</v>
      </c>
      <c r="AG187" s="127">
        <v>0</v>
      </c>
      <c r="AH187" s="127">
        <v>30</v>
      </c>
      <c r="AI187" s="127">
        <v>60</v>
      </c>
      <c r="AJ187" s="127">
        <v>100</v>
      </c>
      <c r="AK187" s="127">
        <v>100</v>
      </c>
      <c r="AL187" s="127">
        <v>3000</v>
      </c>
      <c r="AM187" s="127">
        <v>3000</v>
      </c>
      <c r="AN187" s="127">
        <v>3000</v>
      </c>
      <c r="AO187" s="127">
        <v>10</v>
      </c>
      <c r="AP187" s="507">
        <v>3000</v>
      </c>
      <c r="AQ187" s="135">
        <v>0</v>
      </c>
      <c r="AR187" s="135">
        <v>100</v>
      </c>
      <c r="AS187" s="135">
        <v>100</v>
      </c>
      <c r="AT187" s="135">
        <v>15000</v>
      </c>
      <c r="AU187" s="135">
        <v>60000</v>
      </c>
      <c r="AV187" s="141"/>
      <c r="AW187" s="12"/>
      <c r="AX187" s="12"/>
      <c r="AY187" s="12"/>
      <c r="AZ187" s="12"/>
      <c r="BA187" s="12"/>
    </row>
    <row r="188" s="2" customFormat="1" ht="20.4" spans="1:48">
      <c r="A188" s="52"/>
      <c r="B188" s="37"/>
      <c r="C188" s="41"/>
      <c r="D188" s="38"/>
      <c r="E188" s="39" t="s">
        <v>512</v>
      </c>
      <c r="F188" s="39" t="s">
        <v>513</v>
      </c>
      <c r="G188" s="123" t="s">
        <v>514</v>
      </c>
      <c r="H188" s="428"/>
      <c r="I188" s="428"/>
      <c r="J188" s="428"/>
      <c r="K188" s="428"/>
      <c r="L188" s="428"/>
      <c r="M188" s="428"/>
      <c r="N188" s="428"/>
      <c r="O188" s="428"/>
      <c r="P188" s="428"/>
      <c r="Q188" s="428">
        <v>0</v>
      </c>
      <c r="R188" s="538">
        <v>0</v>
      </c>
      <c r="S188" s="132">
        <f t="shared" si="27"/>
        <v>0</v>
      </c>
      <c r="T188" s="132" t="s">
        <v>251</v>
      </c>
      <c r="U188" s="132" t="s">
        <v>251</v>
      </c>
      <c r="V188" s="132" t="s">
        <v>251</v>
      </c>
      <c r="W188" s="132" t="s">
        <v>251</v>
      </c>
      <c r="X188" s="132" t="s">
        <v>251</v>
      </c>
      <c r="Y188" s="132" t="s">
        <v>251</v>
      </c>
      <c r="Z188" s="132" t="s">
        <v>251</v>
      </c>
      <c r="AA188" s="132" t="s">
        <v>251</v>
      </c>
      <c r="AB188" s="491" t="s">
        <v>251</v>
      </c>
      <c r="AC188" s="132" t="s">
        <v>251</v>
      </c>
      <c r="AD188" s="132" t="s">
        <v>251</v>
      </c>
      <c r="AE188" s="132" t="s">
        <v>251</v>
      </c>
      <c r="AF188" s="132" t="s">
        <v>251</v>
      </c>
      <c r="AG188" s="132" t="s">
        <v>251</v>
      </c>
      <c r="AH188" s="132" t="s">
        <v>251</v>
      </c>
      <c r="AI188" s="132" t="s">
        <v>251</v>
      </c>
      <c r="AJ188" s="132" t="s">
        <v>251</v>
      </c>
      <c r="AK188" s="132" t="s">
        <v>251</v>
      </c>
      <c r="AL188" s="132" t="s">
        <v>251</v>
      </c>
      <c r="AM188" s="132" t="s">
        <v>251</v>
      </c>
      <c r="AN188" s="132" t="s">
        <v>251</v>
      </c>
      <c r="AO188" s="132" t="s">
        <v>251</v>
      </c>
      <c r="AP188" s="508">
        <v>3000</v>
      </c>
      <c r="AQ188" s="139">
        <v>0</v>
      </c>
      <c r="AR188" s="139">
        <v>100</v>
      </c>
      <c r="AS188" s="139">
        <v>100</v>
      </c>
      <c r="AT188" s="139">
        <v>15000</v>
      </c>
      <c r="AU188" s="139">
        <v>60000</v>
      </c>
      <c r="AV188" s="106"/>
    </row>
    <row r="189" customFormat="1" ht="20.4" spans="1:47">
      <c r="A189" s="33">
        <f>A177</f>
        <v>902</v>
      </c>
      <c r="B189" s="116" t="s">
        <v>515</v>
      </c>
      <c r="C189" s="33" t="s">
        <v>513</v>
      </c>
      <c r="D189" s="43" t="s">
        <v>168</v>
      </c>
      <c r="E189" s="44" t="s">
        <v>512</v>
      </c>
      <c r="F189" s="44" t="s">
        <v>513</v>
      </c>
      <c r="G189" s="173"/>
      <c r="H189" s="19">
        <v>0</v>
      </c>
      <c r="I189" s="19">
        <v>1</v>
      </c>
      <c r="J189" s="19">
        <v>0</v>
      </c>
      <c r="K189" s="19">
        <v>0</v>
      </c>
      <c r="L189" s="19">
        <v>0</v>
      </c>
      <c r="M189" s="19">
        <v>0</v>
      </c>
      <c r="N189" s="19">
        <v>0</v>
      </c>
      <c r="O189" s="19">
        <v>0</v>
      </c>
      <c r="P189" s="19">
        <v>0</v>
      </c>
      <c r="Q189" s="19">
        <v>0</v>
      </c>
      <c r="R189" s="26">
        <v>0</v>
      </c>
      <c r="S189" s="127">
        <f t="shared" si="27"/>
        <v>2</v>
      </c>
      <c r="T189" s="127">
        <v>100</v>
      </c>
      <c r="U189" s="127">
        <v>100</v>
      </c>
      <c r="V189" s="127">
        <v>253</v>
      </c>
      <c r="W189" s="127">
        <v>260</v>
      </c>
      <c r="X189" s="127">
        <v>20</v>
      </c>
      <c r="Y189" s="127">
        <v>600</v>
      </c>
      <c r="Z189" s="127">
        <v>210</v>
      </c>
      <c r="AA189" s="127">
        <v>205</v>
      </c>
      <c r="AB189" s="490">
        <v>-20</v>
      </c>
      <c r="AC189" s="127">
        <v>100</v>
      </c>
      <c r="AD189" s="127">
        <v>100</v>
      </c>
      <c r="AE189" s="127">
        <v>100</v>
      </c>
      <c r="AF189" s="127">
        <v>100</v>
      </c>
      <c r="AG189" s="127">
        <v>0</v>
      </c>
      <c r="AH189" s="127">
        <v>30</v>
      </c>
      <c r="AI189" s="127">
        <v>60</v>
      </c>
      <c r="AJ189" s="127">
        <v>100</v>
      </c>
      <c r="AK189" s="127">
        <v>100</v>
      </c>
      <c r="AL189" s="127">
        <v>3000</v>
      </c>
      <c r="AM189" s="127">
        <v>3000</v>
      </c>
      <c r="AN189" s="127">
        <v>3000</v>
      </c>
      <c r="AO189" s="127">
        <v>10</v>
      </c>
      <c r="AP189" s="507">
        <v>3000</v>
      </c>
      <c r="AQ189" s="135">
        <v>0</v>
      </c>
      <c r="AR189" s="135">
        <v>100</v>
      </c>
      <c r="AS189" s="135">
        <v>100</v>
      </c>
      <c r="AT189" s="135">
        <v>15000</v>
      </c>
      <c r="AU189" s="135">
        <v>60000</v>
      </c>
    </row>
    <row r="190" s="3" customFormat="1" ht="20.4" spans="1:47">
      <c r="A190" s="119"/>
      <c r="B190" s="37"/>
      <c r="C190" s="52"/>
      <c r="D190" s="38"/>
      <c r="E190" s="39"/>
      <c r="F190" s="39"/>
      <c r="G190" s="49"/>
      <c r="H190" s="52"/>
      <c r="I190" s="52"/>
      <c r="J190" s="52"/>
      <c r="K190" s="52"/>
      <c r="L190" s="52"/>
      <c r="M190" s="52"/>
      <c r="N190" s="52"/>
      <c r="O190" s="52"/>
      <c r="P190" s="52"/>
      <c r="Q190" s="52">
        <v>0</v>
      </c>
      <c r="R190" s="98">
        <v>0</v>
      </c>
      <c r="S190" s="133"/>
      <c r="T190" s="133"/>
      <c r="U190" s="133"/>
      <c r="V190" s="133"/>
      <c r="W190" s="133"/>
      <c r="X190" s="133"/>
      <c r="Y190" s="133"/>
      <c r="Z190" s="133"/>
      <c r="AA190" s="133"/>
      <c r="AB190" s="490"/>
      <c r="AC190" s="133"/>
      <c r="AD190" s="133"/>
      <c r="AE190" s="133"/>
      <c r="AF190" s="133"/>
      <c r="AG190" s="133"/>
      <c r="AH190" s="133"/>
      <c r="AI190" s="133"/>
      <c r="AJ190" s="133"/>
      <c r="AK190" s="133"/>
      <c r="AL190" s="133"/>
      <c r="AM190" s="133"/>
      <c r="AN190" s="133"/>
      <c r="AO190" s="133"/>
      <c r="AP190" s="508">
        <v>3000</v>
      </c>
      <c r="AQ190" s="139">
        <v>0</v>
      </c>
      <c r="AR190" s="139">
        <v>100</v>
      </c>
      <c r="AS190" s="139">
        <v>100</v>
      </c>
      <c r="AT190" s="139">
        <v>15000</v>
      </c>
      <c r="AU190" s="139">
        <v>60000</v>
      </c>
    </row>
    <row r="191" customFormat="1" ht="20.4" spans="1:47">
      <c r="A191" s="120">
        <f>A179</f>
        <v>902</v>
      </c>
      <c r="B191" s="116"/>
      <c r="C191" s="9" t="s">
        <v>513</v>
      </c>
      <c r="D191" s="117" t="s">
        <v>180</v>
      </c>
      <c r="E191" s="118" t="s">
        <v>516</v>
      </c>
      <c r="F191" s="118" t="s">
        <v>517</v>
      </c>
      <c r="G191" s="47"/>
      <c r="H191" s="19"/>
      <c r="I191" s="19"/>
      <c r="J191" s="19"/>
      <c r="K191" s="19"/>
      <c r="L191" s="19"/>
      <c r="M191" s="19"/>
      <c r="N191" s="19"/>
      <c r="O191" s="19"/>
      <c r="P191" s="19"/>
      <c r="Q191" s="19">
        <v>0</v>
      </c>
      <c r="R191" s="26">
        <v>0</v>
      </c>
      <c r="S191" s="127"/>
      <c r="T191" s="127"/>
      <c r="U191" s="127"/>
      <c r="V191" s="127"/>
      <c r="W191" s="127"/>
      <c r="X191" s="127"/>
      <c r="Y191" s="127"/>
      <c r="Z191" s="127"/>
      <c r="AA191" s="127"/>
      <c r="AB191" s="490"/>
      <c r="AC191" s="127"/>
      <c r="AD191" s="127"/>
      <c r="AE191" s="127"/>
      <c r="AF191" s="127"/>
      <c r="AG191" s="127"/>
      <c r="AH191" s="127"/>
      <c r="AI191" s="127"/>
      <c r="AJ191" s="127"/>
      <c r="AK191" s="127"/>
      <c r="AL191" s="127"/>
      <c r="AM191" s="127"/>
      <c r="AN191" s="127"/>
      <c r="AO191" s="127"/>
      <c r="AP191" s="507">
        <v>3000</v>
      </c>
      <c r="AQ191" s="135">
        <v>0</v>
      </c>
      <c r="AR191" s="135">
        <v>100</v>
      </c>
      <c r="AS191" s="135">
        <v>100</v>
      </c>
      <c r="AT191" s="135">
        <v>15000</v>
      </c>
      <c r="AU191" s="135">
        <v>60000</v>
      </c>
    </row>
    <row r="192" s="3" customFormat="1" ht="20.4" spans="1:47">
      <c r="A192" s="119"/>
      <c r="B192" s="37"/>
      <c r="C192" s="52"/>
      <c r="D192" s="38"/>
      <c r="E192" s="39"/>
      <c r="F192" s="39"/>
      <c r="G192" s="49"/>
      <c r="H192" s="52">
        <v>0</v>
      </c>
      <c r="I192" s="52">
        <v>1</v>
      </c>
      <c r="J192" s="52">
        <v>0</v>
      </c>
      <c r="K192" s="52">
        <v>0</v>
      </c>
      <c r="L192" s="52">
        <v>0</v>
      </c>
      <c r="M192" s="52">
        <v>0</v>
      </c>
      <c r="N192" s="52">
        <v>0</v>
      </c>
      <c r="O192" s="52">
        <v>0</v>
      </c>
      <c r="P192" s="52">
        <v>0</v>
      </c>
      <c r="Q192" s="52">
        <v>0</v>
      </c>
      <c r="R192" s="98">
        <v>0</v>
      </c>
      <c r="S192" s="133">
        <f t="shared" ref="S192:S195" si="28">H192+I192*2+J192*4+K192*8+L192*16+M192*32+N192*64+O192*128+P192*256+Q192*512+R192*1024</f>
        <v>2</v>
      </c>
      <c r="T192" s="133" t="s">
        <v>251</v>
      </c>
      <c r="U192" s="133" t="s">
        <v>251</v>
      </c>
      <c r="V192" s="133" t="s">
        <v>251</v>
      </c>
      <c r="W192" s="133" t="s">
        <v>251</v>
      </c>
      <c r="X192" s="133" t="s">
        <v>251</v>
      </c>
      <c r="Y192" s="133"/>
      <c r="Z192" s="133" t="s">
        <v>251</v>
      </c>
      <c r="AA192" s="133" t="s">
        <v>251</v>
      </c>
      <c r="AB192" s="490" t="s">
        <v>251</v>
      </c>
      <c r="AC192" s="133" t="s">
        <v>251</v>
      </c>
      <c r="AD192" s="133" t="s">
        <v>251</v>
      </c>
      <c r="AE192" s="133" t="s">
        <v>251</v>
      </c>
      <c r="AF192" s="133" t="s">
        <v>251</v>
      </c>
      <c r="AG192" s="133" t="s">
        <v>251</v>
      </c>
      <c r="AH192" s="133" t="s">
        <v>251</v>
      </c>
      <c r="AI192" s="133" t="s">
        <v>251</v>
      </c>
      <c r="AJ192" s="133" t="s">
        <v>251</v>
      </c>
      <c r="AK192" s="133" t="s">
        <v>251</v>
      </c>
      <c r="AL192" s="133" t="s">
        <v>251</v>
      </c>
      <c r="AM192" s="133" t="s">
        <v>251</v>
      </c>
      <c r="AN192" s="133" t="s">
        <v>251</v>
      </c>
      <c r="AO192" s="133" t="s">
        <v>251</v>
      </c>
      <c r="AP192" s="508">
        <v>3000</v>
      </c>
      <c r="AQ192" s="139">
        <v>0</v>
      </c>
      <c r="AR192" s="139">
        <v>100</v>
      </c>
      <c r="AS192" s="139">
        <v>100</v>
      </c>
      <c r="AT192" s="139">
        <v>15000</v>
      </c>
      <c r="AU192" s="139">
        <v>60000</v>
      </c>
    </row>
    <row r="193" s="243" customFormat="1" ht="20.4" spans="1:47">
      <c r="A193" s="89">
        <f>A4</f>
        <v>902</v>
      </c>
      <c r="B193" s="59" t="s">
        <v>515</v>
      </c>
      <c r="C193" s="85" t="s">
        <v>513</v>
      </c>
      <c r="D193" s="56" t="s">
        <v>187</v>
      </c>
      <c r="E193" s="57" t="s">
        <v>521</v>
      </c>
      <c r="F193" s="57" t="s">
        <v>522</v>
      </c>
      <c r="G193" s="47"/>
      <c r="H193" s="121">
        <v>0</v>
      </c>
      <c r="I193" s="121">
        <v>1</v>
      </c>
      <c r="J193" s="121">
        <v>0</v>
      </c>
      <c r="K193" s="121">
        <v>0</v>
      </c>
      <c r="L193" s="121">
        <v>0</v>
      </c>
      <c r="M193" s="121">
        <v>0</v>
      </c>
      <c r="N193" s="121">
        <v>0</v>
      </c>
      <c r="O193" s="121">
        <v>0</v>
      </c>
      <c r="P193" s="121">
        <v>0</v>
      </c>
      <c r="Q193" s="121">
        <v>0</v>
      </c>
      <c r="R193" s="138">
        <v>0</v>
      </c>
      <c r="S193" s="121">
        <f t="shared" si="28"/>
        <v>2</v>
      </c>
      <c r="T193" s="121">
        <v>100</v>
      </c>
      <c r="U193" s="121">
        <v>100</v>
      </c>
      <c r="V193" s="121">
        <v>253</v>
      </c>
      <c r="W193" s="121">
        <v>260</v>
      </c>
      <c r="X193" s="121">
        <v>20</v>
      </c>
      <c r="Y193" s="121">
        <v>600</v>
      </c>
      <c r="Z193" s="121">
        <v>210</v>
      </c>
      <c r="AA193" s="121">
        <v>205</v>
      </c>
      <c r="AB193" s="307">
        <v>-20</v>
      </c>
      <c r="AC193" s="121">
        <v>100</v>
      </c>
      <c r="AD193" s="121">
        <v>100</v>
      </c>
      <c r="AE193" s="121">
        <v>100</v>
      </c>
      <c r="AF193" s="121">
        <v>100</v>
      </c>
      <c r="AG193" s="121">
        <v>0</v>
      </c>
      <c r="AH193" s="121">
        <v>30</v>
      </c>
      <c r="AI193" s="121">
        <v>60</v>
      </c>
      <c r="AJ193" s="121">
        <v>100</v>
      </c>
      <c r="AK193" s="121">
        <v>100</v>
      </c>
      <c r="AL193" s="121">
        <v>3000</v>
      </c>
      <c r="AM193" s="121">
        <v>3000</v>
      </c>
      <c r="AN193" s="121">
        <v>3000</v>
      </c>
      <c r="AO193" s="121">
        <v>10</v>
      </c>
      <c r="AP193" s="549">
        <v>3000</v>
      </c>
      <c r="AQ193" s="138">
        <v>0</v>
      </c>
      <c r="AR193" s="138">
        <v>100</v>
      </c>
      <c r="AS193" s="138">
        <v>100</v>
      </c>
      <c r="AT193" s="138">
        <v>15000</v>
      </c>
      <c r="AU193" s="138">
        <v>60000</v>
      </c>
    </row>
    <row r="194" s="3" customFormat="1" ht="20.4" spans="1:47">
      <c r="A194" s="36"/>
      <c r="B194" s="37"/>
      <c r="C194" s="36"/>
      <c r="D194" s="38"/>
      <c r="E194" s="39" t="s">
        <v>230</v>
      </c>
      <c r="F194" s="39"/>
      <c r="G194" s="49"/>
      <c r="H194" s="52">
        <v>0</v>
      </c>
      <c r="I194" s="52">
        <v>1</v>
      </c>
      <c r="J194" s="52">
        <v>1</v>
      </c>
      <c r="K194" s="52">
        <v>0</v>
      </c>
      <c r="L194" s="52">
        <v>1</v>
      </c>
      <c r="M194" s="52">
        <v>0</v>
      </c>
      <c r="N194" s="52">
        <v>0</v>
      </c>
      <c r="O194" s="52">
        <v>0</v>
      </c>
      <c r="P194" s="52">
        <v>0</v>
      </c>
      <c r="Q194" s="52">
        <v>0</v>
      </c>
      <c r="R194" s="98">
        <v>0</v>
      </c>
      <c r="S194" s="133">
        <f t="shared" si="28"/>
        <v>22</v>
      </c>
      <c r="T194" s="133">
        <v>100</v>
      </c>
      <c r="U194" s="133">
        <v>100</v>
      </c>
      <c r="V194" s="133" t="s">
        <v>1281</v>
      </c>
      <c r="W194" s="133" t="s">
        <v>1266</v>
      </c>
      <c r="X194" s="133">
        <v>20</v>
      </c>
      <c r="Y194" s="133">
        <v>6000</v>
      </c>
      <c r="Z194" s="133" t="s">
        <v>1282</v>
      </c>
      <c r="AA194" s="133" t="s">
        <v>1283</v>
      </c>
      <c r="AB194" s="490">
        <v>-20</v>
      </c>
      <c r="AC194" s="133">
        <v>0</v>
      </c>
      <c r="AD194" s="133" t="s">
        <v>1262</v>
      </c>
      <c r="AE194" s="133" t="s">
        <v>1263</v>
      </c>
      <c r="AF194" s="133">
        <v>100</v>
      </c>
      <c r="AG194" s="133">
        <v>0</v>
      </c>
      <c r="AH194" s="133" t="s">
        <v>1262</v>
      </c>
      <c r="AI194" s="133" t="s">
        <v>1263</v>
      </c>
      <c r="AJ194" s="133">
        <v>100</v>
      </c>
      <c r="AK194" s="133" t="s">
        <v>1264</v>
      </c>
      <c r="AL194" s="133" t="s">
        <v>251</v>
      </c>
      <c r="AM194" s="133">
        <v>16.67</v>
      </c>
      <c r="AN194" s="133">
        <v>16.67</v>
      </c>
      <c r="AO194" s="133" t="s">
        <v>1265</v>
      </c>
      <c r="AP194" s="508">
        <v>3000</v>
      </c>
      <c r="AQ194" s="139">
        <v>0</v>
      </c>
      <c r="AR194" s="139">
        <v>100</v>
      </c>
      <c r="AS194" s="139">
        <v>100</v>
      </c>
      <c r="AT194" s="139">
        <v>15000</v>
      </c>
      <c r="AU194" s="139">
        <v>60000</v>
      </c>
    </row>
    <row r="195" customFormat="1" ht="20.4" spans="1:47">
      <c r="A195" s="33">
        <f>A189</f>
        <v>902</v>
      </c>
      <c r="B195" s="42" t="s">
        <v>523</v>
      </c>
      <c r="C195" s="33" t="s">
        <v>524</v>
      </c>
      <c r="D195" s="43" t="s">
        <v>168</v>
      </c>
      <c r="E195" s="44" t="s">
        <v>525</v>
      </c>
      <c r="F195" s="44" t="s">
        <v>526</v>
      </c>
      <c r="G195" s="47"/>
      <c r="H195" s="19">
        <v>0</v>
      </c>
      <c r="I195" s="19">
        <v>1</v>
      </c>
      <c r="J195" s="19">
        <v>1</v>
      </c>
      <c r="K195" s="19">
        <v>0</v>
      </c>
      <c r="L195" s="19">
        <v>1</v>
      </c>
      <c r="M195" s="19">
        <v>0</v>
      </c>
      <c r="N195" s="19">
        <v>0</v>
      </c>
      <c r="O195" s="19">
        <v>0</v>
      </c>
      <c r="P195" s="19">
        <v>0</v>
      </c>
      <c r="Q195" s="19">
        <v>0</v>
      </c>
      <c r="R195" s="26">
        <v>0</v>
      </c>
      <c r="S195" s="127">
        <f t="shared" si="28"/>
        <v>22</v>
      </c>
      <c r="T195" s="127">
        <v>100</v>
      </c>
      <c r="U195" s="127">
        <v>100</v>
      </c>
      <c r="V195" s="127">
        <v>242</v>
      </c>
      <c r="W195" s="127">
        <v>250</v>
      </c>
      <c r="X195" s="127">
        <v>18</v>
      </c>
      <c r="Y195" s="127">
        <v>600</v>
      </c>
      <c r="Z195" s="127">
        <v>224</v>
      </c>
      <c r="AA195" s="127">
        <v>216</v>
      </c>
      <c r="AB195" s="490">
        <v>-20</v>
      </c>
      <c r="AC195" s="344">
        <v>0</v>
      </c>
      <c r="AD195" s="344">
        <v>47</v>
      </c>
      <c r="AE195" s="344">
        <v>72</v>
      </c>
      <c r="AF195" s="344">
        <v>100</v>
      </c>
      <c r="AG195" s="344">
        <v>0</v>
      </c>
      <c r="AH195" s="344">
        <v>47</v>
      </c>
      <c r="AI195" s="344">
        <v>72</v>
      </c>
      <c r="AJ195" s="344">
        <v>100</v>
      </c>
      <c r="AK195" s="344">
        <v>100</v>
      </c>
      <c r="AL195" s="344">
        <v>3000</v>
      </c>
      <c r="AM195" s="344">
        <v>16</v>
      </c>
      <c r="AN195" s="344">
        <v>16</v>
      </c>
      <c r="AO195" s="127">
        <v>10</v>
      </c>
      <c r="AP195" s="507">
        <v>3000</v>
      </c>
      <c r="AQ195" s="135">
        <v>0</v>
      </c>
      <c r="AR195" s="135">
        <v>100</v>
      </c>
      <c r="AS195" s="135">
        <v>100</v>
      </c>
      <c r="AT195" s="135">
        <v>15000</v>
      </c>
      <c r="AU195" s="135">
        <v>60000</v>
      </c>
    </row>
    <row r="196" s="3" customFormat="1" ht="20.4" spans="1:47">
      <c r="A196" s="36"/>
      <c r="B196" s="37"/>
      <c r="C196" s="36"/>
      <c r="D196" s="38"/>
      <c r="E196" s="39"/>
      <c r="F196" s="36"/>
      <c r="G196" s="49"/>
      <c r="H196" s="52"/>
      <c r="I196" s="52"/>
      <c r="J196" s="52"/>
      <c r="K196" s="52"/>
      <c r="L196" s="52"/>
      <c r="M196" s="52"/>
      <c r="N196" s="52"/>
      <c r="O196" s="52"/>
      <c r="P196" s="52"/>
      <c r="Q196" s="52">
        <v>0</v>
      </c>
      <c r="R196" s="98">
        <v>0</v>
      </c>
      <c r="S196" s="133"/>
      <c r="T196" s="133"/>
      <c r="U196" s="133"/>
      <c r="V196" s="133"/>
      <c r="W196" s="133"/>
      <c r="X196" s="133"/>
      <c r="Y196" s="133"/>
      <c r="Z196" s="133"/>
      <c r="AA196" s="133"/>
      <c r="AB196" s="490"/>
      <c r="AC196" s="133"/>
      <c r="AD196" s="133"/>
      <c r="AE196" s="133"/>
      <c r="AF196" s="133"/>
      <c r="AG196" s="133"/>
      <c r="AH196" s="133"/>
      <c r="AI196" s="133"/>
      <c r="AJ196" s="133"/>
      <c r="AK196" s="133"/>
      <c r="AL196" s="133"/>
      <c r="AM196" s="133"/>
      <c r="AN196" s="133"/>
      <c r="AO196" s="133"/>
      <c r="AP196" s="508">
        <v>3000</v>
      </c>
      <c r="AQ196" s="139">
        <v>0</v>
      </c>
      <c r="AR196" s="139">
        <v>100</v>
      </c>
      <c r="AS196" s="139">
        <v>100</v>
      </c>
      <c r="AT196" s="139">
        <v>15000</v>
      </c>
      <c r="AU196" s="139">
        <v>60000</v>
      </c>
    </row>
    <row r="197" customFormat="1" ht="20.4" spans="1:47">
      <c r="A197" s="51">
        <f>A191</f>
        <v>902</v>
      </c>
      <c r="B197" s="42"/>
      <c r="C197" s="33" t="s">
        <v>524</v>
      </c>
      <c r="D197" s="43" t="s">
        <v>180</v>
      </c>
      <c r="E197" s="44" t="s">
        <v>527</v>
      </c>
      <c r="F197" s="44" t="s">
        <v>528</v>
      </c>
      <c r="G197" s="47"/>
      <c r="H197" s="19"/>
      <c r="I197" s="19"/>
      <c r="J197" s="19"/>
      <c r="K197" s="19"/>
      <c r="L197" s="19"/>
      <c r="M197" s="19"/>
      <c r="N197" s="19"/>
      <c r="O197" s="19"/>
      <c r="P197" s="19"/>
      <c r="Q197" s="19">
        <v>0</v>
      </c>
      <c r="R197" s="26">
        <v>0</v>
      </c>
      <c r="S197" s="127"/>
      <c r="T197" s="127"/>
      <c r="U197" s="127"/>
      <c r="V197" s="127"/>
      <c r="W197" s="127"/>
      <c r="X197" s="127"/>
      <c r="Y197" s="127"/>
      <c r="Z197" s="127"/>
      <c r="AA197" s="127"/>
      <c r="AB197" s="490"/>
      <c r="AC197" s="127"/>
      <c r="AD197" s="127"/>
      <c r="AE197" s="127"/>
      <c r="AF197" s="127"/>
      <c r="AG197" s="127"/>
      <c r="AH197" s="127"/>
      <c r="AI197" s="127"/>
      <c r="AJ197" s="127"/>
      <c r="AK197" s="127"/>
      <c r="AL197" s="127"/>
      <c r="AM197" s="127"/>
      <c r="AN197" s="127"/>
      <c r="AO197" s="127"/>
      <c r="AP197" s="507">
        <v>3000</v>
      </c>
      <c r="AQ197" s="135">
        <v>0</v>
      </c>
      <c r="AR197" s="135">
        <v>100</v>
      </c>
      <c r="AS197" s="135">
        <v>100</v>
      </c>
      <c r="AT197" s="135">
        <v>15000</v>
      </c>
      <c r="AU197" s="135">
        <v>60000</v>
      </c>
    </row>
    <row r="198" s="3" customFormat="1" ht="20.4" spans="1:47">
      <c r="A198" s="36"/>
      <c r="B198" s="37"/>
      <c r="C198" s="36"/>
      <c r="D198" s="38"/>
      <c r="E198" s="39"/>
      <c r="F198" s="36"/>
      <c r="G198" s="49"/>
      <c r="H198" s="52"/>
      <c r="I198" s="52"/>
      <c r="J198" s="52"/>
      <c r="K198" s="52"/>
      <c r="L198" s="52"/>
      <c r="M198" s="52"/>
      <c r="N198" s="52"/>
      <c r="O198" s="52"/>
      <c r="P198" s="52"/>
      <c r="Q198" s="52">
        <v>0</v>
      </c>
      <c r="R198" s="98">
        <v>0</v>
      </c>
      <c r="S198" s="133"/>
      <c r="T198" s="133"/>
      <c r="U198" s="133"/>
      <c r="V198" s="133"/>
      <c r="W198" s="133"/>
      <c r="X198" s="133"/>
      <c r="Y198" s="133"/>
      <c r="Z198" s="133"/>
      <c r="AA198" s="133"/>
      <c r="AB198" s="490"/>
      <c r="AC198" s="133"/>
      <c r="AD198" s="133"/>
      <c r="AE198" s="133"/>
      <c r="AF198" s="133"/>
      <c r="AG198" s="133"/>
      <c r="AH198" s="133"/>
      <c r="AI198" s="133"/>
      <c r="AJ198" s="133"/>
      <c r="AK198" s="133"/>
      <c r="AL198" s="133"/>
      <c r="AM198" s="133"/>
      <c r="AN198" s="133"/>
      <c r="AO198" s="133"/>
      <c r="AP198" s="508">
        <v>3000</v>
      </c>
      <c r="AQ198" s="139">
        <v>0</v>
      </c>
      <c r="AR198" s="139">
        <v>100</v>
      </c>
      <c r="AS198" s="139">
        <v>100</v>
      </c>
      <c r="AT198" s="139">
        <v>15000</v>
      </c>
      <c r="AU198" s="139">
        <v>60000</v>
      </c>
    </row>
    <row r="199" customFormat="1" ht="20.4" spans="1:47">
      <c r="A199" s="51">
        <f t="shared" ref="A199" si="29">A195</f>
        <v>902</v>
      </c>
      <c r="B199" s="42"/>
      <c r="C199" s="33" t="s">
        <v>524</v>
      </c>
      <c r="D199" s="43" t="s">
        <v>187</v>
      </c>
      <c r="E199" s="44" t="s">
        <v>529</v>
      </c>
      <c r="F199" s="44" t="s">
        <v>530</v>
      </c>
      <c r="G199" s="47"/>
      <c r="H199" s="19"/>
      <c r="I199" s="19"/>
      <c r="J199" s="19"/>
      <c r="K199" s="19"/>
      <c r="L199" s="19"/>
      <c r="M199" s="19"/>
      <c r="N199" s="19"/>
      <c r="O199" s="19"/>
      <c r="P199" s="19"/>
      <c r="Q199" s="19">
        <v>0</v>
      </c>
      <c r="R199" s="26">
        <v>0</v>
      </c>
      <c r="S199" s="127"/>
      <c r="T199" s="127"/>
      <c r="U199" s="127"/>
      <c r="V199" s="127"/>
      <c r="W199" s="127"/>
      <c r="X199" s="127"/>
      <c r="Y199" s="127"/>
      <c r="Z199" s="127"/>
      <c r="AA199" s="127"/>
      <c r="AB199" s="490"/>
      <c r="AC199" s="127"/>
      <c r="AD199" s="127"/>
      <c r="AE199" s="127"/>
      <c r="AF199" s="127"/>
      <c r="AG199" s="127"/>
      <c r="AH199" s="127"/>
      <c r="AI199" s="127"/>
      <c r="AJ199" s="127"/>
      <c r="AK199" s="127"/>
      <c r="AL199" s="127"/>
      <c r="AM199" s="127"/>
      <c r="AN199" s="127"/>
      <c r="AO199" s="127"/>
      <c r="AP199" s="507">
        <v>3000</v>
      </c>
      <c r="AQ199" s="135">
        <v>0</v>
      </c>
      <c r="AR199" s="135">
        <v>100</v>
      </c>
      <c r="AS199" s="135">
        <v>100</v>
      </c>
      <c r="AT199" s="135">
        <v>15000</v>
      </c>
      <c r="AU199" s="135">
        <v>60000</v>
      </c>
    </row>
    <row r="200" s="2" customFormat="1" ht="20.4" spans="1:48">
      <c r="A200" s="36"/>
      <c r="B200" s="37"/>
      <c r="C200" s="36"/>
      <c r="D200" s="38"/>
      <c r="E200" s="39" t="s">
        <v>531</v>
      </c>
      <c r="F200" s="39" t="s">
        <v>532</v>
      </c>
      <c r="G200" s="123" t="s">
        <v>533</v>
      </c>
      <c r="H200" s="41">
        <v>0</v>
      </c>
      <c r="I200" s="41">
        <v>1</v>
      </c>
      <c r="J200" s="41">
        <v>0</v>
      </c>
      <c r="K200" s="41">
        <v>0</v>
      </c>
      <c r="L200" s="41">
        <v>0</v>
      </c>
      <c r="M200" s="41">
        <v>0</v>
      </c>
      <c r="N200" s="41">
        <v>0</v>
      </c>
      <c r="O200" s="41">
        <v>0</v>
      </c>
      <c r="P200" s="41">
        <v>0</v>
      </c>
      <c r="Q200" s="41">
        <v>0</v>
      </c>
      <c r="R200" s="98">
        <v>0</v>
      </c>
      <c r="S200" s="133">
        <f t="shared" ref="S200:S207" si="30">H200+I200*2+J200*4+K200*8+L200*16+M200*32+N200*64+O200*128+P200*256+Q200*512+R200*1024</f>
        <v>2</v>
      </c>
      <c r="T200" s="133" t="s">
        <v>251</v>
      </c>
      <c r="U200" s="133" t="s">
        <v>251</v>
      </c>
      <c r="V200" s="250" t="s">
        <v>251</v>
      </c>
      <c r="W200" s="250" t="s">
        <v>251</v>
      </c>
      <c r="X200" s="250" t="s">
        <v>251</v>
      </c>
      <c r="Y200" s="250" t="s">
        <v>251</v>
      </c>
      <c r="Z200" s="133" t="s">
        <v>251</v>
      </c>
      <c r="AA200" s="133" t="s">
        <v>251</v>
      </c>
      <c r="AB200" s="490" t="s">
        <v>251</v>
      </c>
      <c r="AC200" s="133" t="s">
        <v>251</v>
      </c>
      <c r="AD200" s="133" t="s">
        <v>251</v>
      </c>
      <c r="AE200" s="133" t="s">
        <v>251</v>
      </c>
      <c r="AF200" s="133" t="s">
        <v>251</v>
      </c>
      <c r="AG200" s="133" t="s">
        <v>251</v>
      </c>
      <c r="AH200" s="133" t="s">
        <v>251</v>
      </c>
      <c r="AI200" s="133" t="s">
        <v>251</v>
      </c>
      <c r="AJ200" s="133" t="s">
        <v>251</v>
      </c>
      <c r="AK200" s="133" t="s">
        <v>251</v>
      </c>
      <c r="AL200" s="133" t="s">
        <v>251</v>
      </c>
      <c r="AM200" s="133" t="s">
        <v>251</v>
      </c>
      <c r="AN200" s="133" t="s">
        <v>251</v>
      </c>
      <c r="AO200" s="133" t="s">
        <v>251</v>
      </c>
      <c r="AP200" s="508">
        <v>3000</v>
      </c>
      <c r="AQ200" s="139">
        <v>0</v>
      </c>
      <c r="AR200" s="139">
        <v>100</v>
      </c>
      <c r="AS200" s="139">
        <v>100</v>
      </c>
      <c r="AT200" s="139">
        <v>15000</v>
      </c>
      <c r="AU200" s="139">
        <v>60000</v>
      </c>
      <c r="AV200" s="106"/>
    </row>
    <row r="201" customFormat="1" ht="20.4" spans="1:47">
      <c r="A201" s="33">
        <f>A195</f>
        <v>902</v>
      </c>
      <c r="B201" s="42" t="s">
        <v>541</v>
      </c>
      <c r="C201" s="33" t="s">
        <v>542</v>
      </c>
      <c r="D201" s="43" t="s">
        <v>168</v>
      </c>
      <c r="E201" s="44" t="s">
        <v>531</v>
      </c>
      <c r="F201" s="44" t="s">
        <v>543</v>
      </c>
      <c r="G201" s="47"/>
      <c r="H201" s="19">
        <v>0</v>
      </c>
      <c r="I201" s="19">
        <v>1</v>
      </c>
      <c r="J201" s="19">
        <v>0</v>
      </c>
      <c r="K201" s="19">
        <v>0</v>
      </c>
      <c r="L201" s="19">
        <v>0</v>
      </c>
      <c r="M201" s="19">
        <v>0</v>
      </c>
      <c r="N201" s="19">
        <v>0</v>
      </c>
      <c r="O201" s="19">
        <v>0</v>
      </c>
      <c r="P201" s="19">
        <v>0</v>
      </c>
      <c r="Q201" s="19">
        <v>0</v>
      </c>
      <c r="R201" s="26">
        <v>0</v>
      </c>
      <c r="S201" s="127">
        <f t="shared" si="30"/>
        <v>2</v>
      </c>
      <c r="T201" s="127">
        <v>100</v>
      </c>
      <c r="U201" s="127">
        <v>100</v>
      </c>
      <c r="V201" s="127">
        <v>253</v>
      </c>
      <c r="W201" s="127">
        <v>260</v>
      </c>
      <c r="X201" s="127">
        <v>20</v>
      </c>
      <c r="Y201" s="127">
        <v>600</v>
      </c>
      <c r="Z201" s="127">
        <v>210</v>
      </c>
      <c r="AA201" s="127">
        <v>205</v>
      </c>
      <c r="AB201" s="490">
        <v>-20</v>
      </c>
      <c r="AC201" s="127">
        <v>100</v>
      </c>
      <c r="AD201" s="127">
        <v>100</v>
      </c>
      <c r="AE201" s="127">
        <v>100</v>
      </c>
      <c r="AF201" s="127">
        <v>100</v>
      </c>
      <c r="AG201" s="127">
        <v>0</v>
      </c>
      <c r="AH201" s="127">
        <v>30</v>
      </c>
      <c r="AI201" s="127">
        <v>60</v>
      </c>
      <c r="AJ201" s="127">
        <v>100</v>
      </c>
      <c r="AK201" s="127">
        <v>100</v>
      </c>
      <c r="AL201" s="127">
        <v>3000</v>
      </c>
      <c r="AM201" s="127">
        <v>3000</v>
      </c>
      <c r="AN201" s="127">
        <v>3000</v>
      </c>
      <c r="AO201" s="127">
        <v>10</v>
      </c>
      <c r="AP201" s="507">
        <v>3000</v>
      </c>
      <c r="AQ201" s="135">
        <v>0</v>
      </c>
      <c r="AR201" s="135">
        <v>100</v>
      </c>
      <c r="AS201" s="135">
        <v>100</v>
      </c>
      <c r="AT201" s="135">
        <v>15000</v>
      </c>
      <c r="AU201" s="135">
        <v>60000</v>
      </c>
    </row>
    <row r="202" s="6" customFormat="1" ht="20.4" spans="1:48">
      <c r="A202" s="60"/>
      <c r="B202" s="61"/>
      <c r="C202" s="60"/>
      <c r="D202" s="62"/>
      <c r="E202" s="63" t="s">
        <v>531</v>
      </c>
      <c r="F202" s="63" t="s">
        <v>544</v>
      </c>
      <c r="G202" s="66"/>
      <c r="H202" s="219">
        <v>0</v>
      </c>
      <c r="I202" s="219">
        <v>1</v>
      </c>
      <c r="J202" s="219">
        <v>0</v>
      </c>
      <c r="K202" s="219">
        <v>0</v>
      </c>
      <c r="L202" s="219">
        <v>0</v>
      </c>
      <c r="M202" s="219">
        <v>0</v>
      </c>
      <c r="N202" s="219">
        <v>0</v>
      </c>
      <c r="O202" s="219">
        <v>0</v>
      </c>
      <c r="P202" s="219">
        <v>0</v>
      </c>
      <c r="Q202" s="219">
        <v>0</v>
      </c>
      <c r="R202" s="76">
        <v>0</v>
      </c>
      <c r="S202" s="346">
        <f t="shared" si="30"/>
        <v>2</v>
      </c>
      <c r="T202" s="346" t="s">
        <v>251</v>
      </c>
      <c r="U202" s="346" t="s">
        <v>251</v>
      </c>
      <c r="V202" s="346" t="s">
        <v>251</v>
      </c>
      <c r="W202" s="346" t="s">
        <v>251</v>
      </c>
      <c r="X202" s="346" t="s">
        <v>251</v>
      </c>
      <c r="Y202" s="346"/>
      <c r="Z202" s="346" t="s">
        <v>251</v>
      </c>
      <c r="AA202" s="346" t="s">
        <v>251</v>
      </c>
      <c r="AB202" s="490" t="s">
        <v>251</v>
      </c>
      <c r="AC202" s="346" t="s">
        <v>251</v>
      </c>
      <c r="AD202" s="346" t="s">
        <v>251</v>
      </c>
      <c r="AE202" s="346" t="s">
        <v>251</v>
      </c>
      <c r="AF202" s="346" t="s">
        <v>251</v>
      </c>
      <c r="AG202" s="346" t="s">
        <v>251</v>
      </c>
      <c r="AH202" s="346" t="s">
        <v>251</v>
      </c>
      <c r="AI202" s="346" t="s">
        <v>251</v>
      </c>
      <c r="AJ202" s="346" t="s">
        <v>251</v>
      </c>
      <c r="AK202" s="346" t="s">
        <v>251</v>
      </c>
      <c r="AL202" s="346" t="s">
        <v>251</v>
      </c>
      <c r="AM202" s="346" t="s">
        <v>251</v>
      </c>
      <c r="AN202" s="346" t="s">
        <v>251</v>
      </c>
      <c r="AO202" s="346" t="s">
        <v>251</v>
      </c>
      <c r="AP202" s="511">
        <v>3000</v>
      </c>
      <c r="AQ202" s="464">
        <v>0</v>
      </c>
      <c r="AR202" s="464">
        <v>100</v>
      </c>
      <c r="AS202" s="464">
        <v>100</v>
      </c>
      <c r="AT202" s="464">
        <v>15000</v>
      </c>
      <c r="AU202" s="464">
        <v>60000</v>
      </c>
      <c r="AV202" s="107"/>
    </row>
    <row r="203" customFormat="1" ht="20.4" spans="1:47">
      <c r="A203" s="33">
        <f>A201</f>
        <v>902</v>
      </c>
      <c r="B203" s="42" t="s">
        <v>541</v>
      </c>
      <c r="C203" s="33" t="s">
        <v>542</v>
      </c>
      <c r="D203" s="43" t="s">
        <v>180</v>
      </c>
      <c r="E203" s="44" t="s">
        <v>545</v>
      </c>
      <c r="F203" s="44" t="s">
        <v>546</v>
      </c>
      <c r="G203" s="47"/>
      <c r="H203" s="19">
        <v>0</v>
      </c>
      <c r="I203" s="19">
        <v>1</v>
      </c>
      <c r="J203" s="19">
        <v>0</v>
      </c>
      <c r="K203" s="19">
        <v>0</v>
      </c>
      <c r="L203" s="19">
        <v>0</v>
      </c>
      <c r="M203" s="19">
        <v>0</v>
      </c>
      <c r="N203" s="19">
        <v>0</v>
      </c>
      <c r="O203" s="19">
        <v>0</v>
      </c>
      <c r="P203" s="19">
        <v>0</v>
      </c>
      <c r="Q203" s="19">
        <v>0</v>
      </c>
      <c r="R203" s="26">
        <v>0</v>
      </c>
      <c r="S203" s="127">
        <f t="shared" si="30"/>
        <v>2</v>
      </c>
      <c r="T203" s="127">
        <v>100</v>
      </c>
      <c r="U203" s="127">
        <v>100</v>
      </c>
      <c r="V203" s="127">
        <v>253</v>
      </c>
      <c r="W203" s="127">
        <v>260</v>
      </c>
      <c r="X203" s="127">
        <v>20</v>
      </c>
      <c r="Y203" s="127">
        <v>600</v>
      </c>
      <c r="Z203" s="127">
        <v>210</v>
      </c>
      <c r="AA203" s="127">
        <v>205</v>
      </c>
      <c r="AB203" s="490">
        <v>-20</v>
      </c>
      <c r="AC203" s="127">
        <v>100</v>
      </c>
      <c r="AD203" s="127">
        <v>100</v>
      </c>
      <c r="AE203" s="127">
        <v>100</v>
      </c>
      <c r="AF203" s="127">
        <v>100</v>
      </c>
      <c r="AG203" s="127">
        <v>0</v>
      </c>
      <c r="AH203" s="127">
        <v>30</v>
      </c>
      <c r="AI203" s="127">
        <v>60</v>
      </c>
      <c r="AJ203" s="127">
        <v>100</v>
      </c>
      <c r="AK203" s="127">
        <v>100</v>
      </c>
      <c r="AL203" s="127">
        <v>3000</v>
      </c>
      <c r="AM203" s="127">
        <v>3000</v>
      </c>
      <c r="AN203" s="127">
        <v>3000</v>
      </c>
      <c r="AO203" s="127">
        <v>10</v>
      </c>
      <c r="AP203" s="507">
        <v>3000</v>
      </c>
      <c r="AQ203" s="135">
        <v>0</v>
      </c>
      <c r="AR203" s="135">
        <v>100</v>
      </c>
      <c r="AS203" s="135">
        <v>100</v>
      </c>
      <c r="AT203" s="135">
        <v>15000</v>
      </c>
      <c r="AU203" s="135">
        <v>60000</v>
      </c>
    </row>
    <row r="204" s="2" customFormat="1" ht="20.4" spans="1:48">
      <c r="A204" s="36"/>
      <c r="B204" s="37"/>
      <c r="C204" s="36"/>
      <c r="D204" s="38"/>
      <c r="E204" s="39" t="s">
        <v>531</v>
      </c>
      <c r="F204" s="39" t="s">
        <v>547</v>
      </c>
      <c r="G204" s="49"/>
      <c r="H204" s="548">
        <v>0</v>
      </c>
      <c r="I204" s="548">
        <v>1</v>
      </c>
      <c r="J204" s="548">
        <v>0</v>
      </c>
      <c r="K204" s="548">
        <v>0</v>
      </c>
      <c r="L204" s="548">
        <v>0</v>
      </c>
      <c r="M204" s="548">
        <v>0</v>
      </c>
      <c r="N204" s="548">
        <v>0</v>
      </c>
      <c r="O204" s="548">
        <v>0</v>
      </c>
      <c r="P204" s="548">
        <v>0</v>
      </c>
      <c r="Q204" s="548">
        <v>0</v>
      </c>
      <c r="R204" s="98">
        <v>0</v>
      </c>
      <c r="S204" s="133">
        <f t="shared" si="30"/>
        <v>2</v>
      </c>
      <c r="T204" s="133" t="s">
        <v>251</v>
      </c>
      <c r="U204" s="133" t="s">
        <v>251</v>
      </c>
      <c r="V204" s="133" t="s">
        <v>251</v>
      </c>
      <c r="W204" s="133" t="s">
        <v>251</v>
      </c>
      <c r="X204" s="133" t="s">
        <v>251</v>
      </c>
      <c r="Y204" s="133" t="s">
        <v>251</v>
      </c>
      <c r="Z204" s="133" t="s">
        <v>251</v>
      </c>
      <c r="AA204" s="133" t="s">
        <v>251</v>
      </c>
      <c r="AB204" s="490" t="s">
        <v>251</v>
      </c>
      <c r="AC204" s="133" t="s">
        <v>251</v>
      </c>
      <c r="AD204" s="133" t="s">
        <v>251</v>
      </c>
      <c r="AE204" s="133" t="s">
        <v>251</v>
      </c>
      <c r="AF204" s="133" t="s">
        <v>251</v>
      </c>
      <c r="AG204" s="133" t="s">
        <v>251</v>
      </c>
      <c r="AH204" s="133" t="s">
        <v>251</v>
      </c>
      <c r="AI204" s="133" t="s">
        <v>251</v>
      </c>
      <c r="AJ204" s="133" t="s">
        <v>251</v>
      </c>
      <c r="AK204" s="133" t="s">
        <v>251</v>
      </c>
      <c r="AL204" s="133" t="s">
        <v>251</v>
      </c>
      <c r="AM204" s="133" t="s">
        <v>251</v>
      </c>
      <c r="AN204" s="133" t="s">
        <v>251</v>
      </c>
      <c r="AO204" s="133" t="s">
        <v>251</v>
      </c>
      <c r="AP204" s="508">
        <v>3000</v>
      </c>
      <c r="AQ204" s="139">
        <v>0</v>
      </c>
      <c r="AR204" s="139">
        <v>100</v>
      </c>
      <c r="AS204" s="139">
        <v>100</v>
      </c>
      <c r="AT204" s="139">
        <v>15000</v>
      </c>
      <c r="AU204" s="139">
        <v>60000</v>
      </c>
      <c r="AV204" s="106"/>
    </row>
    <row r="205" customFormat="1" ht="20.4" spans="1:47">
      <c r="A205" s="33">
        <f t="shared" ref="A205:A209" si="31">A203</f>
        <v>902</v>
      </c>
      <c r="B205" s="42" t="s">
        <v>541</v>
      </c>
      <c r="C205" s="33" t="s">
        <v>542</v>
      </c>
      <c r="D205" s="43" t="s">
        <v>187</v>
      </c>
      <c r="E205" s="44" t="s">
        <v>548</v>
      </c>
      <c r="F205" s="44" t="s">
        <v>549</v>
      </c>
      <c r="G205" s="47"/>
      <c r="H205" s="19">
        <v>0</v>
      </c>
      <c r="I205" s="19">
        <v>1</v>
      </c>
      <c r="J205" s="19">
        <v>0</v>
      </c>
      <c r="K205" s="19">
        <v>0</v>
      </c>
      <c r="L205" s="19">
        <v>0</v>
      </c>
      <c r="M205" s="19">
        <v>0</v>
      </c>
      <c r="N205" s="19">
        <v>0</v>
      </c>
      <c r="O205" s="19">
        <v>0</v>
      </c>
      <c r="P205" s="19">
        <v>0</v>
      </c>
      <c r="Q205" s="19">
        <v>0</v>
      </c>
      <c r="R205" s="26">
        <v>0</v>
      </c>
      <c r="S205" s="127">
        <f t="shared" si="30"/>
        <v>2</v>
      </c>
      <c r="T205" s="127">
        <v>100</v>
      </c>
      <c r="U205" s="127">
        <v>100</v>
      </c>
      <c r="V205" s="127">
        <v>253</v>
      </c>
      <c r="W205" s="127">
        <v>260</v>
      </c>
      <c r="X205" s="127">
        <v>20</v>
      </c>
      <c r="Y205" s="127">
        <v>600</v>
      </c>
      <c r="Z205" s="127">
        <v>210</v>
      </c>
      <c r="AA205" s="127">
        <v>205</v>
      </c>
      <c r="AB205" s="490">
        <v>-20</v>
      </c>
      <c r="AC205" s="127">
        <v>100</v>
      </c>
      <c r="AD205" s="127">
        <v>100</v>
      </c>
      <c r="AE205" s="127">
        <v>100</v>
      </c>
      <c r="AF205" s="127">
        <v>100</v>
      </c>
      <c r="AG205" s="127">
        <v>0</v>
      </c>
      <c r="AH205" s="127">
        <v>30</v>
      </c>
      <c r="AI205" s="127">
        <v>60</v>
      </c>
      <c r="AJ205" s="127">
        <v>100</v>
      </c>
      <c r="AK205" s="127">
        <v>100</v>
      </c>
      <c r="AL205" s="127">
        <v>3000</v>
      </c>
      <c r="AM205" s="127">
        <v>3000</v>
      </c>
      <c r="AN205" s="127">
        <v>3000</v>
      </c>
      <c r="AO205" s="127">
        <v>10</v>
      </c>
      <c r="AP205" s="507">
        <v>3000</v>
      </c>
      <c r="AQ205" s="135">
        <v>0</v>
      </c>
      <c r="AR205" s="135">
        <v>100</v>
      </c>
      <c r="AS205" s="135">
        <v>100</v>
      </c>
      <c r="AT205" s="135">
        <v>15000</v>
      </c>
      <c r="AU205" s="135">
        <v>60000</v>
      </c>
    </row>
    <row r="206" s="2" customFormat="1" ht="20.4" spans="1:48">
      <c r="A206" s="36"/>
      <c r="B206" s="37"/>
      <c r="C206" s="36"/>
      <c r="D206" s="38"/>
      <c r="E206" s="39" t="s">
        <v>531</v>
      </c>
      <c r="F206" s="39" t="s">
        <v>550</v>
      </c>
      <c r="G206" s="49"/>
      <c r="H206" s="548">
        <v>0</v>
      </c>
      <c r="I206" s="548">
        <v>1</v>
      </c>
      <c r="J206" s="548">
        <v>0</v>
      </c>
      <c r="K206" s="548">
        <v>0</v>
      </c>
      <c r="L206" s="548">
        <v>0</v>
      </c>
      <c r="M206" s="548">
        <v>0</v>
      </c>
      <c r="N206" s="548">
        <v>0</v>
      </c>
      <c r="O206" s="548">
        <v>0</v>
      </c>
      <c r="P206" s="548">
        <v>0</v>
      </c>
      <c r="Q206" s="548">
        <v>0</v>
      </c>
      <c r="R206" s="98">
        <v>0</v>
      </c>
      <c r="S206" s="133">
        <f t="shared" si="30"/>
        <v>2</v>
      </c>
      <c r="T206" s="133" t="s">
        <v>251</v>
      </c>
      <c r="U206" s="133" t="s">
        <v>251</v>
      </c>
      <c r="V206" s="133" t="s">
        <v>251</v>
      </c>
      <c r="W206" s="133" t="s">
        <v>251</v>
      </c>
      <c r="X206" s="133" t="s">
        <v>251</v>
      </c>
      <c r="Y206" s="133" t="s">
        <v>251</v>
      </c>
      <c r="Z206" s="133" t="s">
        <v>251</v>
      </c>
      <c r="AA206" s="133" t="s">
        <v>251</v>
      </c>
      <c r="AB206" s="490" t="s">
        <v>251</v>
      </c>
      <c r="AC206" s="133" t="s">
        <v>251</v>
      </c>
      <c r="AD206" s="133" t="s">
        <v>251</v>
      </c>
      <c r="AE206" s="133" t="s">
        <v>251</v>
      </c>
      <c r="AF206" s="133" t="s">
        <v>251</v>
      </c>
      <c r="AG206" s="133" t="s">
        <v>251</v>
      </c>
      <c r="AH206" s="133" t="s">
        <v>251</v>
      </c>
      <c r="AI206" s="133" t="s">
        <v>251</v>
      </c>
      <c r="AJ206" s="133" t="s">
        <v>251</v>
      </c>
      <c r="AK206" s="133" t="s">
        <v>251</v>
      </c>
      <c r="AL206" s="133" t="s">
        <v>251</v>
      </c>
      <c r="AM206" s="133" t="s">
        <v>251</v>
      </c>
      <c r="AN206" s="133" t="s">
        <v>251</v>
      </c>
      <c r="AO206" s="133" t="s">
        <v>251</v>
      </c>
      <c r="AP206" s="508">
        <v>3000</v>
      </c>
      <c r="AQ206" s="139">
        <v>0</v>
      </c>
      <c r="AR206" s="139">
        <v>100</v>
      </c>
      <c r="AS206" s="139">
        <v>100</v>
      </c>
      <c r="AT206" s="139">
        <v>15000</v>
      </c>
      <c r="AU206" s="139">
        <v>60000</v>
      </c>
      <c r="AV206" s="106"/>
    </row>
    <row r="207" customFormat="1" ht="20.4" spans="1:47">
      <c r="A207" s="33">
        <f t="shared" si="31"/>
        <v>902</v>
      </c>
      <c r="B207" s="42" t="s">
        <v>541</v>
      </c>
      <c r="C207" s="33" t="s">
        <v>542</v>
      </c>
      <c r="D207" s="43" t="s">
        <v>190</v>
      </c>
      <c r="E207" s="44" t="s">
        <v>551</v>
      </c>
      <c r="F207" s="44" t="s">
        <v>552</v>
      </c>
      <c r="G207" s="47"/>
      <c r="H207" s="19">
        <v>0</v>
      </c>
      <c r="I207" s="19">
        <v>1</v>
      </c>
      <c r="J207" s="19">
        <v>0</v>
      </c>
      <c r="K207" s="19">
        <v>0</v>
      </c>
      <c r="L207" s="19">
        <v>0</v>
      </c>
      <c r="M207" s="19">
        <v>0</v>
      </c>
      <c r="N207" s="19">
        <v>0</v>
      </c>
      <c r="O207" s="19">
        <v>0</v>
      </c>
      <c r="P207" s="19">
        <v>0</v>
      </c>
      <c r="Q207" s="19">
        <v>0</v>
      </c>
      <c r="R207" s="26">
        <v>0</v>
      </c>
      <c r="S207" s="127">
        <f t="shared" si="30"/>
        <v>2</v>
      </c>
      <c r="T207" s="127">
        <v>100</v>
      </c>
      <c r="U207" s="127">
        <v>100</v>
      </c>
      <c r="V207" s="127">
        <v>253</v>
      </c>
      <c r="W207" s="127">
        <v>260</v>
      </c>
      <c r="X207" s="127">
        <v>20</v>
      </c>
      <c r="Y207" s="127">
        <v>600</v>
      </c>
      <c r="Z207" s="127">
        <v>210</v>
      </c>
      <c r="AA207" s="127">
        <v>205</v>
      </c>
      <c r="AB207" s="490">
        <v>-20</v>
      </c>
      <c r="AC207" s="127">
        <v>100</v>
      </c>
      <c r="AD207" s="127">
        <v>100</v>
      </c>
      <c r="AE207" s="127">
        <v>100</v>
      </c>
      <c r="AF207" s="127">
        <v>100</v>
      </c>
      <c r="AG207" s="127">
        <v>0</v>
      </c>
      <c r="AH207" s="127">
        <v>30</v>
      </c>
      <c r="AI207" s="127">
        <v>60</v>
      </c>
      <c r="AJ207" s="127">
        <v>100</v>
      </c>
      <c r="AK207" s="127">
        <v>100</v>
      </c>
      <c r="AL207" s="127">
        <v>3000</v>
      </c>
      <c r="AM207" s="127">
        <v>3000</v>
      </c>
      <c r="AN207" s="127">
        <v>3000</v>
      </c>
      <c r="AO207" s="127">
        <v>10</v>
      </c>
      <c r="AP207" s="507">
        <v>3000</v>
      </c>
      <c r="AQ207" s="135">
        <v>0</v>
      </c>
      <c r="AR207" s="135">
        <v>100</v>
      </c>
      <c r="AS207" s="135">
        <v>100</v>
      </c>
      <c r="AT207" s="135">
        <v>15000</v>
      </c>
      <c r="AU207" s="135">
        <v>60000</v>
      </c>
    </row>
    <row r="208" s="3" customFormat="1" ht="20.4" spans="1:47">
      <c r="A208" s="48"/>
      <c r="B208" s="37"/>
      <c r="C208" s="36"/>
      <c r="D208" s="38"/>
      <c r="E208" s="39"/>
      <c r="F208" s="39"/>
      <c r="G208" s="49"/>
      <c r="H208" s="52"/>
      <c r="I208" s="52"/>
      <c r="J208" s="52"/>
      <c r="K208" s="52"/>
      <c r="L208" s="52"/>
      <c r="M208" s="52"/>
      <c r="N208" s="52"/>
      <c r="O208" s="52"/>
      <c r="P208" s="52"/>
      <c r="Q208" s="52">
        <v>0</v>
      </c>
      <c r="R208" s="98">
        <v>0</v>
      </c>
      <c r="S208" s="133"/>
      <c r="T208" s="133"/>
      <c r="U208" s="133"/>
      <c r="V208" s="133"/>
      <c r="W208" s="133"/>
      <c r="X208" s="133"/>
      <c r="Y208" s="133"/>
      <c r="Z208" s="133"/>
      <c r="AA208" s="133"/>
      <c r="AB208" s="490"/>
      <c r="AC208" s="133"/>
      <c r="AD208" s="133"/>
      <c r="AE208" s="133"/>
      <c r="AF208" s="133"/>
      <c r="AG208" s="133"/>
      <c r="AH208" s="133"/>
      <c r="AI208" s="133"/>
      <c r="AJ208" s="133"/>
      <c r="AK208" s="133"/>
      <c r="AL208" s="133"/>
      <c r="AM208" s="133"/>
      <c r="AN208" s="133"/>
      <c r="AO208" s="133"/>
      <c r="AP208" s="508">
        <v>3000</v>
      </c>
      <c r="AQ208" s="139">
        <v>0</v>
      </c>
      <c r="AR208" s="139">
        <v>100</v>
      </c>
      <c r="AS208" s="139">
        <v>100</v>
      </c>
      <c r="AT208" s="139">
        <v>15000</v>
      </c>
      <c r="AU208" s="139">
        <v>60000</v>
      </c>
    </row>
    <row r="209" customFormat="1" ht="20.4" spans="1:47">
      <c r="A209" s="51">
        <f t="shared" si="31"/>
        <v>902</v>
      </c>
      <c r="B209" s="42"/>
      <c r="C209" s="33" t="s">
        <v>542</v>
      </c>
      <c r="D209" s="43" t="s">
        <v>193</v>
      </c>
      <c r="E209" s="44" t="s">
        <v>553</v>
      </c>
      <c r="F209" s="44" t="s">
        <v>554</v>
      </c>
      <c r="G209" s="47"/>
      <c r="H209" s="19"/>
      <c r="I209" s="19"/>
      <c r="J209" s="19"/>
      <c r="K209" s="19"/>
      <c r="L209" s="19"/>
      <c r="M209" s="19"/>
      <c r="N209" s="19"/>
      <c r="O209" s="19"/>
      <c r="P209" s="19"/>
      <c r="Q209" s="19">
        <v>0</v>
      </c>
      <c r="R209" s="26">
        <v>0</v>
      </c>
      <c r="S209" s="127"/>
      <c r="T209" s="127"/>
      <c r="U209" s="127"/>
      <c r="V209" s="127"/>
      <c r="W209" s="127"/>
      <c r="X209" s="127"/>
      <c r="Y209" s="127"/>
      <c r="Z209" s="127"/>
      <c r="AA209" s="127"/>
      <c r="AB209" s="490"/>
      <c r="AC209" s="127"/>
      <c r="AD209" s="127"/>
      <c r="AE209" s="127"/>
      <c r="AF209" s="127"/>
      <c r="AG209" s="127"/>
      <c r="AH209" s="127"/>
      <c r="AI209" s="127"/>
      <c r="AJ209" s="127"/>
      <c r="AK209" s="127"/>
      <c r="AL209" s="127"/>
      <c r="AM209" s="127"/>
      <c r="AN209" s="127"/>
      <c r="AO209" s="127"/>
      <c r="AP209" s="507">
        <v>3000</v>
      </c>
      <c r="AQ209" s="135">
        <v>0</v>
      </c>
      <c r="AR209" s="135">
        <v>100</v>
      </c>
      <c r="AS209" s="135">
        <v>100</v>
      </c>
      <c r="AT209" s="135">
        <v>15000</v>
      </c>
      <c r="AU209" s="135">
        <v>60000</v>
      </c>
    </row>
    <row r="210" s="6" customFormat="1" ht="20.4" spans="1:48">
      <c r="A210" s="60"/>
      <c r="B210" s="61"/>
      <c r="C210" s="60"/>
      <c r="D210" s="62"/>
      <c r="E210" s="63"/>
      <c r="F210" s="63" t="s">
        <v>893</v>
      </c>
      <c r="G210" s="66"/>
      <c r="H210" s="219">
        <v>0</v>
      </c>
      <c r="I210" s="219">
        <v>1</v>
      </c>
      <c r="J210" s="219">
        <v>0</v>
      </c>
      <c r="K210" s="219">
        <v>0</v>
      </c>
      <c r="L210" s="219">
        <v>0</v>
      </c>
      <c r="M210" s="219">
        <v>0</v>
      </c>
      <c r="N210" s="219">
        <v>0</v>
      </c>
      <c r="O210" s="219">
        <v>0</v>
      </c>
      <c r="P210" s="219">
        <v>0</v>
      </c>
      <c r="Q210" s="219">
        <v>0</v>
      </c>
      <c r="R210" s="76">
        <v>0</v>
      </c>
      <c r="S210" s="346">
        <f t="shared" ref="S210:S253" si="32">H210+I210*2+J210*4+K210*8+L210*16+M210*32+N210*64+O210*128+P210*256+Q210*512+R210*1024</f>
        <v>2</v>
      </c>
      <c r="T210" s="346" t="s">
        <v>251</v>
      </c>
      <c r="U210" s="346" t="s">
        <v>251</v>
      </c>
      <c r="V210" s="346" t="s">
        <v>251</v>
      </c>
      <c r="W210" s="346" t="s">
        <v>251</v>
      </c>
      <c r="X210" s="346" t="s">
        <v>251</v>
      </c>
      <c r="Y210" s="346" t="s">
        <v>251</v>
      </c>
      <c r="Z210" s="346" t="s">
        <v>251</v>
      </c>
      <c r="AA210" s="346" t="s">
        <v>251</v>
      </c>
      <c r="AB210" s="490" t="s">
        <v>251</v>
      </c>
      <c r="AC210" s="346" t="s">
        <v>251</v>
      </c>
      <c r="AD210" s="346" t="s">
        <v>251</v>
      </c>
      <c r="AE210" s="346" t="s">
        <v>251</v>
      </c>
      <c r="AF210" s="346" t="s">
        <v>251</v>
      </c>
      <c r="AG210" s="346" t="s">
        <v>251</v>
      </c>
      <c r="AH210" s="346" t="s">
        <v>251</v>
      </c>
      <c r="AI210" s="346" t="s">
        <v>251</v>
      </c>
      <c r="AJ210" s="346" t="s">
        <v>251</v>
      </c>
      <c r="AK210" s="346" t="s">
        <v>251</v>
      </c>
      <c r="AL210" s="346" t="s">
        <v>251</v>
      </c>
      <c r="AM210" s="346" t="s">
        <v>251</v>
      </c>
      <c r="AN210" s="346" t="s">
        <v>251</v>
      </c>
      <c r="AO210" s="346" t="s">
        <v>251</v>
      </c>
      <c r="AP210" s="511">
        <v>3000</v>
      </c>
      <c r="AQ210" s="464">
        <v>0</v>
      </c>
      <c r="AR210" s="464">
        <v>100</v>
      </c>
      <c r="AS210" s="464">
        <v>100</v>
      </c>
      <c r="AT210" s="464">
        <v>15000</v>
      </c>
      <c r="AU210" s="464">
        <v>60000</v>
      </c>
      <c r="AV210" s="107"/>
    </row>
    <row r="211" customFormat="1" ht="20.4" spans="1:47">
      <c r="A211" s="33">
        <f>A207</f>
        <v>902</v>
      </c>
      <c r="B211" s="42" t="s">
        <v>558</v>
      </c>
      <c r="C211" s="33" t="s">
        <v>559</v>
      </c>
      <c r="D211" s="43" t="s">
        <v>168</v>
      </c>
      <c r="E211" s="44" t="s">
        <v>560</v>
      </c>
      <c r="F211" s="44" t="s">
        <v>561</v>
      </c>
      <c r="G211" s="47"/>
      <c r="H211" s="19">
        <v>0</v>
      </c>
      <c r="I211" s="19">
        <v>1</v>
      </c>
      <c r="J211" s="19">
        <v>0</v>
      </c>
      <c r="K211" s="19">
        <v>0</v>
      </c>
      <c r="L211" s="19">
        <v>0</v>
      </c>
      <c r="M211" s="19">
        <v>0</v>
      </c>
      <c r="N211" s="19">
        <v>0</v>
      </c>
      <c r="O211" s="19">
        <v>0</v>
      </c>
      <c r="P211" s="19">
        <v>0</v>
      </c>
      <c r="Q211" s="19">
        <v>0</v>
      </c>
      <c r="R211" s="26">
        <v>0</v>
      </c>
      <c r="S211" s="127">
        <f t="shared" si="32"/>
        <v>2</v>
      </c>
      <c r="T211" s="127">
        <v>100</v>
      </c>
      <c r="U211" s="127">
        <v>100</v>
      </c>
      <c r="V211" s="127">
        <v>253</v>
      </c>
      <c r="W211" s="127">
        <v>260</v>
      </c>
      <c r="X211" s="127">
        <v>20</v>
      </c>
      <c r="Y211" s="127">
        <v>600</v>
      </c>
      <c r="Z211" s="127">
        <v>210</v>
      </c>
      <c r="AA211" s="127">
        <v>205</v>
      </c>
      <c r="AB211" s="490">
        <v>-20</v>
      </c>
      <c r="AC211" s="127">
        <v>100</v>
      </c>
      <c r="AD211" s="127">
        <v>100</v>
      </c>
      <c r="AE211" s="127">
        <v>100</v>
      </c>
      <c r="AF211" s="127">
        <v>100</v>
      </c>
      <c r="AG211" s="127">
        <v>0</v>
      </c>
      <c r="AH211" s="127">
        <v>30</v>
      </c>
      <c r="AI211" s="127">
        <v>60</v>
      </c>
      <c r="AJ211" s="127">
        <v>100</v>
      </c>
      <c r="AK211" s="127">
        <v>100</v>
      </c>
      <c r="AL211" s="127">
        <v>3000</v>
      </c>
      <c r="AM211" s="127">
        <v>3000</v>
      </c>
      <c r="AN211" s="127">
        <v>3000</v>
      </c>
      <c r="AO211" s="127">
        <v>10</v>
      </c>
      <c r="AP211" s="507">
        <v>3000</v>
      </c>
      <c r="AQ211" s="135">
        <v>0</v>
      </c>
      <c r="AR211" s="135">
        <v>100</v>
      </c>
      <c r="AS211" s="135">
        <v>100</v>
      </c>
      <c r="AT211" s="135">
        <v>15000</v>
      </c>
      <c r="AU211" s="135">
        <v>60000</v>
      </c>
    </row>
    <row r="212" s="6" customFormat="1" ht="20.4" spans="1:48">
      <c r="A212" s="60"/>
      <c r="B212" s="61"/>
      <c r="C212" s="60"/>
      <c r="D212" s="62"/>
      <c r="E212" s="63"/>
      <c r="F212" s="63" t="s">
        <v>897</v>
      </c>
      <c r="G212" s="66"/>
      <c r="H212" s="219">
        <v>0</v>
      </c>
      <c r="I212" s="219">
        <v>1</v>
      </c>
      <c r="J212" s="219">
        <v>0</v>
      </c>
      <c r="K212" s="219">
        <v>0</v>
      </c>
      <c r="L212" s="219">
        <v>0</v>
      </c>
      <c r="M212" s="219">
        <v>0</v>
      </c>
      <c r="N212" s="219">
        <v>0</v>
      </c>
      <c r="O212" s="219">
        <v>0</v>
      </c>
      <c r="P212" s="219">
        <v>0</v>
      </c>
      <c r="Q212" s="219">
        <v>0</v>
      </c>
      <c r="R212" s="76">
        <v>0</v>
      </c>
      <c r="S212" s="346">
        <f t="shared" si="32"/>
        <v>2</v>
      </c>
      <c r="T212" s="346" t="s">
        <v>251</v>
      </c>
      <c r="U212" s="346" t="s">
        <v>251</v>
      </c>
      <c r="V212" s="346" t="s">
        <v>251</v>
      </c>
      <c r="W212" s="346" t="s">
        <v>251</v>
      </c>
      <c r="X212" s="346" t="s">
        <v>251</v>
      </c>
      <c r="Y212" s="346" t="s">
        <v>251</v>
      </c>
      <c r="Z212" s="346" t="s">
        <v>251</v>
      </c>
      <c r="AA212" s="346" t="s">
        <v>251</v>
      </c>
      <c r="AB212" s="490" t="s">
        <v>251</v>
      </c>
      <c r="AC212" s="346" t="s">
        <v>251</v>
      </c>
      <c r="AD212" s="346" t="s">
        <v>251</v>
      </c>
      <c r="AE212" s="346" t="s">
        <v>251</v>
      </c>
      <c r="AF212" s="346" t="s">
        <v>251</v>
      </c>
      <c r="AG212" s="346" t="s">
        <v>251</v>
      </c>
      <c r="AH212" s="346" t="s">
        <v>251</v>
      </c>
      <c r="AI212" s="346" t="s">
        <v>251</v>
      </c>
      <c r="AJ212" s="346" t="s">
        <v>251</v>
      </c>
      <c r="AK212" s="346" t="s">
        <v>251</v>
      </c>
      <c r="AL212" s="346" t="s">
        <v>251</v>
      </c>
      <c r="AM212" s="346" t="s">
        <v>251</v>
      </c>
      <c r="AN212" s="346" t="s">
        <v>251</v>
      </c>
      <c r="AO212" s="346" t="s">
        <v>251</v>
      </c>
      <c r="AP212" s="511">
        <v>3000</v>
      </c>
      <c r="AQ212" s="464">
        <v>0</v>
      </c>
      <c r="AR212" s="464">
        <v>100</v>
      </c>
      <c r="AS212" s="464">
        <v>100</v>
      </c>
      <c r="AT212" s="464">
        <v>15000</v>
      </c>
      <c r="AU212" s="464">
        <v>60000</v>
      </c>
      <c r="AV212" s="107"/>
    </row>
    <row r="213" customFormat="1" ht="20.4" spans="1:47">
      <c r="A213" s="33">
        <f>A211</f>
        <v>902</v>
      </c>
      <c r="B213" s="42" t="s">
        <v>558</v>
      </c>
      <c r="C213" s="33" t="s">
        <v>567</v>
      </c>
      <c r="D213" s="43" t="s">
        <v>180</v>
      </c>
      <c r="E213" s="44" t="s">
        <v>568</v>
      </c>
      <c r="F213" s="44" t="s">
        <v>569</v>
      </c>
      <c r="G213" s="47"/>
      <c r="H213" s="19">
        <v>0</v>
      </c>
      <c r="I213" s="19">
        <v>1</v>
      </c>
      <c r="J213" s="19">
        <v>0</v>
      </c>
      <c r="K213" s="19">
        <v>0</v>
      </c>
      <c r="L213" s="19">
        <v>0</v>
      </c>
      <c r="M213" s="19">
        <v>0</v>
      </c>
      <c r="N213" s="19">
        <v>0</v>
      </c>
      <c r="O213" s="19">
        <v>0</v>
      </c>
      <c r="P213" s="19">
        <v>0</v>
      </c>
      <c r="Q213" s="19">
        <v>0</v>
      </c>
      <c r="R213" s="26">
        <v>0</v>
      </c>
      <c r="S213" s="127">
        <f t="shared" si="32"/>
        <v>2</v>
      </c>
      <c r="T213" s="127">
        <v>100</v>
      </c>
      <c r="U213" s="127">
        <v>100</v>
      </c>
      <c r="V213" s="127">
        <v>253</v>
      </c>
      <c r="W213" s="127">
        <v>260</v>
      </c>
      <c r="X213" s="127">
        <v>20</v>
      </c>
      <c r="Y213" s="127">
        <v>600</v>
      </c>
      <c r="Z213" s="127">
        <v>210</v>
      </c>
      <c r="AA213" s="127">
        <v>205</v>
      </c>
      <c r="AB213" s="490">
        <v>-20</v>
      </c>
      <c r="AC213" s="127">
        <v>100</v>
      </c>
      <c r="AD213" s="127">
        <v>100</v>
      </c>
      <c r="AE213" s="127">
        <v>100</v>
      </c>
      <c r="AF213" s="127">
        <v>100</v>
      </c>
      <c r="AG213" s="127">
        <v>0</v>
      </c>
      <c r="AH213" s="127">
        <v>30</v>
      </c>
      <c r="AI213" s="127">
        <v>60</v>
      </c>
      <c r="AJ213" s="127">
        <v>100</v>
      </c>
      <c r="AK213" s="127">
        <v>100</v>
      </c>
      <c r="AL213" s="127">
        <v>3000</v>
      </c>
      <c r="AM213" s="127">
        <v>3000</v>
      </c>
      <c r="AN213" s="127">
        <v>3000</v>
      </c>
      <c r="AO213" s="127">
        <v>10</v>
      </c>
      <c r="AP213" s="507">
        <v>3000</v>
      </c>
      <c r="AQ213" s="135">
        <v>0</v>
      </c>
      <c r="AR213" s="135">
        <v>100</v>
      </c>
      <c r="AS213" s="135">
        <v>100</v>
      </c>
      <c r="AT213" s="135">
        <v>15000</v>
      </c>
      <c r="AU213" s="135">
        <v>60000</v>
      </c>
    </row>
    <row r="214" s="6" customFormat="1" ht="20.4" spans="1:48">
      <c r="A214" s="60"/>
      <c r="B214" s="61"/>
      <c r="C214" s="60"/>
      <c r="D214" s="62"/>
      <c r="E214" s="63"/>
      <c r="F214" s="63" t="s">
        <v>900</v>
      </c>
      <c r="G214" s="66"/>
      <c r="H214" s="219">
        <v>0</v>
      </c>
      <c r="I214" s="219">
        <v>1</v>
      </c>
      <c r="J214" s="219">
        <v>0</v>
      </c>
      <c r="K214" s="219">
        <v>0</v>
      </c>
      <c r="L214" s="219">
        <v>0</v>
      </c>
      <c r="M214" s="219">
        <v>0</v>
      </c>
      <c r="N214" s="219">
        <v>0</v>
      </c>
      <c r="O214" s="219">
        <v>0</v>
      </c>
      <c r="P214" s="219">
        <v>0</v>
      </c>
      <c r="Q214" s="219">
        <v>0</v>
      </c>
      <c r="R214" s="76">
        <v>0</v>
      </c>
      <c r="S214" s="346">
        <f t="shared" si="32"/>
        <v>2</v>
      </c>
      <c r="T214" s="346" t="s">
        <v>251</v>
      </c>
      <c r="U214" s="346" t="s">
        <v>251</v>
      </c>
      <c r="V214" s="346" t="s">
        <v>251</v>
      </c>
      <c r="W214" s="346" t="s">
        <v>251</v>
      </c>
      <c r="X214" s="346" t="s">
        <v>251</v>
      </c>
      <c r="Y214" s="346" t="s">
        <v>251</v>
      </c>
      <c r="Z214" s="346" t="s">
        <v>251</v>
      </c>
      <c r="AA214" s="346" t="s">
        <v>251</v>
      </c>
      <c r="AB214" s="490" t="s">
        <v>251</v>
      </c>
      <c r="AC214" s="346" t="s">
        <v>251</v>
      </c>
      <c r="AD214" s="346" t="s">
        <v>251</v>
      </c>
      <c r="AE214" s="346" t="s">
        <v>251</v>
      </c>
      <c r="AF214" s="346" t="s">
        <v>251</v>
      </c>
      <c r="AG214" s="346" t="s">
        <v>251</v>
      </c>
      <c r="AH214" s="346" t="s">
        <v>251</v>
      </c>
      <c r="AI214" s="346" t="s">
        <v>251</v>
      </c>
      <c r="AJ214" s="346" t="s">
        <v>251</v>
      </c>
      <c r="AK214" s="346" t="s">
        <v>251</v>
      </c>
      <c r="AL214" s="346" t="s">
        <v>251</v>
      </c>
      <c r="AM214" s="346" t="s">
        <v>251</v>
      </c>
      <c r="AN214" s="346" t="s">
        <v>251</v>
      </c>
      <c r="AO214" s="346" t="s">
        <v>251</v>
      </c>
      <c r="AP214" s="511">
        <v>3000</v>
      </c>
      <c r="AQ214" s="464">
        <v>0</v>
      </c>
      <c r="AR214" s="464">
        <v>100</v>
      </c>
      <c r="AS214" s="464">
        <v>100</v>
      </c>
      <c r="AT214" s="464">
        <v>15000</v>
      </c>
      <c r="AU214" s="464">
        <v>60000</v>
      </c>
      <c r="AV214" s="107"/>
    </row>
    <row r="215" customFormat="1" ht="20.4" spans="1:47">
      <c r="A215" s="33">
        <f>A213</f>
        <v>902</v>
      </c>
      <c r="B215" s="42" t="s">
        <v>558</v>
      </c>
      <c r="C215" s="33" t="s">
        <v>573</v>
      </c>
      <c r="D215" s="43" t="s">
        <v>187</v>
      </c>
      <c r="E215" s="44" t="s">
        <v>574</v>
      </c>
      <c r="F215" s="44" t="s">
        <v>575</v>
      </c>
      <c r="G215" s="47"/>
      <c r="H215" s="19">
        <v>0</v>
      </c>
      <c r="I215" s="19">
        <v>1</v>
      </c>
      <c r="J215" s="19">
        <v>0</v>
      </c>
      <c r="K215" s="19">
        <v>0</v>
      </c>
      <c r="L215" s="19">
        <v>0</v>
      </c>
      <c r="M215" s="19">
        <v>0</v>
      </c>
      <c r="N215" s="19">
        <v>0</v>
      </c>
      <c r="O215" s="19">
        <v>0</v>
      </c>
      <c r="P215" s="19">
        <v>0</v>
      </c>
      <c r="Q215" s="19">
        <v>0</v>
      </c>
      <c r="R215" s="26">
        <v>0</v>
      </c>
      <c r="S215" s="127">
        <f t="shared" si="32"/>
        <v>2</v>
      </c>
      <c r="T215" s="127">
        <v>100</v>
      </c>
      <c r="U215" s="127">
        <v>100</v>
      </c>
      <c r="V215" s="127">
        <v>253</v>
      </c>
      <c r="W215" s="127">
        <v>260</v>
      </c>
      <c r="X215" s="127">
        <v>20</v>
      </c>
      <c r="Y215" s="127">
        <v>600</v>
      </c>
      <c r="Z215" s="127">
        <v>210</v>
      </c>
      <c r="AA215" s="127">
        <v>205</v>
      </c>
      <c r="AB215" s="490">
        <v>-20</v>
      </c>
      <c r="AC215" s="127">
        <v>100</v>
      </c>
      <c r="AD215" s="127">
        <v>100</v>
      </c>
      <c r="AE215" s="127">
        <v>100</v>
      </c>
      <c r="AF215" s="127">
        <v>100</v>
      </c>
      <c r="AG215" s="127">
        <v>0</v>
      </c>
      <c r="AH215" s="127">
        <v>30</v>
      </c>
      <c r="AI215" s="127">
        <v>60</v>
      </c>
      <c r="AJ215" s="127">
        <v>100</v>
      </c>
      <c r="AK215" s="127">
        <v>100</v>
      </c>
      <c r="AL215" s="127">
        <v>3000</v>
      </c>
      <c r="AM215" s="127">
        <v>3000</v>
      </c>
      <c r="AN215" s="127">
        <v>3000</v>
      </c>
      <c r="AO215" s="127">
        <v>10</v>
      </c>
      <c r="AP215" s="507">
        <v>3000</v>
      </c>
      <c r="AQ215" s="135">
        <v>0</v>
      </c>
      <c r="AR215" s="135">
        <v>100</v>
      </c>
      <c r="AS215" s="135">
        <v>100</v>
      </c>
      <c r="AT215" s="135">
        <v>15000</v>
      </c>
      <c r="AU215" s="135">
        <v>60000</v>
      </c>
    </row>
    <row r="216" s="10" customFormat="1" ht="20.4" spans="1:48">
      <c r="A216" s="69"/>
      <c r="B216" s="70"/>
      <c r="C216" s="69"/>
      <c r="D216" s="71"/>
      <c r="E216" s="72" t="s">
        <v>268</v>
      </c>
      <c r="F216" s="72"/>
      <c r="G216" s="73"/>
      <c r="H216" s="74">
        <v>0</v>
      </c>
      <c r="I216" s="74">
        <v>1</v>
      </c>
      <c r="J216" s="74">
        <v>1</v>
      </c>
      <c r="K216" s="74">
        <v>0</v>
      </c>
      <c r="L216" s="74">
        <v>0</v>
      </c>
      <c r="M216" s="74">
        <v>0</v>
      </c>
      <c r="N216" s="74">
        <v>1</v>
      </c>
      <c r="O216" s="74">
        <v>0</v>
      </c>
      <c r="P216" s="74">
        <v>0</v>
      </c>
      <c r="Q216" s="74">
        <v>0</v>
      </c>
      <c r="R216" s="235">
        <v>0</v>
      </c>
      <c r="S216" s="125">
        <f t="shared" si="32"/>
        <v>70</v>
      </c>
      <c r="T216" s="125" t="s">
        <v>251</v>
      </c>
      <c r="U216" s="125" t="s">
        <v>251</v>
      </c>
      <c r="V216" s="125" t="s">
        <v>1284</v>
      </c>
      <c r="W216" s="125" t="s">
        <v>457</v>
      </c>
      <c r="X216" s="125">
        <v>0</v>
      </c>
      <c r="Y216" s="125" t="s">
        <v>518</v>
      </c>
      <c r="Z216" s="125" t="s">
        <v>518</v>
      </c>
      <c r="AA216" s="125" t="s">
        <v>518</v>
      </c>
      <c r="AB216" s="490" t="s">
        <v>518</v>
      </c>
      <c r="AC216" s="125" t="s">
        <v>251</v>
      </c>
      <c r="AD216" s="125" t="s">
        <v>251</v>
      </c>
      <c r="AE216" s="125" t="s">
        <v>251</v>
      </c>
      <c r="AF216" s="125" t="s">
        <v>251</v>
      </c>
      <c r="AG216" s="125">
        <v>0</v>
      </c>
      <c r="AH216" s="125" t="s">
        <v>251</v>
      </c>
      <c r="AI216" s="125" t="s">
        <v>251</v>
      </c>
      <c r="AJ216" s="125" t="s">
        <v>251</v>
      </c>
      <c r="AK216" s="125" t="s">
        <v>251</v>
      </c>
      <c r="AL216" s="125" t="s">
        <v>251</v>
      </c>
      <c r="AM216" s="125"/>
      <c r="AN216" s="125" t="s">
        <v>251</v>
      </c>
      <c r="AO216" s="125" t="s">
        <v>251</v>
      </c>
      <c r="AP216" s="512">
        <v>3000</v>
      </c>
      <c r="AQ216" s="134">
        <v>0</v>
      </c>
      <c r="AR216" s="134">
        <v>100</v>
      </c>
      <c r="AS216" s="134">
        <v>100</v>
      </c>
      <c r="AT216" s="134">
        <v>15000</v>
      </c>
      <c r="AU216" s="134">
        <v>60000</v>
      </c>
      <c r="AV216" s="110"/>
    </row>
    <row r="217" s="5" customFormat="1" ht="20.4" spans="1:47">
      <c r="A217" s="55">
        <f>A215</f>
        <v>902</v>
      </c>
      <c r="B217" s="59" t="s">
        <v>578</v>
      </c>
      <c r="C217" s="55" t="s">
        <v>579</v>
      </c>
      <c r="D217" s="56" t="s">
        <v>168</v>
      </c>
      <c r="E217" s="57" t="s">
        <v>580</v>
      </c>
      <c r="F217" s="55" t="s">
        <v>579</v>
      </c>
      <c r="G217" s="47"/>
      <c r="H217" s="121">
        <v>0</v>
      </c>
      <c r="I217" s="121">
        <v>1</v>
      </c>
      <c r="J217" s="121">
        <v>1</v>
      </c>
      <c r="K217" s="121">
        <v>0</v>
      </c>
      <c r="L217" s="121">
        <v>0</v>
      </c>
      <c r="M217" s="121">
        <v>0</v>
      </c>
      <c r="N217" s="121">
        <v>1</v>
      </c>
      <c r="O217" s="121">
        <v>0</v>
      </c>
      <c r="P217" s="121">
        <v>0</v>
      </c>
      <c r="Q217" s="121">
        <v>0</v>
      </c>
      <c r="R217" s="138">
        <v>0</v>
      </c>
      <c r="S217" s="344">
        <f t="shared" si="32"/>
        <v>70</v>
      </c>
      <c r="T217" s="344">
        <v>100</v>
      </c>
      <c r="U217" s="344">
        <v>100</v>
      </c>
      <c r="V217" s="344">
        <v>250</v>
      </c>
      <c r="W217" s="344">
        <v>255</v>
      </c>
      <c r="X217" s="344">
        <v>0</v>
      </c>
      <c r="Y217" s="344">
        <v>600</v>
      </c>
      <c r="Z217" s="344">
        <v>210</v>
      </c>
      <c r="AA217" s="344">
        <v>205</v>
      </c>
      <c r="AB217" s="490">
        <v>-20</v>
      </c>
      <c r="AC217" s="344">
        <v>100</v>
      </c>
      <c r="AD217" s="344">
        <v>100</v>
      </c>
      <c r="AE217" s="344">
        <v>100</v>
      </c>
      <c r="AF217" s="344">
        <v>100</v>
      </c>
      <c r="AG217" s="344">
        <v>0</v>
      </c>
      <c r="AH217" s="344">
        <v>30</v>
      </c>
      <c r="AI217" s="344">
        <v>60</v>
      </c>
      <c r="AJ217" s="344">
        <v>100</v>
      </c>
      <c r="AK217" s="344">
        <v>100</v>
      </c>
      <c r="AL217" s="344">
        <v>3000</v>
      </c>
      <c r="AM217" s="344">
        <v>3000</v>
      </c>
      <c r="AN217" s="344">
        <v>3000</v>
      </c>
      <c r="AO217" s="344">
        <v>10</v>
      </c>
      <c r="AP217" s="509">
        <v>3000</v>
      </c>
      <c r="AQ217" s="465">
        <v>0</v>
      </c>
      <c r="AR217" s="465">
        <v>100</v>
      </c>
      <c r="AS217" s="465">
        <v>100</v>
      </c>
      <c r="AT217" s="465">
        <v>15000</v>
      </c>
      <c r="AU217" s="465">
        <v>60000</v>
      </c>
    </row>
    <row r="218" s="10" customFormat="1" ht="20.4" spans="1:48">
      <c r="A218" s="111"/>
      <c r="B218" s="70"/>
      <c r="C218" s="69" t="s">
        <v>579</v>
      </c>
      <c r="D218" s="71"/>
      <c r="E218" s="72" t="s">
        <v>268</v>
      </c>
      <c r="F218" s="69" t="s">
        <v>904</v>
      </c>
      <c r="G218" s="73"/>
      <c r="H218" s="74">
        <v>0</v>
      </c>
      <c r="I218" s="74">
        <v>1</v>
      </c>
      <c r="J218" s="74">
        <v>1</v>
      </c>
      <c r="K218" s="74">
        <v>0</v>
      </c>
      <c r="L218" s="74">
        <v>0</v>
      </c>
      <c r="M218" s="74">
        <v>0</v>
      </c>
      <c r="N218" s="74">
        <v>1</v>
      </c>
      <c r="O218" s="74">
        <v>0</v>
      </c>
      <c r="P218" s="74">
        <v>0</v>
      </c>
      <c r="Q218" s="74">
        <v>0</v>
      </c>
      <c r="R218" s="235">
        <v>0</v>
      </c>
      <c r="S218" s="125">
        <f t="shared" si="32"/>
        <v>70</v>
      </c>
      <c r="T218" s="125" t="s">
        <v>251</v>
      </c>
      <c r="U218" s="125" t="s">
        <v>251</v>
      </c>
      <c r="V218" s="125" t="s">
        <v>1269</v>
      </c>
      <c r="W218" s="125" t="s">
        <v>779</v>
      </c>
      <c r="X218" s="125" t="s">
        <v>1267</v>
      </c>
      <c r="Y218" s="125" t="s">
        <v>518</v>
      </c>
      <c r="Z218" s="125" t="s">
        <v>518</v>
      </c>
      <c r="AA218" s="125" t="s">
        <v>518</v>
      </c>
      <c r="AB218" s="490" t="s">
        <v>518</v>
      </c>
      <c r="AC218" s="125" t="s">
        <v>251</v>
      </c>
      <c r="AD218" s="125" t="s">
        <v>251</v>
      </c>
      <c r="AE218" s="125" t="s">
        <v>251</v>
      </c>
      <c r="AF218" s="125" t="s">
        <v>251</v>
      </c>
      <c r="AG218" s="125">
        <v>0</v>
      </c>
      <c r="AH218" s="125" t="s">
        <v>251</v>
      </c>
      <c r="AI218" s="125" t="s">
        <v>251</v>
      </c>
      <c r="AJ218" s="125" t="s">
        <v>251</v>
      </c>
      <c r="AK218" s="125" t="s">
        <v>251</v>
      </c>
      <c r="AL218" s="125" t="s">
        <v>251</v>
      </c>
      <c r="AM218" s="125"/>
      <c r="AN218" s="125" t="s">
        <v>251</v>
      </c>
      <c r="AO218" s="125" t="s">
        <v>251</v>
      </c>
      <c r="AP218" s="512">
        <v>3000</v>
      </c>
      <c r="AQ218" s="134">
        <v>0</v>
      </c>
      <c r="AR218" s="134">
        <v>100</v>
      </c>
      <c r="AS218" s="134">
        <v>100</v>
      </c>
      <c r="AT218" s="134">
        <v>15000</v>
      </c>
      <c r="AU218" s="134">
        <v>60000</v>
      </c>
      <c r="AV218" s="110"/>
    </row>
    <row r="219" customFormat="1" ht="20.4" spans="1:47">
      <c r="A219" s="58">
        <f>A217</f>
        <v>902</v>
      </c>
      <c r="B219" s="59" t="s">
        <v>578</v>
      </c>
      <c r="C219" s="55" t="s">
        <v>579</v>
      </c>
      <c r="D219" s="56" t="s">
        <v>180</v>
      </c>
      <c r="E219" s="57" t="s">
        <v>584</v>
      </c>
      <c r="F219" s="55" t="s">
        <v>904</v>
      </c>
      <c r="G219" s="47"/>
      <c r="H219" s="19">
        <v>0</v>
      </c>
      <c r="I219" s="19">
        <v>1</v>
      </c>
      <c r="J219" s="19">
        <v>1</v>
      </c>
      <c r="K219" s="19">
        <v>0</v>
      </c>
      <c r="L219" s="19">
        <v>0</v>
      </c>
      <c r="M219" s="19">
        <v>0</v>
      </c>
      <c r="N219" s="19">
        <v>1</v>
      </c>
      <c r="O219" s="19">
        <v>0</v>
      </c>
      <c r="P219" s="19">
        <v>0</v>
      </c>
      <c r="Q219" s="19">
        <v>0</v>
      </c>
      <c r="R219" s="26">
        <v>0</v>
      </c>
      <c r="S219" s="127">
        <f t="shared" si="32"/>
        <v>70</v>
      </c>
      <c r="T219" s="127">
        <v>100</v>
      </c>
      <c r="U219" s="127">
        <v>100</v>
      </c>
      <c r="V219" s="127">
        <v>253</v>
      </c>
      <c r="W219" s="127">
        <v>260</v>
      </c>
      <c r="X219" s="127">
        <v>20</v>
      </c>
      <c r="Y219" s="127">
        <v>600</v>
      </c>
      <c r="Z219" s="127">
        <v>210</v>
      </c>
      <c r="AA219" s="127">
        <v>205</v>
      </c>
      <c r="AB219" s="490">
        <v>-20</v>
      </c>
      <c r="AC219" s="127">
        <v>100</v>
      </c>
      <c r="AD219" s="127">
        <v>100</v>
      </c>
      <c r="AE219" s="127">
        <v>100</v>
      </c>
      <c r="AF219" s="127">
        <v>100</v>
      </c>
      <c r="AG219" s="127">
        <v>0</v>
      </c>
      <c r="AH219" s="127">
        <v>30</v>
      </c>
      <c r="AI219" s="127">
        <v>60</v>
      </c>
      <c r="AJ219" s="127">
        <v>100</v>
      </c>
      <c r="AK219" s="127">
        <v>100</v>
      </c>
      <c r="AL219" s="127">
        <v>3000</v>
      </c>
      <c r="AM219" s="127">
        <v>3000</v>
      </c>
      <c r="AN219" s="127">
        <v>3000</v>
      </c>
      <c r="AO219" s="127">
        <v>10</v>
      </c>
      <c r="AP219" s="509">
        <v>3000</v>
      </c>
      <c r="AQ219" s="465">
        <v>0</v>
      </c>
      <c r="AR219" s="465">
        <v>100</v>
      </c>
      <c r="AS219" s="465">
        <v>100</v>
      </c>
      <c r="AT219" s="465">
        <v>15000</v>
      </c>
      <c r="AU219" s="465">
        <v>60000</v>
      </c>
    </row>
    <row r="220" s="11" customFormat="1" ht="20.4" spans="1:47">
      <c r="A220" s="111"/>
      <c r="B220" s="70"/>
      <c r="C220" s="69"/>
      <c r="D220" s="71"/>
      <c r="E220" s="72" t="s">
        <v>580</v>
      </c>
      <c r="F220" s="69" t="s">
        <v>585</v>
      </c>
      <c r="G220" s="73"/>
      <c r="H220" s="74">
        <v>0</v>
      </c>
      <c r="I220" s="74">
        <v>1</v>
      </c>
      <c r="J220" s="74">
        <v>1</v>
      </c>
      <c r="K220" s="74">
        <v>0</v>
      </c>
      <c r="L220" s="74">
        <v>0</v>
      </c>
      <c r="M220" s="74">
        <v>0</v>
      </c>
      <c r="N220" s="74">
        <v>1</v>
      </c>
      <c r="O220" s="74">
        <v>0</v>
      </c>
      <c r="P220" s="74">
        <v>0</v>
      </c>
      <c r="Q220" s="74">
        <v>0</v>
      </c>
      <c r="R220" s="235">
        <v>0</v>
      </c>
      <c r="S220" s="125">
        <f t="shared" si="32"/>
        <v>70</v>
      </c>
      <c r="T220" s="125">
        <v>100</v>
      </c>
      <c r="U220" s="126" t="s">
        <v>251</v>
      </c>
      <c r="V220" s="126" t="s">
        <v>1284</v>
      </c>
      <c r="W220" s="126" t="s">
        <v>457</v>
      </c>
      <c r="X220" s="126">
        <v>0</v>
      </c>
      <c r="Y220" s="125" t="s">
        <v>518</v>
      </c>
      <c r="Z220" s="125" t="s">
        <v>518</v>
      </c>
      <c r="AA220" s="125" t="s">
        <v>518</v>
      </c>
      <c r="AB220" s="490" t="s">
        <v>518</v>
      </c>
      <c r="AC220" s="125" t="s">
        <v>251</v>
      </c>
      <c r="AD220" s="125" t="s">
        <v>251</v>
      </c>
      <c r="AE220" s="125" t="s">
        <v>251</v>
      </c>
      <c r="AF220" s="125" t="s">
        <v>251</v>
      </c>
      <c r="AG220" s="125">
        <v>0</v>
      </c>
      <c r="AH220" s="125" t="s">
        <v>251</v>
      </c>
      <c r="AI220" s="125" t="s">
        <v>251</v>
      </c>
      <c r="AJ220" s="125" t="s">
        <v>251</v>
      </c>
      <c r="AK220" s="125" t="s">
        <v>251</v>
      </c>
      <c r="AL220" s="125" t="s">
        <v>251</v>
      </c>
      <c r="AM220" s="125"/>
      <c r="AN220" s="125" t="s">
        <v>251</v>
      </c>
      <c r="AO220" s="125" t="s">
        <v>251</v>
      </c>
      <c r="AP220" s="512">
        <v>3000</v>
      </c>
      <c r="AQ220" s="134">
        <v>0</v>
      </c>
      <c r="AR220" s="134">
        <v>100</v>
      </c>
      <c r="AS220" s="134">
        <v>100</v>
      </c>
      <c r="AT220" s="134">
        <v>15000</v>
      </c>
      <c r="AU220" s="134">
        <v>60000</v>
      </c>
    </row>
    <row r="221" s="5" customFormat="1" ht="20.4" spans="1:47">
      <c r="A221" s="58">
        <f t="shared" ref="A221:A225" si="33">A219</f>
        <v>902</v>
      </c>
      <c r="B221" s="59" t="s">
        <v>578</v>
      </c>
      <c r="C221" s="55" t="s">
        <v>579</v>
      </c>
      <c r="D221" s="56" t="s">
        <v>187</v>
      </c>
      <c r="E221" s="57" t="s">
        <v>580</v>
      </c>
      <c r="F221" s="55" t="s">
        <v>585</v>
      </c>
      <c r="G221" s="68"/>
      <c r="H221" s="121">
        <v>0</v>
      </c>
      <c r="I221" s="121">
        <v>1</v>
      </c>
      <c r="J221" s="121">
        <v>1</v>
      </c>
      <c r="K221" s="121">
        <v>0</v>
      </c>
      <c r="L221" s="121">
        <v>0</v>
      </c>
      <c r="M221" s="121">
        <v>0</v>
      </c>
      <c r="N221" s="121">
        <v>1</v>
      </c>
      <c r="O221" s="121">
        <v>0</v>
      </c>
      <c r="P221" s="121">
        <v>0</v>
      </c>
      <c r="Q221" s="121">
        <v>0</v>
      </c>
      <c r="R221" s="138">
        <v>0</v>
      </c>
      <c r="S221" s="344">
        <f t="shared" si="32"/>
        <v>70</v>
      </c>
      <c r="T221" s="344">
        <v>100</v>
      </c>
      <c r="U221" s="344">
        <v>100</v>
      </c>
      <c r="V221" s="344">
        <v>250.7</v>
      </c>
      <c r="W221" s="344">
        <v>255.3</v>
      </c>
      <c r="X221" s="344">
        <v>0</v>
      </c>
      <c r="Y221" s="344">
        <v>600</v>
      </c>
      <c r="Z221" s="344">
        <v>210</v>
      </c>
      <c r="AA221" s="344">
        <v>205</v>
      </c>
      <c r="AB221" s="490">
        <v>-20</v>
      </c>
      <c r="AC221" s="344">
        <v>100</v>
      </c>
      <c r="AD221" s="344">
        <v>100</v>
      </c>
      <c r="AE221" s="344">
        <v>100</v>
      </c>
      <c r="AF221" s="344">
        <v>100</v>
      </c>
      <c r="AG221" s="344">
        <v>0</v>
      </c>
      <c r="AH221" s="344">
        <v>30</v>
      </c>
      <c r="AI221" s="344">
        <v>60</v>
      </c>
      <c r="AJ221" s="344">
        <v>100</v>
      </c>
      <c r="AK221" s="344">
        <v>100</v>
      </c>
      <c r="AL221" s="344">
        <v>3000</v>
      </c>
      <c r="AM221" s="344">
        <v>3000</v>
      </c>
      <c r="AN221" s="344">
        <v>3000</v>
      </c>
      <c r="AO221" s="344">
        <v>10</v>
      </c>
      <c r="AP221" s="509">
        <v>3000</v>
      </c>
      <c r="AQ221" s="465">
        <v>0</v>
      </c>
      <c r="AR221" s="465">
        <v>100</v>
      </c>
      <c r="AS221" s="465">
        <v>100</v>
      </c>
      <c r="AT221" s="465">
        <v>15000</v>
      </c>
      <c r="AU221" s="465">
        <v>60000</v>
      </c>
    </row>
    <row r="222" s="11" customFormat="1" ht="20.4" spans="1:47">
      <c r="A222" s="111"/>
      <c r="B222" s="70"/>
      <c r="C222" s="69"/>
      <c r="D222" s="71"/>
      <c r="E222" s="72" t="s">
        <v>580</v>
      </c>
      <c r="F222" s="69" t="s">
        <v>586</v>
      </c>
      <c r="G222" s="73"/>
      <c r="H222" s="74">
        <v>0</v>
      </c>
      <c r="I222" s="74">
        <v>1</v>
      </c>
      <c r="J222" s="74">
        <v>1</v>
      </c>
      <c r="K222" s="74">
        <v>0</v>
      </c>
      <c r="L222" s="74">
        <v>0</v>
      </c>
      <c r="M222" s="74">
        <v>0</v>
      </c>
      <c r="N222" s="74">
        <v>1</v>
      </c>
      <c r="O222" s="74">
        <v>0</v>
      </c>
      <c r="P222" s="74">
        <v>0</v>
      </c>
      <c r="Q222" s="74">
        <v>0</v>
      </c>
      <c r="R222" s="235">
        <v>0</v>
      </c>
      <c r="S222" s="125">
        <f t="shared" si="32"/>
        <v>70</v>
      </c>
      <c r="T222" s="125">
        <v>100</v>
      </c>
      <c r="U222" s="126" t="s">
        <v>251</v>
      </c>
      <c r="V222" s="125" t="s">
        <v>1284</v>
      </c>
      <c r="W222" s="125" t="s">
        <v>457</v>
      </c>
      <c r="X222" s="125">
        <v>0</v>
      </c>
      <c r="Y222" s="125" t="s">
        <v>518</v>
      </c>
      <c r="Z222" s="125" t="s">
        <v>518</v>
      </c>
      <c r="AA222" s="125" t="s">
        <v>518</v>
      </c>
      <c r="AB222" s="490" t="s">
        <v>518</v>
      </c>
      <c r="AC222" s="125" t="s">
        <v>251</v>
      </c>
      <c r="AD222" s="125" t="s">
        <v>251</v>
      </c>
      <c r="AE222" s="125" t="s">
        <v>251</v>
      </c>
      <c r="AF222" s="125" t="s">
        <v>251</v>
      </c>
      <c r="AG222" s="125">
        <v>0</v>
      </c>
      <c r="AH222" s="125" t="s">
        <v>251</v>
      </c>
      <c r="AI222" s="125" t="s">
        <v>251</v>
      </c>
      <c r="AJ222" s="125" t="s">
        <v>251</v>
      </c>
      <c r="AK222" s="125" t="s">
        <v>251</v>
      </c>
      <c r="AL222" s="125" t="s">
        <v>251</v>
      </c>
      <c r="AM222" s="125"/>
      <c r="AN222" s="125" t="s">
        <v>251</v>
      </c>
      <c r="AO222" s="125" t="s">
        <v>251</v>
      </c>
      <c r="AP222" s="512">
        <v>3000</v>
      </c>
      <c r="AQ222" s="134">
        <v>0</v>
      </c>
      <c r="AR222" s="134">
        <v>100</v>
      </c>
      <c r="AS222" s="134">
        <v>100</v>
      </c>
      <c r="AT222" s="134">
        <v>15000</v>
      </c>
      <c r="AU222" s="134">
        <v>60000</v>
      </c>
    </row>
    <row r="223" s="5" customFormat="1" ht="20.4" spans="1:47">
      <c r="A223" s="58">
        <f t="shared" si="33"/>
        <v>902</v>
      </c>
      <c r="B223" s="59" t="s">
        <v>578</v>
      </c>
      <c r="C223" s="55" t="s">
        <v>579</v>
      </c>
      <c r="D223" s="56" t="s">
        <v>190</v>
      </c>
      <c r="E223" s="57" t="s">
        <v>580</v>
      </c>
      <c r="F223" s="55" t="s">
        <v>586</v>
      </c>
      <c r="G223" s="47"/>
      <c r="H223" s="121">
        <v>0</v>
      </c>
      <c r="I223" s="121">
        <v>1</v>
      </c>
      <c r="J223" s="121">
        <v>1</v>
      </c>
      <c r="K223" s="121">
        <v>0</v>
      </c>
      <c r="L223" s="121">
        <v>0</v>
      </c>
      <c r="M223" s="121">
        <v>0</v>
      </c>
      <c r="N223" s="121">
        <v>1</v>
      </c>
      <c r="O223" s="121">
        <v>0</v>
      </c>
      <c r="P223" s="121">
        <v>0</v>
      </c>
      <c r="Q223" s="121">
        <v>0</v>
      </c>
      <c r="R223" s="138">
        <v>0</v>
      </c>
      <c r="S223" s="344">
        <f t="shared" si="32"/>
        <v>70</v>
      </c>
      <c r="T223" s="344">
        <v>100</v>
      </c>
      <c r="U223" s="344">
        <v>100</v>
      </c>
      <c r="V223" s="344">
        <v>250.7</v>
      </c>
      <c r="W223" s="344">
        <v>255.3</v>
      </c>
      <c r="X223" s="344">
        <v>0</v>
      </c>
      <c r="Y223" s="344">
        <v>600</v>
      </c>
      <c r="Z223" s="344">
        <v>210</v>
      </c>
      <c r="AA223" s="344">
        <v>205</v>
      </c>
      <c r="AB223" s="490">
        <v>-20</v>
      </c>
      <c r="AC223" s="344">
        <v>100</v>
      </c>
      <c r="AD223" s="344">
        <v>100</v>
      </c>
      <c r="AE223" s="344">
        <v>100</v>
      </c>
      <c r="AF223" s="344">
        <v>100</v>
      </c>
      <c r="AG223" s="344">
        <v>0</v>
      </c>
      <c r="AH223" s="344">
        <v>30</v>
      </c>
      <c r="AI223" s="344">
        <v>60</v>
      </c>
      <c r="AJ223" s="344">
        <v>100</v>
      </c>
      <c r="AK223" s="344">
        <v>100</v>
      </c>
      <c r="AL223" s="344">
        <v>3000</v>
      </c>
      <c r="AM223" s="344">
        <v>3000</v>
      </c>
      <c r="AN223" s="344">
        <v>3000</v>
      </c>
      <c r="AO223" s="344">
        <v>10</v>
      </c>
      <c r="AP223" s="509">
        <v>3000</v>
      </c>
      <c r="AQ223" s="465">
        <v>0</v>
      </c>
      <c r="AR223" s="465">
        <v>100</v>
      </c>
      <c r="AS223" s="465">
        <v>100</v>
      </c>
      <c r="AT223" s="465">
        <v>15000</v>
      </c>
      <c r="AU223" s="465">
        <v>60000</v>
      </c>
    </row>
    <row r="224" s="11" customFormat="1" ht="31.2" spans="1:47">
      <c r="A224" s="111"/>
      <c r="B224" s="70"/>
      <c r="C224" s="69"/>
      <c r="D224" s="71"/>
      <c r="E224" s="72" t="s">
        <v>587</v>
      </c>
      <c r="F224" s="69" t="s">
        <v>588</v>
      </c>
      <c r="G224" s="311" t="s">
        <v>589</v>
      </c>
      <c r="H224" s="74">
        <v>0</v>
      </c>
      <c r="I224" s="74">
        <v>1</v>
      </c>
      <c r="J224" s="74">
        <v>1</v>
      </c>
      <c r="K224" s="74">
        <v>0</v>
      </c>
      <c r="L224" s="74">
        <v>0</v>
      </c>
      <c r="M224" s="74">
        <v>0</v>
      </c>
      <c r="N224" s="74">
        <v>1</v>
      </c>
      <c r="O224" s="74">
        <v>0</v>
      </c>
      <c r="P224" s="74">
        <v>0</v>
      </c>
      <c r="Q224" s="74">
        <v>0</v>
      </c>
      <c r="R224" s="235">
        <v>0</v>
      </c>
      <c r="S224" s="125">
        <f t="shared" si="32"/>
        <v>70</v>
      </c>
      <c r="T224" s="125">
        <v>100</v>
      </c>
      <c r="U224" s="126" t="s">
        <v>251</v>
      </c>
      <c r="V224" s="125" t="s">
        <v>1284</v>
      </c>
      <c r="W224" s="125" t="s">
        <v>457</v>
      </c>
      <c r="X224" s="125">
        <v>0</v>
      </c>
      <c r="Y224" s="125" t="s">
        <v>518</v>
      </c>
      <c r="Z224" s="125" t="s">
        <v>518</v>
      </c>
      <c r="AA224" s="125" t="s">
        <v>518</v>
      </c>
      <c r="AB224" s="490" t="s">
        <v>518</v>
      </c>
      <c r="AC224" s="125" t="s">
        <v>251</v>
      </c>
      <c r="AD224" s="125" t="s">
        <v>251</v>
      </c>
      <c r="AE224" s="125" t="s">
        <v>251</v>
      </c>
      <c r="AF224" s="125" t="s">
        <v>251</v>
      </c>
      <c r="AG224" s="125">
        <v>0</v>
      </c>
      <c r="AH224" s="125" t="s">
        <v>251</v>
      </c>
      <c r="AI224" s="125" t="s">
        <v>251</v>
      </c>
      <c r="AJ224" s="125" t="s">
        <v>251</v>
      </c>
      <c r="AK224" s="125" t="s">
        <v>251</v>
      </c>
      <c r="AL224" s="125" t="s">
        <v>251</v>
      </c>
      <c r="AM224" s="125"/>
      <c r="AN224" s="125" t="s">
        <v>251</v>
      </c>
      <c r="AO224" s="125" t="s">
        <v>251</v>
      </c>
      <c r="AP224" s="512">
        <v>3000</v>
      </c>
      <c r="AQ224" s="134">
        <v>0</v>
      </c>
      <c r="AR224" s="134">
        <v>100</v>
      </c>
      <c r="AS224" s="134">
        <v>100</v>
      </c>
      <c r="AT224" s="134">
        <v>15000</v>
      </c>
      <c r="AU224" s="134">
        <v>60000</v>
      </c>
    </row>
    <row r="225" s="4" customFormat="1" ht="20.4" spans="1:47">
      <c r="A225" s="51">
        <f t="shared" si="33"/>
        <v>902</v>
      </c>
      <c r="B225" s="42" t="s">
        <v>578</v>
      </c>
      <c r="C225" s="33" t="s">
        <v>579</v>
      </c>
      <c r="D225" s="43" t="s">
        <v>193</v>
      </c>
      <c r="E225" s="44" t="s">
        <v>587</v>
      </c>
      <c r="F225" s="33" t="s">
        <v>588</v>
      </c>
      <c r="G225" s="47"/>
      <c r="H225" s="19">
        <v>0</v>
      </c>
      <c r="I225" s="19">
        <v>1</v>
      </c>
      <c r="J225" s="19">
        <v>1</v>
      </c>
      <c r="K225" s="19">
        <v>0</v>
      </c>
      <c r="L225" s="19">
        <v>0</v>
      </c>
      <c r="M225" s="19">
        <v>0</v>
      </c>
      <c r="N225" s="19">
        <v>1</v>
      </c>
      <c r="O225" s="19">
        <v>0</v>
      </c>
      <c r="P225" s="19">
        <v>0</v>
      </c>
      <c r="Q225" s="19">
        <v>0</v>
      </c>
      <c r="R225" s="26">
        <v>0</v>
      </c>
      <c r="S225" s="186">
        <f t="shared" si="32"/>
        <v>70</v>
      </c>
      <c r="T225" s="186">
        <v>100</v>
      </c>
      <c r="U225" s="186">
        <v>100</v>
      </c>
      <c r="V225" s="186">
        <v>250.7</v>
      </c>
      <c r="W225" s="186">
        <v>255.3</v>
      </c>
      <c r="X225" s="186">
        <v>0</v>
      </c>
      <c r="Y225" s="186">
        <v>600</v>
      </c>
      <c r="Z225" s="186">
        <v>210</v>
      </c>
      <c r="AA225" s="186">
        <v>205</v>
      </c>
      <c r="AB225" s="490">
        <v>-20</v>
      </c>
      <c r="AC225" s="186">
        <v>100</v>
      </c>
      <c r="AD225" s="186">
        <v>100</v>
      </c>
      <c r="AE225" s="186">
        <v>100</v>
      </c>
      <c r="AF225" s="186">
        <v>100</v>
      </c>
      <c r="AG225" s="186">
        <v>0</v>
      </c>
      <c r="AH225" s="186">
        <v>30</v>
      </c>
      <c r="AI225" s="186">
        <v>60</v>
      </c>
      <c r="AJ225" s="186">
        <v>100</v>
      </c>
      <c r="AK225" s="186">
        <v>100</v>
      </c>
      <c r="AL225" s="186">
        <v>3000</v>
      </c>
      <c r="AM225" s="186">
        <v>3000</v>
      </c>
      <c r="AN225" s="186">
        <v>3000</v>
      </c>
      <c r="AO225" s="186">
        <v>10</v>
      </c>
      <c r="AP225" s="522">
        <v>3000</v>
      </c>
      <c r="AQ225" s="416">
        <v>0</v>
      </c>
      <c r="AR225" s="416">
        <v>100</v>
      </c>
      <c r="AS225" s="416">
        <v>100</v>
      </c>
      <c r="AT225" s="416">
        <v>15000</v>
      </c>
      <c r="AU225" s="416">
        <v>60000</v>
      </c>
    </row>
    <row r="226" s="3" customFormat="1" ht="20.4" spans="1:47">
      <c r="A226" s="48"/>
      <c r="B226" s="37"/>
      <c r="C226" s="36"/>
      <c r="D226" s="38"/>
      <c r="E226" s="39"/>
      <c r="F226" s="36"/>
      <c r="G226" s="49"/>
      <c r="H226" s="52">
        <v>0</v>
      </c>
      <c r="I226" s="52">
        <v>1</v>
      </c>
      <c r="J226" s="52">
        <v>1</v>
      </c>
      <c r="K226" s="52">
        <v>0</v>
      </c>
      <c r="L226" s="52">
        <v>0</v>
      </c>
      <c r="M226" s="52">
        <v>0</v>
      </c>
      <c r="N226" s="52">
        <v>1</v>
      </c>
      <c r="O226" s="52">
        <v>0</v>
      </c>
      <c r="P226" s="52">
        <v>0</v>
      </c>
      <c r="Q226" s="52">
        <v>0</v>
      </c>
      <c r="R226" s="98">
        <v>0</v>
      </c>
      <c r="S226" s="133">
        <f t="shared" si="32"/>
        <v>70</v>
      </c>
      <c r="T226" s="133" t="s">
        <v>251</v>
      </c>
      <c r="U226" s="133" t="s">
        <v>251</v>
      </c>
      <c r="V226" s="133" t="s">
        <v>1269</v>
      </c>
      <c r="W226" s="133" t="s">
        <v>779</v>
      </c>
      <c r="X226" s="133" t="s">
        <v>1267</v>
      </c>
      <c r="Y226" s="133" t="s">
        <v>518</v>
      </c>
      <c r="Z226" s="133" t="s">
        <v>518</v>
      </c>
      <c r="AA226" s="133" t="s">
        <v>518</v>
      </c>
      <c r="AB226" s="490" t="s">
        <v>518</v>
      </c>
      <c r="AC226" s="133" t="s">
        <v>251</v>
      </c>
      <c r="AD226" s="133" t="s">
        <v>251</v>
      </c>
      <c r="AE226" s="133" t="s">
        <v>251</v>
      </c>
      <c r="AF226" s="133" t="s">
        <v>251</v>
      </c>
      <c r="AG226" s="133">
        <v>0</v>
      </c>
      <c r="AH226" s="133" t="s">
        <v>251</v>
      </c>
      <c r="AI226" s="133" t="s">
        <v>251</v>
      </c>
      <c r="AJ226" s="133" t="s">
        <v>251</v>
      </c>
      <c r="AK226" s="133" t="s">
        <v>251</v>
      </c>
      <c r="AL226" s="133" t="s">
        <v>251</v>
      </c>
      <c r="AM226" s="133"/>
      <c r="AN226" s="133" t="s">
        <v>251</v>
      </c>
      <c r="AO226" s="133" t="s">
        <v>251</v>
      </c>
      <c r="AP226" s="508">
        <v>3000</v>
      </c>
      <c r="AQ226" s="139">
        <v>0</v>
      </c>
      <c r="AR226" s="139">
        <v>100</v>
      </c>
      <c r="AS226" s="139">
        <v>100</v>
      </c>
      <c r="AT226" s="139">
        <v>15000</v>
      </c>
      <c r="AU226" s="139">
        <v>60000</v>
      </c>
    </row>
    <row r="227" s="243" customFormat="1" ht="20.4" spans="1:47">
      <c r="A227" s="58">
        <f>A4</f>
        <v>902</v>
      </c>
      <c r="B227" s="59" t="s">
        <v>591</v>
      </c>
      <c r="C227" s="55" t="s">
        <v>592</v>
      </c>
      <c r="D227" s="56" t="s">
        <v>168</v>
      </c>
      <c r="E227" s="57" t="s">
        <v>593</v>
      </c>
      <c r="F227" s="55" t="s">
        <v>594</v>
      </c>
      <c r="G227" s="68"/>
      <c r="H227" s="121">
        <v>0</v>
      </c>
      <c r="I227" s="121">
        <v>1</v>
      </c>
      <c r="J227" s="121">
        <v>1</v>
      </c>
      <c r="K227" s="121">
        <v>0</v>
      </c>
      <c r="L227" s="121">
        <v>0</v>
      </c>
      <c r="M227" s="121">
        <v>0</v>
      </c>
      <c r="N227" s="121">
        <v>1</v>
      </c>
      <c r="O227" s="121">
        <v>0</v>
      </c>
      <c r="P227" s="121">
        <v>0</v>
      </c>
      <c r="Q227" s="121">
        <v>0</v>
      </c>
      <c r="R227" s="138">
        <v>0</v>
      </c>
      <c r="S227" s="121">
        <f t="shared" si="32"/>
        <v>70</v>
      </c>
      <c r="T227" s="121">
        <v>100</v>
      </c>
      <c r="U227" s="121">
        <v>100</v>
      </c>
      <c r="V227" s="121">
        <v>250</v>
      </c>
      <c r="W227" s="121">
        <v>265</v>
      </c>
      <c r="X227" s="121">
        <v>20</v>
      </c>
      <c r="Y227" s="121">
        <v>600</v>
      </c>
      <c r="Z227" s="121">
        <v>210</v>
      </c>
      <c r="AA227" s="121">
        <v>205</v>
      </c>
      <c r="AB227" s="307">
        <v>-20</v>
      </c>
      <c r="AC227" s="121">
        <v>100</v>
      </c>
      <c r="AD227" s="121">
        <v>100</v>
      </c>
      <c r="AE227" s="121">
        <v>100</v>
      </c>
      <c r="AF227" s="121">
        <v>100</v>
      </c>
      <c r="AG227" s="121">
        <v>0</v>
      </c>
      <c r="AH227" s="121">
        <v>30</v>
      </c>
      <c r="AI227" s="121">
        <v>60</v>
      </c>
      <c r="AJ227" s="121">
        <v>100</v>
      </c>
      <c r="AK227" s="121">
        <v>100</v>
      </c>
      <c r="AL227" s="121">
        <v>3000</v>
      </c>
      <c r="AM227" s="121">
        <v>3000</v>
      </c>
      <c r="AN227" s="121">
        <v>3000</v>
      </c>
      <c r="AO227" s="121">
        <v>10</v>
      </c>
      <c r="AP227" s="549">
        <v>3000</v>
      </c>
      <c r="AQ227" s="138">
        <v>0</v>
      </c>
      <c r="AR227" s="138">
        <v>100</v>
      </c>
      <c r="AS227" s="138">
        <v>100</v>
      </c>
      <c r="AT227" s="138">
        <v>15000</v>
      </c>
      <c r="AU227" s="138">
        <v>60000</v>
      </c>
    </row>
    <row r="228" customFormat="1" ht="20.4" spans="1:47">
      <c r="A228" s="33">
        <f>A217</f>
        <v>902</v>
      </c>
      <c r="B228" s="42" t="s">
        <v>595</v>
      </c>
      <c r="C228" s="33"/>
      <c r="D228" s="43"/>
      <c r="E228" s="44"/>
      <c r="F228" s="44"/>
      <c r="G228" s="47"/>
      <c r="H228" s="19"/>
      <c r="I228" s="19"/>
      <c r="J228" s="19"/>
      <c r="K228" s="19"/>
      <c r="L228" s="19"/>
      <c r="M228" s="19"/>
      <c r="N228" s="19"/>
      <c r="O228" s="19"/>
      <c r="P228" s="19"/>
      <c r="Q228" s="19"/>
      <c r="R228" s="26">
        <v>0</v>
      </c>
      <c r="S228" s="127"/>
      <c r="T228" s="127"/>
      <c r="U228" s="127"/>
      <c r="V228" s="127"/>
      <c r="W228" s="127"/>
      <c r="X228" s="127"/>
      <c r="Y228" s="127"/>
      <c r="Z228" s="127"/>
      <c r="AA228" s="127"/>
      <c r="AB228" s="490"/>
      <c r="AC228" s="127"/>
      <c r="AD228" s="127"/>
      <c r="AE228" s="127"/>
      <c r="AF228" s="127"/>
      <c r="AG228" s="127"/>
      <c r="AH228" s="127"/>
      <c r="AI228" s="127"/>
      <c r="AJ228" s="127"/>
      <c r="AK228" s="127"/>
      <c r="AL228" s="127"/>
      <c r="AM228" s="127"/>
      <c r="AN228" s="127"/>
      <c r="AO228" s="127"/>
      <c r="AP228" s="509"/>
      <c r="AQ228" s="465">
        <v>0</v>
      </c>
      <c r="AR228" s="465">
        <v>100</v>
      </c>
      <c r="AS228" s="465">
        <v>100</v>
      </c>
      <c r="AT228" s="465">
        <v>15000</v>
      </c>
      <c r="AU228" s="465">
        <v>60000</v>
      </c>
    </row>
    <row r="229" customFormat="1" ht="20.4" spans="1:47">
      <c r="A229" s="33">
        <f>A228</f>
        <v>902</v>
      </c>
      <c r="B229" s="42" t="s">
        <v>596</v>
      </c>
      <c r="C229" s="33" t="s">
        <v>597</v>
      </c>
      <c r="D229" s="43" t="s">
        <v>168</v>
      </c>
      <c r="E229" s="44" t="s">
        <v>598</v>
      </c>
      <c r="F229" s="44" t="s">
        <v>597</v>
      </c>
      <c r="G229" s="47"/>
      <c r="H229" s="19">
        <v>0</v>
      </c>
      <c r="I229" s="19">
        <v>1</v>
      </c>
      <c r="J229" s="19">
        <v>0</v>
      </c>
      <c r="K229" s="19">
        <v>0</v>
      </c>
      <c r="L229" s="19">
        <v>0</v>
      </c>
      <c r="M229" s="19">
        <v>0</v>
      </c>
      <c r="N229" s="19">
        <v>0</v>
      </c>
      <c r="O229" s="19">
        <v>0</v>
      </c>
      <c r="P229" s="19">
        <v>0</v>
      </c>
      <c r="Q229" s="19">
        <v>0</v>
      </c>
      <c r="R229" s="26">
        <v>0</v>
      </c>
      <c r="S229" s="127">
        <f t="shared" si="32"/>
        <v>2</v>
      </c>
      <c r="T229" s="127">
        <v>100</v>
      </c>
      <c r="U229" s="127">
        <v>100</v>
      </c>
      <c r="V229" s="127">
        <v>253</v>
      </c>
      <c r="W229" s="127">
        <v>260</v>
      </c>
      <c r="X229" s="127">
        <v>20</v>
      </c>
      <c r="Y229" s="127">
        <v>600</v>
      </c>
      <c r="Z229" s="127">
        <v>210</v>
      </c>
      <c r="AA229" s="127">
        <v>205</v>
      </c>
      <c r="AB229" s="490">
        <v>-20</v>
      </c>
      <c r="AC229" s="127">
        <v>100</v>
      </c>
      <c r="AD229" s="127">
        <v>100</v>
      </c>
      <c r="AE229" s="127">
        <v>100</v>
      </c>
      <c r="AF229" s="127">
        <v>100</v>
      </c>
      <c r="AG229" s="127">
        <v>0</v>
      </c>
      <c r="AH229" s="127">
        <v>30</v>
      </c>
      <c r="AI229" s="127">
        <v>60</v>
      </c>
      <c r="AJ229" s="127">
        <v>100</v>
      </c>
      <c r="AK229" s="127">
        <v>100</v>
      </c>
      <c r="AL229" s="127">
        <v>3000</v>
      </c>
      <c r="AM229" s="127">
        <v>3000</v>
      </c>
      <c r="AN229" s="127">
        <v>3000</v>
      </c>
      <c r="AO229" s="127">
        <v>10</v>
      </c>
      <c r="AP229" s="509">
        <v>3000</v>
      </c>
      <c r="AQ229" s="465">
        <v>0</v>
      </c>
      <c r="AR229" s="465">
        <v>100</v>
      </c>
      <c r="AS229" s="465">
        <v>100</v>
      </c>
      <c r="AT229" s="465">
        <v>15000</v>
      </c>
      <c r="AU229" s="465">
        <v>60000</v>
      </c>
    </row>
    <row r="230" customFormat="1" ht="20.4" spans="1:47">
      <c r="A230" s="33">
        <f>A229</f>
        <v>902</v>
      </c>
      <c r="B230" s="42"/>
      <c r="C230" s="33" t="s">
        <v>599</v>
      </c>
      <c r="D230" s="43" t="s">
        <v>168</v>
      </c>
      <c r="E230" s="44" t="s">
        <v>600</v>
      </c>
      <c r="F230" s="44" t="s">
        <v>599</v>
      </c>
      <c r="G230" s="47"/>
      <c r="H230" s="19">
        <v>0</v>
      </c>
      <c r="I230" s="19">
        <v>1</v>
      </c>
      <c r="J230" s="19">
        <v>0</v>
      </c>
      <c r="K230" s="19">
        <v>0</v>
      </c>
      <c r="L230" s="19">
        <v>0</v>
      </c>
      <c r="M230" s="19">
        <v>0</v>
      </c>
      <c r="N230" s="19">
        <v>0</v>
      </c>
      <c r="O230" s="19">
        <v>0</v>
      </c>
      <c r="P230" s="19">
        <v>0</v>
      </c>
      <c r="Q230" s="19">
        <v>0</v>
      </c>
      <c r="R230" s="26">
        <v>0</v>
      </c>
      <c r="S230" s="127">
        <f t="shared" si="32"/>
        <v>2</v>
      </c>
      <c r="T230" s="127">
        <v>100</v>
      </c>
      <c r="U230" s="127">
        <v>100</v>
      </c>
      <c r="V230" s="127">
        <v>253</v>
      </c>
      <c r="W230" s="127">
        <v>260</v>
      </c>
      <c r="X230" s="127">
        <v>20</v>
      </c>
      <c r="Y230" s="127">
        <v>600</v>
      </c>
      <c r="Z230" s="127">
        <v>210</v>
      </c>
      <c r="AA230" s="127">
        <v>205</v>
      </c>
      <c r="AB230" s="490">
        <v>-20</v>
      </c>
      <c r="AC230" s="127">
        <v>100</v>
      </c>
      <c r="AD230" s="127">
        <v>100</v>
      </c>
      <c r="AE230" s="127">
        <v>100</v>
      </c>
      <c r="AF230" s="127">
        <v>100</v>
      </c>
      <c r="AG230" s="127">
        <v>0</v>
      </c>
      <c r="AH230" s="127">
        <v>30</v>
      </c>
      <c r="AI230" s="127">
        <v>60</v>
      </c>
      <c r="AJ230" s="127">
        <v>100</v>
      </c>
      <c r="AK230" s="127">
        <v>100</v>
      </c>
      <c r="AL230" s="127">
        <v>3000</v>
      </c>
      <c r="AM230" s="127">
        <v>3000</v>
      </c>
      <c r="AN230" s="127">
        <v>3000</v>
      </c>
      <c r="AO230" s="127">
        <v>10</v>
      </c>
      <c r="AP230" s="509">
        <v>3000</v>
      </c>
      <c r="AQ230" s="465">
        <v>0</v>
      </c>
      <c r="AR230" s="465">
        <v>100</v>
      </c>
      <c r="AS230" s="465">
        <v>100</v>
      </c>
      <c r="AT230" s="465">
        <v>15000</v>
      </c>
      <c r="AU230" s="465">
        <v>60000</v>
      </c>
    </row>
    <row r="231" s="6" customFormat="1" ht="20.4" spans="1:48">
      <c r="A231" s="60"/>
      <c r="B231" s="61"/>
      <c r="C231" s="60"/>
      <c r="D231" s="62"/>
      <c r="E231" s="63"/>
      <c r="F231" s="63" t="s">
        <v>920</v>
      </c>
      <c r="G231" s="196" t="s">
        <v>264</v>
      </c>
      <c r="H231" s="219">
        <v>0</v>
      </c>
      <c r="I231" s="219">
        <v>1</v>
      </c>
      <c r="J231" s="219">
        <v>0</v>
      </c>
      <c r="K231" s="219">
        <v>0</v>
      </c>
      <c r="L231" s="219">
        <v>0</v>
      </c>
      <c r="M231" s="219">
        <v>0</v>
      </c>
      <c r="N231" s="219">
        <v>0</v>
      </c>
      <c r="O231" s="219">
        <v>0</v>
      </c>
      <c r="P231" s="219">
        <v>0</v>
      </c>
      <c r="Q231" s="219">
        <v>0</v>
      </c>
      <c r="R231" s="76">
        <v>0</v>
      </c>
      <c r="S231" s="346">
        <f t="shared" si="32"/>
        <v>2</v>
      </c>
      <c r="T231" s="346" t="s">
        <v>251</v>
      </c>
      <c r="U231" s="346" t="s">
        <v>251</v>
      </c>
      <c r="V231" s="346" t="s">
        <v>251</v>
      </c>
      <c r="W231" s="346" t="s">
        <v>251</v>
      </c>
      <c r="X231" s="346" t="s">
        <v>251</v>
      </c>
      <c r="Y231" s="346" t="s">
        <v>251</v>
      </c>
      <c r="Z231" s="346" t="s">
        <v>251</v>
      </c>
      <c r="AA231" s="346" t="s">
        <v>251</v>
      </c>
      <c r="AB231" s="490" t="s">
        <v>251</v>
      </c>
      <c r="AC231" s="346" t="s">
        <v>251</v>
      </c>
      <c r="AD231" s="346" t="s">
        <v>251</v>
      </c>
      <c r="AE231" s="346" t="s">
        <v>251</v>
      </c>
      <c r="AF231" s="346" t="s">
        <v>251</v>
      </c>
      <c r="AG231" s="346" t="s">
        <v>251</v>
      </c>
      <c r="AH231" s="346" t="s">
        <v>251</v>
      </c>
      <c r="AI231" s="346" t="s">
        <v>251</v>
      </c>
      <c r="AJ231" s="346" t="s">
        <v>251</v>
      </c>
      <c r="AK231" s="346" t="s">
        <v>251</v>
      </c>
      <c r="AL231" s="346" t="s">
        <v>251</v>
      </c>
      <c r="AM231" s="346" t="s">
        <v>251</v>
      </c>
      <c r="AN231" s="346" t="s">
        <v>251</v>
      </c>
      <c r="AO231" s="346" t="s">
        <v>251</v>
      </c>
      <c r="AP231" s="511">
        <v>3000</v>
      </c>
      <c r="AQ231" s="464">
        <v>0</v>
      </c>
      <c r="AR231" s="464">
        <v>100</v>
      </c>
      <c r="AS231" s="464">
        <v>100</v>
      </c>
      <c r="AT231" s="464">
        <v>15000</v>
      </c>
      <c r="AU231" s="464">
        <v>60000</v>
      </c>
      <c r="AV231" s="107"/>
    </row>
    <row r="232" customFormat="1" ht="20.4" spans="1:47">
      <c r="A232" s="33">
        <f>A230</f>
        <v>902</v>
      </c>
      <c r="B232" s="42" t="s">
        <v>604</v>
      </c>
      <c r="C232" s="33" t="s">
        <v>599</v>
      </c>
      <c r="D232" s="43" t="s">
        <v>180</v>
      </c>
      <c r="E232" s="44" t="s">
        <v>605</v>
      </c>
      <c r="F232" s="44" t="s">
        <v>606</v>
      </c>
      <c r="G232" s="47"/>
      <c r="H232" s="19">
        <v>0</v>
      </c>
      <c r="I232" s="19">
        <v>1</v>
      </c>
      <c r="J232" s="19">
        <v>0</v>
      </c>
      <c r="K232" s="19">
        <v>0</v>
      </c>
      <c r="L232" s="19">
        <v>0</v>
      </c>
      <c r="M232" s="19">
        <v>0</v>
      </c>
      <c r="N232" s="19">
        <v>0</v>
      </c>
      <c r="O232" s="19">
        <v>0</v>
      </c>
      <c r="P232" s="19">
        <v>0</v>
      </c>
      <c r="Q232" s="19">
        <v>0</v>
      </c>
      <c r="R232" s="26">
        <v>0</v>
      </c>
      <c r="S232" s="127">
        <f t="shared" si="32"/>
        <v>2</v>
      </c>
      <c r="T232" s="127">
        <v>100</v>
      </c>
      <c r="U232" s="127">
        <v>100</v>
      </c>
      <c r="V232" s="127">
        <v>253</v>
      </c>
      <c r="W232" s="127">
        <v>260</v>
      </c>
      <c r="X232" s="127">
        <v>20</v>
      </c>
      <c r="Y232" s="127">
        <v>600</v>
      </c>
      <c r="Z232" s="127">
        <v>210</v>
      </c>
      <c r="AA232" s="127">
        <v>205</v>
      </c>
      <c r="AB232" s="490">
        <v>-20</v>
      </c>
      <c r="AC232" s="127">
        <v>100</v>
      </c>
      <c r="AD232" s="127">
        <v>100</v>
      </c>
      <c r="AE232" s="127">
        <v>100</v>
      </c>
      <c r="AF232" s="127">
        <v>100</v>
      </c>
      <c r="AG232" s="127">
        <v>0</v>
      </c>
      <c r="AH232" s="127">
        <v>30</v>
      </c>
      <c r="AI232" s="127">
        <v>60</v>
      </c>
      <c r="AJ232" s="127">
        <v>100</v>
      </c>
      <c r="AK232" s="127">
        <v>100</v>
      </c>
      <c r="AL232" s="127">
        <v>3000</v>
      </c>
      <c r="AM232" s="127">
        <v>3000</v>
      </c>
      <c r="AN232" s="127">
        <v>3000</v>
      </c>
      <c r="AO232" s="127">
        <v>10</v>
      </c>
      <c r="AP232" s="509">
        <v>3000</v>
      </c>
      <c r="AQ232" s="465">
        <v>0</v>
      </c>
      <c r="AR232" s="465">
        <v>100</v>
      </c>
      <c r="AS232" s="465">
        <v>100</v>
      </c>
      <c r="AT232" s="465">
        <v>15000</v>
      </c>
      <c r="AU232" s="465">
        <v>60000</v>
      </c>
    </row>
    <row r="233" s="6" customFormat="1" ht="20.4" spans="1:48">
      <c r="A233" s="60"/>
      <c r="B233" s="61"/>
      <c r="C233" s="60"/>
      <c r="D233" s="62"/>
      <c r="E233" s="63"/>
      <c r="F233" s="63" t="s">
        <v>607</v>
      </c>
      <c r="G233" s="66"/>
      <c r="H233" s="219">
        <v>0</v>
      </c>
      <c r="I233" s="219">
        <v>1</v>
      </c>
      <c r="J233" s="219">
        <v>0</v>
      </c>
      <c r="K233" s="219">
        <v>0</v>
      </c>
      <c r="L233" s="219">
        <v>0</v>
      </c>
      <c r="M233" s="219">
        <v>0</v>
      </c>
      <c r="N233" s="219">
        <v>0</v>
      </c>
      <c r="O233" s="219">
        <v>0</v>
      </c>
      <c r="P233" s="219">
        <v>0</v>
      </c>
      <c r="Q233" s="219">
        <v>0</v>
      </c>
      <c r="R233" s="76">
        <v>0</v>
      </c>
      <c r="S233" s="346">
        <f t="shared" si="32"/>
        <v>2</v>
      </c>
      <c r="T233" s="346" t="s">
        <v>251</v>
      </c>
      <c r="U233" s="346" t="s">
        <v>251</v>
      </c>
      <c r="V233" s="346" t="s">
        <v>251</v>
      </c>
      <c r="W233" s="346" t="s">
        <v>251</v>
      </c>
      <c r="X233" s="346" t="s">
        <v>251</v>
      </c>
      <c r="Y233" s="346" t="s">
        <v>251</v>
      </c>
      <c r="Z233" s="346" t="s">
        <v>251</v>
      </c>
      <c r="AA233" s="346" t="s">
        <v>251</v>
      </c>
      <c r="AB233" s="490" t="s">
        <v>251</v>
      </c>
      <c r="AC233" s="346" t="s">
        <v>251</v>
      </c>
      <c r="AD233" s="346" t="s">
        <v>251</v>
      </c>
      <c r="AE233" s="346" t="s">
        <v>251</v>
      </c>
      <c r="AF233" s="346" t="s">
        <v>251</v>
      </c>
      <c r="AG233" s="346" t="s">
        <v>251</v>
      </c>
      <c r="AH233" s="346" t="s">
        <v>251</v>
      </c>
      <c r="AI233" s="346" t="s">
        <v>251</v>
      </c>
      <c r="AJ233" s="346" t="s">
        <v>251</v>
      </c>
      <c r="AK233" s="346" t="s">
        <v>251</v>
      </c>
      <c r="AL233" s="346" t="s">
        <v>251</v>
      </c>
      <c r="AM233" s="346" t="s">
        <v>251</v>
      </c>
      <c r="AN233" s="346" t="s">
        <v>251</v>
      </c>
      <c r="AO233" s="346" t="s">
        <v>251</v>
      </c>
      <c r="AP233" s="511">
        <v>3000</v>
      </c>
      <c r="AQ233" s="464">
        <v>0</v>
      </c>
      <c r="AR233" s="464">
        <v>100</v>
      </c>
      <c r="AS233" s="464">
        <v>100</v>
      </c>
      <c r="AT233" s="464">
        <v>15000</v>
      </c>
      <c r="AU233" s="464">
        <v>60000</v>
      </c>
      <c r="AV233" s="107"/>
    </row>
    <row r="234" customFormat="1" ht="20.4" spans="1:47">
      <c r="A234" s="33">
        <f>A232</f>
        <v>902</v>
      </c>
      <c r="B234" s="42" t="s">
        <v>610</v>
      </c>
      <c r="C234" s="33" t="s">
        <v>611</v>
      </c>
      <c r="D234" s="43" t="s">
        <v>168</v>
      </c>
      <c r="E234" s="44" t="s">
        <v>612</v>
      </c>
      <c r="F234" s="44" t="s">
        <v>611</v>
      </c>
      <c r="G234" s="47"/>
      <c r="H234" s="19">
        <v>0</v>
      </c>
      <c r="I234" s="19">
        <v>1</v>
      </c>
      <c r="J234" s="19">
        <v>0</v>
      </c>
      <c r="K234" s="19">
        <v>0</v>
      </c>
      <c r="L234" s="19">
        <v>0</v>
      </c>
      <c r="M234" s="19">
        <v>0</v>
      </c>
      <c r="N234" s="19">
        <v>0</v>
      </c>
      <c r="O234" s="19">
        <v>0</v>
      </c>
      <c r="P234" s="19">
        <v>0</v>
      </c>
      <c r="Q234" s="19">
        <v>0</v>
      </c>
      <c r="R234" s="26">
        <v>0</v>
      </c>
      <c r="S234" s="127">
        <f t="shared" si="32"/>
        <v>2</v>
      </c>
      <c r="T234" s="127">
        <v>100</v>
      </c>
      <c r="U234" s="127">
        <v>100</v>
      </c>
      <c r="V234" s="127">
        <v>253</v>
      </c>
      <c r="W234" s="127">
        <v>260</v>
      </c>
      <c r="X234" s="127">
        <v>20</v>
      </c>
      <c r="Y234" s="127">
        <v>600</v>
      </c>
      <c r="Z234" s="127">
        <v>210</v>
      </c>
      <c r="AA234" s="127">
        <v>205</v>
      </c>
      <c r="AB234" s="490">
        <v>-20</v>
      </c>
      <c r="AC234" s="127">
        <v>100</v>
      </c>
      <c r="AD234" s="127">
        <v>100</v>
      </c>
      <c r="AE234" s="127">
        <v>100</v>
      </c>
      <c r="AF234" s="127">
        <v>100</v>
      </c>
      <c r="AG234" s="127">
        <v>0</v>
      </c>
      <c r="AH234" s="127">
        <v>30</v>
      </c>
      <c r="AI234" s="127">
        <v>60</v>
      </c>
      <c r="AJ234" s="127">
        <v>100</v>
      </c>
      <c r="AK234" s="127">
        <v>100</v>
      </c>
      <c r="AL234" s="127">
        <v>3000</v>
      </c>
      <c r="AM234" s="127">
        <v>3000</v>
      </c>
      <c r="AN234" s="127">
        <v>3000</v>
      </c>
      <c r="AO234" s="127">
        <v>10</v>
      </c>
      <c r="AP234" s="509">
        <v>3000</v>
      </c>
      <c r="AQ234" s="465">
        <v>0</v>
      </c>
      <c r="AR234" s="465">
        <v>100</v>
      </c>
      <c r="AS234" s="465">
        <v>100</v>
      </c>
      <c r="AT234" s="465">
        <v>15000</v>
      </c>
      <c r="AU234" s="465">
        <v>60000</v>
      </c>
    </row>
    <row r="235" customFormat="1" ht="20.4" spans="1:47">
      <c r="A235" s="33">
        <f>A234</f>
        <v>902</v>
      </c>
      <c r="B235" s="42" t="s">
        <v>613</v>
      </c>
      <c r="C235" s="33"/>
      <c r="D235" s="43"/>
      <c r="E235" s="44"/>
      <c r="F235" s="44"/>
      <c r="G235" s="47"/>
      <c r="H235" s="19"/>
      <c r="I235" s="19"/>
      <c r="J235" s="19"/>
      <c r="K235" s="19"/>
      <c r="L235" s="19"/>
      <c r="M235" s="19"/>
      <c r="N235" s="19"/>
      <c r="O235" s="19"/>
      <c r="P235" s="19"/>
      <c r="Q235" s="19">
        <v>0</v>
      </c>
      <c r="R235" s="26">
        <v>0</v>
      </c>
      <c r="S235" s="127">
        <f t="shared" si="32"/>
        <v>0</v>
      </c>
      <c r="T235" s="127">
        <v>100</v>
      </c>
      <c r="U235" s="127">
        <v>100</v>
      </c>
      <c r="V235" s="127">
        <v>253</v>
      </c>
      <c r="W235" s="127">
        <v>260</v>
      </c>
      <c r="X235" s="127">
        <v>20</v>
      </c>
      <c r="Y235" s="127">
        <v>600</v>
      </c>
      <c r="Z235" s="127">
        <v>210</v>
      </c>
      <c r="AA235" s="127">
        <v>205</v>
      </c>
      <c r="AB235" s="490">
        <v>-20</v>
      </c>
      <c r="AC235" s="127">
        <v>100</v>
      </c>
      <c r="AD235" s="127">
        <v>100</v>
      </c>
      <c r="AE235" s="127">
        <v>100</v>
      </c>
      <c r="AF235" s="127">
        <v>100</v>
      </c>
      <c r="AG235" s="127">
        <v>0</v>
      </c>
      <c r="AH235" s="127">
        <v>30</v>
      </c>
      <c r="AI235" s="127">
        <v>60</v>
      </c>
      <c r="AJ235" s="127">
        <v>100</v>
      </c>
      <c r="AK235" s="127">
        <v>100</v>
      </c>
      <c r="AL235" s="127">
        <v>3000</v>
      </c>
      <c r="AM235" s="127">
        <v>3000</v>
      </c>
      <c r="AN235" s="127">
        <v>3000</v>
      </c>
      <c r="AO235" s="127">
        <v>10</v>
      </c>
      <c r="AP235" s="509">
        <v>3000</v>
      </c>
      <c r="AQ235" s="465">
        <v>0</v>
      </c>
      <c r="AR235" s="465">
        <v>100</v>
      </c>
      <c r="AS235" s="465">
        <v>100</v>
      </c>
      <c r="AT235" s="465">
        <v>15000</v>
      </c>
      <c r="AU235" s="465">
        <v>60000</v>
      </c>
    </row>
    <row r="236" customFormat="1" ht="20.4" spans="1:47">
      <c r="A236" s="33">
        <f>A235</f>
        <v>902</v>
      </c>
      <c r="B236" s="42" t="s">
        <v>614</v>
      </c>
      <c r="C236" s="33" t="s">
        <v>615</v>
      </c>
      <c r="D236" s="43" t="s">
        <v>168</v>
      </c>
      <c r="E236" s="44" t="s">
        <v>616</v>
      </c>
      <c r="F236" s="44" t="s">
        <v>617</v>
      </c>
      <c r="G236" s="47"/>
      <c r="H236" s="19">
        <v>0</v>
      </c>
      <c r="I236" s="19">
        <v>1</v>
      </c>
      <c r="J236" s="19">
        <v>0</v>
      </c>
      <c r="K236" s="19">
        <v>0</v>
      </c>
      <c r="L236" s="19">
        <v>0</v>
      </c>
      <c r="M236" s="19">
        <v>0</v>
      </c>
      <c r="N236" s="19">
        <v>0</v>
      </c>
      <c r="O236" s="19">
        <v>0</v>
      </c>
      <c r="P236" s="19">
        <v>0</v>
      </c>
      <c r="Q236" s="19">
        <v>0</v>
      </c>
      <c r="R236" s="26">
        <v>0</v>
      </c>
      <c r="S236" s="127">
        <f t="shared" si="32"/>
        <v>2</v>
      </c>
      <c r="T236" s="127">
        <v>100</v>
      </c>
      <c r="U236" s="127">
        <v>100</v>
      </c>
      <c r="V236" s="127">
        <v>253</v>
      </c>
      <c r="W236" s="127">
        <v>260</v>
      </c>
      <c r="X236" s="127">
        <v>20</v>
      </c>
      <c r="Y236" s="127">
        <v>600</v>
      </c>
      <c r="Z236" s="127">
        <v>210</v>
      </c>
      <c r="AA236" s="127">
        <v>205</v>
      </c>
      <c r="AB236" s="490">
        <v>-20</v>
      </c>
      <c r="AC236" s="127">
        <v>100</v>
      </c>
      <c r="AD236" s="127">
        <v>100</v>
      </c>
      <c r="AE236" s="127">
        <v>100</v>
      </c>
      <c r="AF236" s="127">
        <v>100</v>
      </c>
      <c r="AG236" s="127">
        <v>0</v>
      </c>
      <c r="AH236" s="127">
        <v>30</v>
      </c>
      <c r="AI236" s="127">
        <v>60</v>
      </c>
      <c r="AJ236" s="127">
        <v>100</v>
      </c>
      <c r="AK236" s="127">
        <v>100</v>
      </c>
      <c r="AL236" s="127">
        <v>3000</v>
      </c>
      <c r="AM236" s="127">
        <v>3000</v>
      </c>
      <c r="AN236" s="127">
        <v>3000</v>
      </c>
      <c r="AO236" s="127">
        <v>10</v>
      </c>
      <c r="AP236" s="509">
        <v>3000</v>
      </c>
      <c r="AQ236" s="465">
        <v>0</v>
      </c>
      <c r="AR236" s="465">
        <v>100</v>
      </c>
      <c r="AS236" s="465">
        <v>100</v>
      </c>
      <c r="AT236" s="465">
        <v>15000</v>
      </c>
      <c r="AU236" s="465">
        <v>60000</v>
      </c>
    </row>
    <row r="237" s="11" customFormat="1" ht="20.4" spans="1:47">
      <c r="A237" s="69"/>
      <c r="B237" s="70"/>
      <c r="C237" s="69"/>
      <c r="D237" s="71"/>
      <c r="E237" s="72"/>
      <c r="F237" s="72"/>
      <c r="G237" s="197" t="s">
        <v>618</v>
      </c>
      <c r="H237" s="74">
        <v>0</v>
      </c>
      <c r="I237" s="74">
        <v>1</v>
      </c>
      <c r="J237" s="74">
        <v>1</v>
      </c>
      <c r="K237" s="74">
        <v>0</v>
      </c>
      <c r="L237" s="74">
        <v>0</v>
      </c>
      <c r="M237" s="74">
        <v>0</v>
      </c>
      <c r="N237" s="74">
        <v>1</v>
      </c>
      <c r="O237" s="74">
        <v>0</v>
      </c>
      <c r="P237" s="74">
        <v>0</v>
      </c>
      <c r="Q237" s="74">
        <v>0</v>
      </c>
      <c r="R237" s="235">
        <v>0</v>
      </c>
      <c r="S237" s="125">
        <f t="shared" si="32"/>
        <v>70</v>
      </c>
      <c r="T237" s="125" t="s">
        <v>251</v>
      </c>
      <c r="U237" s="125" t="s">
        <v>251</v>
      </c>
      <c r="V237" s="125" t="s">
        <v>1269</v>
      </c>
      <c r="W237" s="125" t="s">
        <v>1270</v>
      </c>
      <c r="X237" s="125" t="s">
        <v>1267</v>
      </c>
      <c r="Y237" s="125" t="s">
        <v>518</v>
      </c>
      <c r="Z237" s="125" t="s">
        <v>518</v>
      </c>
      <c r="AA237" s="125" t="s">
        <v>518</v>
      </c>
      <c r="AB237" s="490" t="s">
        <v>518</v>
      </c>
      <c r="AC237" s="125" t="s">
        <v>251</v>
      </c>
      <c r="AD237" s="125" t="s">
        <v>251</v>
      </c>
      <c r="AE237" s="125" t="s">
        <v>251</v>
      </c>
      <c r="AF237" s="125" t="s">
        <v>251</v>
      </c>
      <c r="AG237" s="125">
        <v>0</v>
      </c>
      <c r="AH237" s="125" t="s">
        <v>251</v>
      </c>
      <c r="AI237" s="125" t="s">
        <v>251</v>
      </c>
      <c r="AJ237" s="125" t="s">
        <v>251</v>
      </c>
      <c r="AK237" s="125" t="s">
        <v>251</v>
      </c>
      <c r="AL237" s="125" t="s">
        <v>251</v>
      </c>
      <c r="AM237" s="125"/>
      <c r="AN237" s="125" t="s">
        <v>251</v>
      </c>
      <c r="AO237" s="125" t="s">
        <v>251</v>
      </c>
      <c r="AP237" s="512">
        <v>3000</v>
      </c>
      <c r="AQ237" s="134">
        <v>0</v>
      </c>
      <c r="AR237" s="134">
        <v>100</v>
      </c>
      <c r="AS237" s="134">
        <v>100</v>
      </c>
      <c r="AT237" s="134">
        <v>15000</v>
      </c>
      <c r="AU237" s="134">
        <v>60000</v>
      </c>
    </row>
    <row r="238" customFormat="1" ht="20.4" spans="1:47">
      <c r="A238" s="33">
        <f>A236</f>
        <v>902</v>
      </c>
      <c r="B238" s="42" t="s">
        <v>619</v>
      </c>
      <c r="C238" s="33" t="s">
        <v>620</v>
      </c>
      <c r="D238" s="43" t="s">
        <v>168</v>
      </c>
      <c r="E238" s="44" t="s">
        <v>621</v>
      </c>
      <c r="F238" s="44" t="s">
        <v>620</v>
      </c>
      <c r="G238" s="198"/>
      <c r="H238" s="19">
        <v>0</v>
      </c>
      <c r="I238" s="19">
        <v>1</v>
      </c>
      <c r="J238" s="19">
        <v>1</v>
      </c>
      <c r="K238" s="19">
        <v>0</v>
      </c>
      <c r="L238" s="19">
        <v>0</v>
      </c>
      <c r="M238" s="19">
        <v>0</v>
      </c>
      <c r="N238" s="19">
        <v>1</v>
      </c>
      <c r="O238" s="19">
        <v>0</v>
      </c>
      <c r="P238" s="19">
        <v>0</v>
      </c>
      <c r="Q238" s="19">
        <v>0</v>
      </c>
      <c r="R238" s="26">
        <v>0</v>
      </c>
      <c r="S238" s="127">
        <f t="shared" si="32"/>
        <v>70</v>
      </c>
      <c r="T238" s="127">
        <v>100</v>
      </c>
      <c r="U238" s="127">
        <v>100</v>
      </c>
      <c r="V238" s="127">
        <v>250</v>
      </c>
      <c r="W238" s="127">
        <v>265</v>
      </c>
      <c r="X238" s="127">
        <v>18</v>
      </c>
      <c r="Y238" s="127">
        <v>600</v>
      </c>
      <c r="Z238" s="127">
        <v>210</v>
      </c>
      <c r="AA238" s="127">
        <v>205</v>
      </c>
      <c r="AB238" s="490">
        <v>-20</v>
      </c>
      <c r="AC238" s="127">
        <v>100</v>
      </c>
      <c r="AD238" s="127">
        <v>100</v>
      </c>
      <c r="AE238" s="127">
        <v>100</v>
      </c>
      <c r="AF238" s="127">
        <v>100</v>
      </c>
      <c r="AG238" s="127">
        <v>0</v>
      </c>
      <c r="AH238" s="127">
        <v>30</v>
      </c>
      <c r="AI238" s="127">
        <v>60</v>
      </c>
      <c r="AJ238" s="127">
        <v>100</v>
      </c>
      <c r="AK238" s="127">
        <v>100</v>
      </c>
      <c r="AL238" s="127">
        <v>3000</v>
      </c>
      <c r="AM238" s="127">
        <v>3000</v>
      </c>
      <c r="AN238" s="127">
        <v>3000</v>
      </c>
      <c r="AO238" s="127">
        <v>10</v>
      </c>
      <c r="AP238" s="507">
        <v>3000</v>
      </c>
      <c r="AQ238" s="135">
        <v>0</v>
      </c>
      <c r="AR238" s="135">
        <v>100</v>
      </c>
      <c r="AS238" s="135">
        <v>100</v>
      </c>
      <c r="AT238" s="135">
        <v>15000</v>
      </c>
      <c r="AU238" s="135">
        <v>60000</v>
      </c>
    </row>
    <row r="239" s="10" customFormat="1" ht="20.4" spans="1:48">
      <c r="A239" s="69"/>
      <c r="B239" s="70"/>
      <c r="C239" s="69"/>
      <c r="D239" s="71"/>
      <c r="E239" s="72" t="s">
        <v>455</v>
      </c>
      <c r="F239" s="72" t="s">
        <v>620</v>
      </c>
      <c r="G239" s="197" t="s">
        <v>622</v>
      </c>
      <c r="H239" s="74">
        <v>0</v>
      </c>
      <c r="I239" s="74">
        <v>1</v>
      </c>
      <c r="J239" s="74">
        <v>1</v>
      </c>
      <c r="K239" s="74">
        <v>0</v>
      </c>
      <c r="L239" s="74">
        <v>0</v>
      </c>
      <c r="M239" s="74">
        <v>0</v>
      </c>
      <c r="N239" s="74">
        <v>1</v>
      </c>
      <c r="O239" s="74">
        <v>0</v>
      </c>
      <c r="P239" s="74">
        <v>0</v>
      </c>
      <c r="Q239" s="74">
        <v>0</v>
      </c>
      <c r="R239" s="235">
        <v>0</v>
      </c>
      <c r="S239" s="125">
        <f t="shared" si="32"/>
        <v>70</v>
      </c>
      <c r="T239" s="125" t="s">
        <v>251</v>
      </c>
      <c r="U239" s="125" t="s">
        <v>251</v>
      </c>
      <c r="V239" s="125" t="s">
        <v>1269</v>
      </c>
      <c r="W239" s="125" t="s">
        <v>1270</v>
      </c>
      <c r="X239" s="125" t="s">
        <v>1267</v>
      </c>
      <c r="Y239" s="125" t="s">
        <v>518</v>
      </c>
      <c r="Z239" s="125" t="s">
        <v>518</v>
      </c>
      <c r="AA239" s="125" t="s">
        <v>518</v>
      </c>
      <c r="AB239" s="490" t="s">
        <v>518</v>
      </c>
      <c r="AC239" s="125" t="s">
        <v>251</v>
      </c>
      <c r="AD239" s="125" t="s">
        <v>251</v>
      </c>
      <c r="AE239" s="125" t="s">
        <v>251</v>
      </c>
      <c r="AF239" s="125" t="s">
        <v>251</v>
      </c>
      <c r="AG239" s="125">
        <v>0</v>
      </c>
      <c r="AH239" s="125" t="s">
        <v>251</v>
      </c>
      <c r="AI239" s="125" t="s">
        <v>251</v>
      </c>
      <c r="AJ239" s="125" t="s">
        <v>251</v>
      </c>
      <c r="AK239" s="125" t="s">
        <v>251</v>
      </c>
      <c r="AL239" s="125" t="s">
        <v>251</v>
      </c>
      <c r="AM239" s="125"/>
      <c r="AN239" s="125" t="s">
        <v>251</v>
      </c>
      <c r="AO239" s="125" t="s">
        <v>251</v>
      </c>
      <c r="AP239" s="512">
        <v>3000</v>
      </c>
      <c r="AQ239" s="134">
        <v>0</v>
      </c>
      <c r="AR239" s="134">
        <v>100</v>
      </c>
      <c r="AS239" s="134">
        <v>100</v>
      </c>
      <c r="AT239" s="134">
        <v>15000</v>
      </c>
      <c r="AU239" s="134">
        <v>60000</v>
      </c>
      <c r="AV239" s="110"/>
    </row>
    <row r="240" customFormat="1" ht="20.4" spans="1:47">
      <c r="A240" s="33">
        <f>A238</f>
        <v>902</v>
      </c>
      <c r="B240" s="42" t="s">
        <v>619</v>
      </c>
      <c r="C240" s="33" t="s">
        <v>620</v>
      </c>
      <c r="D240" s="43" t="s">
        <v>180</v>
      </c>
      <c r="E240" s="44" t="s">
        <v>621</v>
      </c>
      <c r="F240" s="44" t="s">
        <v>620</v>
      </c>
      <c r="G240" s="47"/>
      <c r="H240" s="19">
        <v>0</v>
      </c>
      <c r="I240" s="19">
        <v>1</v>
      </c>
      <c r="J240" s="19">
        <v>1</v>
      </c>
      <c r="K240" s="19">
        <v>0</v>
      </c>
      <c r="L240" s="19">
        <v>0</v>
      </c>
      <c r="M240" s="19">
        <v>0</v>
      </c>
      <c r="N240" s="19">
        <v>1</v>
      </c>
      <c r="O240" s="19">
        <v>0</v>
      </c>
      <c r="P240" s="19">
        <v>0</v>
      </c>
      <c r="Q240" s="19">
        <v>0</v>
      </c>
      <c r="R240" s="26">
        <v>0</v>
      </c>
      <c r="S240" s="127">
        <f t="shared" si="32"/>
        <v>70</v>
      </c>
      <c r="T240" s="127">
        <v>100</v>
      </c>
      <c r="U240" s="127">
        <v>100</v>
      </c>
      <c r="V240" s="127">
        <v>250</v>
      </c>
      <c r="W240" s="127">
        <v>265</v>
      </c>
      <c r="X240" s="127">
        <v>18</v>
      </c>
      <c r="Y240" s="127">
        <v>600</v>
      </c>
      <c r="Z240" s="127">
        <v>210</v>
      </c>
      <c r="AA240" s="127">
        <v>205</v>
      </c>
      <c r="AB240" s="490">
        <v>-20</v>
      </c>
      <c r="AC240" s="127">
        <v>100</v>
      </c>
      <c r="AD240" s="127">
        <v>100</v>
      </c>
      <c r="AE240" s="127">
        <v>100</v>
      </c>
      <c r="AF240" s="127">
        <v>100</v>
      </c>
      <c r="AG240" s="127">
        <v>0</v>
      </c>
      <c r="AH240" s="127">
        <v>30</v>
      </c>
      <c r="AI240" s="127">
        <v>60</v>
      </c>
      <c r="AJ240" s="127">
        <v>100</v>
      </c>
      <c r="AK240" s="127">
        <v>100</v>
      </c>
      <c r="AL240" s="127">
        <v>3000</v>
      </c>
      <c r="AM240" s="127">
        <v>3000</v>
      </c>
      <c r="AN240" s="127">
        <v>3000</v>
      </c>
      <c r="AO240" s="127">
        <v>10</v>
      </c>
      <c r="AP240" s="507">
        <v>3000</v>
      </c>
      <c r="AQ240" s="135">
        <v>0</v>
      </c>
      <c r="AR240" s="135">
        <v>100</v>
      </c>
      <c r="AS240" s="135">
        <v>100</v>
      </c>
      <c r="AT240" s="135">
        <v>15000</v>
      </c>
      <c r="AU240" s="135">
        <v>60000</v>
      </c>
    </row>
    <row r="241" s="402" customFormat="1" ht="20.4" spans="1:47">
      <c r="A241" s="199"/>
      <c r="B241" s="200"/>
      <c r="C241" s="199"/>
      <c r="D241" s="201"/>
      <c r="E241" s="202"/>
      <c r="F241" s="202"/>
      <c r="G241" s="203"/>
      <c r="H241" s="204">
        <v>0</v>
      </c>
      <c r="I241" s="204">
        <v>1</v>
      </c>
      <c r="J241" s="204">
        <v>0</v>
      </c>
      <c r="K241" s="204">
        <v>0</v>
      </c>
      <c r="L241" s="204">
        <v>0</v>
      </c>
      <c r="M241" s="204" t="s">
        <v>251</v>
      </c>
      <c r="N241" s="204">
        <v>1</v>
      </c>
      <c r="O241" s="204" t="s">
        <v>251</v>
      </c>
      <c r="P241" s="204" t="s">
        <v>251</v>
      </c>
      <c r="Q241" s="204">
        <v>0</v>
      </c>
      <c r="R241" s="214">
        <v>0</v>
      </c>
      <c r="S241" s="379"/>
      <c r="T241" s="379" t="s">
        <v>251</v>
      </c>
      <c r="U241" s="379" t="s">
        <v>251</v>
      </c>
      <c r="V241" s="379" t="s">
        <v>251</v>
      </c>
      <c r="W241" s="379" t="s">
        <v>251</v>
      </c>
      <c r="X241" s="379" t="s">
        <v>251</v>
      </c>
      <c r="Y241" s="379" t="s">
        <v>251</v>
      </c>
      <c r="Z241" s="379" t="s">
        <v>251</v>
      </c>
      <c r="AA241" s="379" t="s">
        <v>251</v>
      </c>
      <c r="AB241" s="491" t="s">
        <v>251</v>
      </c>
      <c r="AC241" s="379" t="s">
        <v>251</v>
      </c>
      <c r="AD241" s="379" t="s">
        <v>251</v>
      </c>
      <c r="AE241" s="379" t="s">
        <v>251</v>
      </c>
      <c r="AF241" s="379" t="s">
        <v>251</v>
      </c>
      <c r="AG241" s="384">
        <v>0</v>
      </c>
      <c r="AH241" s="379" t="s">
        <v>251</v>
      </c>
      <c r="AI241" s="379" t="s">
        <v>251</v>
      </c>
      <c r="AJ241" s="379" t="s">
        <v>251</v>
      </c>
      <c r="AK241" s="379" t="s">
        <v>251</v>
      </c>
      <c r="AL241" s="379" t="s">
        <v>251</v>
      </c>
      <c r="AM241" s="379" t="s">
        <v>1273</v>
      </c>
      <c r="AN241" s="379" t="s">
        <v>251</v>
      </c>
      <c r="AO241" s="379" t="s">
        <v>251</v>
      </c>
      <c r="AP241" s="550">
        <v>3000</v>
      </c>
      <c r="AQ241" s="551">
        <v>0</v>
      </c>
      <c r="AR241" s="551">
        <v>100</v>
      </c>
      <c r="AS241" s="551">
        <v>100</v>
      </c>
      <c r="AT241" s="551">
        <v>15000</v>
      </c>
      <c r="AU241" s="551">
        <v>60000</v>
      </c>
    </row>
    <row r="242" customFormat="1" ht="20.4" spans="1:47">
      <c r="A242" s="33">
        <f>A240</f>
        <v>902</v>
      </c>
      <c r="B242" s="42" t="s">
        <v>619</v>
      </c>
      <c r="C242" s="33" t="s">
        <v>624</v>
      </c>
      <c r="D242" s="43" t="s">
        <v>187</v>
      </c>
      <c r="E242" s="44" t="s">
        <v>625</v>
      </c>
      <c r="F242" s="44" t="s">
        <v>626</v>
      </c>
      <c r="G242" s="47"/>
      <c r="H242" s="19">
        <v>0</v>
      </c>
      <c r="I242" s="19">
        <v>1</v>
      </c>
      <c r="J242" s="19">
        <v>0</v>
      </c>
      <c r="K242" s="19">
        <v>0</v>
      </c>
      <c r="L242" s="19">
        <v>0</v>
      </c>
      <c r="M242" s="19">
        <v>0</v>
      </c>
      <c r="N242" s="19">
        <v>1</v>
      </c>
      <c r="O242" s="19">
        <v>0</v>
      </c>
      <c r="P242" s="19">
        <v>0</v>
      </c>
      <c r="Q242" s="19">
        <v>0</v>
      </c>
      <c r="R242" s="26">
        <v>0</v>
      </c>
      <c r="S242" s="127">
        <f t="shared" si="32"/>
        <v>66</v>
      </c>
      <c r="T242" s="127">
        <v>100</v>
      </c>
      <c r="U242" s="127">
        <v>100</v>
      </c>
      <c r="V242" s="127">
        <v>253</v>
      </c>
      <c r="W242" s="127">
        <v>260</v>
      </c>
      <c r="X242" s="127">
        <v>20</v>
      </c>
      <c r="Y242" s="127">
        <v>600</v>
      </c>
      <c r="Z242" s="127">
        <v>210</v>
      </c>
      <c r="AA242" s="127">
        <v>205</v>
      </c>
      <c r="AB242" s="490">
        <v>-20</v>
      </c>
      <c r="AC242" s="127">
        <v>100</v>
      </c>
      <c r="AD242" s="127">
        <v>100</v>
      </c>
      <c r="AE242" s="127">
        <v>100</v>
      </c>
      <c r="AF242" s="127">
        <v>100</v>
      </c>
      <c r="AG242" s="127">
        <v>0</v>
      </c>
      <c r="AH242" s="127">
        <v>30</v>
      </c>
      <c r="AI242" s="127">
        <v>60</v>
      </c>
      <c r="AJ242" s="127">
        <v>100</v>
      </c>
      <c r="AK242" s="127">
        <v>100</v>
      </c>
      <c r="AL242" s="127">
        <v>3000</v>
      </c>
      <c r="AM242" s="127">
        <v>3000</v>
      </c>
      <c r="AN242" s="127">
        <v>3000</v>
      </c>
      <c r="AO242" s="127">
        <v>10</v>
      </c>
      <c r="AP242" s="507">
        <v>3000</v>
      </c>
      <c r="AQ242" s="135">
        <v>0</v>
      </c>
      <c r="AR242" s="135">
        <v>100</v>
      </c>
      <c r="AS242" s="135">
        <v>100</v>
      </c>
      <c r="AT242" s="135">
        <v>15000</v>
      </c>
      <c r="AU242" s="135">
        <v>60000</v>
      </c>
    </row>
    <row r="243" s="402" customFormat="1" ht="20.4" spans="1:47">
      <c r="A243" s="199"/>
      <c r="B243" s="200"/>
      <c r="C243" s="199"/>
      <c r="D243" s="201"/>
      <c r="E243" s="202"/>
      <c r="F243" s="202"/>
      <c r="G243" s="203"/>
      <c r="H243" s="204">
        <v>0</v>
      </c>
      <c r="I243" s="204">
        <v>1</v>
      </c>
      <c r="J243" s="204">
        <v>0</v>
      </c>
      <c r="K243" s="204">
        <v>0</v>
      </c>
      <c r="L243" s="204">
        <v>0</v>
      </c>
      <c r="M243" s="204" t="s">
        <v>251</v>
      </c>
      <c r="N243" s="204">
        <v>1</v>
      </c>
      <c r="O243" s="204" t="s">
        <v>251</v>
      </c>
      <c r="P243" s="204" t="s">
        <v>251</v>
      </c>
      <c r="Q243" s="204">
        <v>0</v>
      </c>
      <c r="R243" s="214">
        <v>0</v>
      </c>
      <c r="S243" s="379"/>
      <c r="T243" s="379" t="s">
        <v>251</v>
      </c>
      <c r="U243" s="379" t="s">
        <v>251</v>
      </c>
      <c r="V243" s="379" t="s">
        <v>251</v>
      </c>
      <c r="W243" s="379" t="s">
        <v>251</v>
      </c>
      <c r="X243" s="379" t="s">
        <v>251</v>
      </c>
      <c r="Y243" s="379" t="s">
        <v>251</v>
      </c>
      <c r="Z243" s="379" t="s">
        <v>251</v>
      </c>
      <c r="AA243" s="379" t="s">
        <v>251</v>
      </c>
      <c r="AB243" s="491" t="s">
        <v>251</v>
      </c>
      <c r="AC243" s="379" t="s">
        <v>251</v>
      </c>
      <c r="AD243" s="379" t="s">
        <v>251</v>
      </c>
      <c r="AE243" s="379" t="s">
        <v>251</v>
      </c>
      <c r="AF243" s="379" t="s">
        <v>251</v>
      </c>
      <c r="AG243" s="384">
        <v>0</v>
      </c>
      <c r="AH243" s="379" t="s">
        <v>251</v>
      </c>
      <c r="AI243" s="379" t="s">
        <v>251</v>
      </c>
      <c r="AJ243" s="379" t="s">
        <v>251</v>
      </c>
      <c r="AK243" s="379" t="s">
        <v>251</v>
      </c>
      <c r="AL243" s="379" t="s">
        <v>251</v>
      </c>
      <c r="AM243" s="379" t="s">
        <v>1273</v>
      </c>
      <c r="AN243" s="379" t="s">
        <v>251</v>
      </c>
      <c r="AO243" s="379" t="s">
        <v>251</v>
      </c>
      <c r="AP243" s="550">
        <v>3000</v>
      </c>
      <c r="AQ243" s="551">
        <v>0</v>
      </c>
      <c r="AR243" s="551">
        <v>100</v>
      </c>
      <c r="AS243" s="551">
        <v>100</v>
      </c>
      <c r="AT243" s="551">
        <v>15000</v>
      </c>
      <c r="AU243" s="551">
        <v>60000</v>
      </c>
    </row>
    <row r="244" customFormat="1" ht="20.4" spans="1:47">
      <c r="A244" s="33">
        <f>A242</f>
        <v>902</v>
      </c>
      <c r="B244" s="42" t="s">
        <v>619</v>
      </c>
      <c r="C244" s="33" t="s">
        <v>624</v>
      </c>
      <c r="D244" s="43" t="s">
        <v>190</v>
      </c>
      <c r="E244" s="44" t="s">
        <v>627</v>
      </c>
      <c r="F244" s="44" t="s">
        <v>1285</v>
      </c>
      <c r="G244" s="47"/>
      <c r="H244" s="19">
        <v>0</v>
      </c>
      <c r="I244" s="19">
        <v>1</v>
      </c>
      <c r="J244" s="19">
        <v>0</v>
      </c>
      <c r="K244" s="19">
        <v>0</v>
      </c>
      <c r="L244" s="19">
        <v>0</v>
      </c>
      <c r="M244" s="19">
        <v>0</v>
      </c>
      <c r="N244" s="19">
        <v>1</v>
      </c>
      <c r="O244" s="19">
        <v>0</v>
      </c>
      <c r="P244" s="19">
        <v>0</v>
      </c>
      <c r="Q244" s="19">
        <v>0</v>
      </c>
      <c r="R244" s="26">
        <v>0</v>
      </c>
      <c r="S244" s="127">
        <f t="shared" si="32"/>
        <v>66</v>
      </c>
      <c r="T244" s="127">
        <v>100</v>
      </c>
      <c r="U244" s="127">
        <v>100</v>
      </c>
      <c r="V244" s="127">
        <v>253</v>
      </c>
      <c r="W244" s="127">
        <v>260</v>
      </c>
      <c r="X244" s="127">
        <v>20</v>
      </c>
      <c r="Y244" s="127">
        <v>600</v>
      </c>
      <c r="Z244" s="127">
        <v>210</v>
      </c>
      <c r="AA244" s="127">
        <v>205</v>
      </c>
      <c r="AB244" s="490">
        <v>-20</v>
      </c>
      <c r="AC244" s="127">
        <v>100</v>
      </c>
      <c r="AD244" s="127">
        <v>100</v>
      </c>
      <c r="AE244" s="127">
        <v>100</v>
      </c>
      <c r="AF244" s="127">
        <v>100</v>
      </c>
      <c r="AG244" s="127">
        <v>0</v>
      </c>
      <c r="AH244" s="127">
        <v>30</v>
      </c>
      <c r="AI244" s="127">
        <v>60</v>
      </c>
      <c r="AJ244" s="127">
        <v>100</v>
      </c>
      <c r="AK244" s="127">
        <v>100</v>
      </c>
      <c r="AL244" s="127">
        <v>3000</v>
      </c>
      <c r="AM244" s="127">
        <v>3000</v>
      </c>
      <c r="AN244" s="127">
        <v>3000</v>
      </c>
      <c r="AO244" s="127">
        <v>10</v>
      </c>
      <c r="AP244" s="507">
        <v>3000</v>
      </c>
      <c r="AQ244" s="135">
        <v>0</v>
      </c>
      <c r="AR244" s="135">
        <v>100</v>
      </c>
      <c r="AS244" s="135">
        <v>100</v>
      </c>
      <c r="AT244" s="135">
        <v>15000</v>
      </c>
      <c r="AU244" s="135">
        <v>60000</v>
      </c>
    </row>
    <row r="245" s="2" customFormat="1" ht="20.4" spans="1:48">
      <c r="A245" s="36"/>
      <c r="B245" s="37"/>
      <c r="C245" s="36"/>
      <c r="D245" s="38"/>
      <c r="E245" s="39"/>
      <c r="F245" s="39" t="s">
        <v>942</v>
      </c>
      <c r="G245" s="123" t="s">
        <v>630</v>
      </c>
      <c r="H245" s="548">
        <v>0</v>
      </c>
      <c r="I245" s="548">
        <v>1</v>
      </c>
      <c r="J245" s="548">
        <v>0</v>
      </c>
      <c r="K245" s="548">
        <v>0</v>
      </c>
      <c r="L245" s="548">
        <v>0</v>
      </c>
      <c r="M245" s="548">
        <v>0</v>
      </c>
      <c r="N245" s="548">
        <v>0</v>
      </c>
      <c r="O245" s="548">
        <v>0</v>
      </c>
      <c r="P245" s="548">
        <v>0</v>
      </c>
      <c r="Q245" s="548">
        <v>0</v>
      </c>
      <c r="R245" s="98">
        <v>0</v>
      </c>
      <c r="S245" s="133">
        <f t="shared" si="32"/>
        <v>2</v>
      </c>
      <c r="T245" s="133" t="s">
        <v>251</v>
      </c>
      <c r="U245" s="133" t="s">
        <v>251</v>
      </c>
      <c r="V245" s="250" t="s">
        <v>251</v>
      </c>
      <c r="W245" s="250" t="s">
        <v>251</v>
      </c>
      <c r="X245" s="250" t="s">
        <v>251</v>
      </c>
      <c r="Y245" s="250" t="s">
        <v>251</v>
      </c>
      <c r="Z245" s="133" t="s">
        <v>251</v>
      </c>
      <c r="AA245" s="133" t="s">
        <v>251</v>
      </c>
      <c r="AB245" s="490" t="s">
        <v>251</v>
      </c>
      <c r="AC245" s="133" t="s">
        <v>251</v>
      </c>
      <c r="AD245" s="133" t="s">
        <v>251</v>
      </c>
      <c r="AE245" s="133" t="s">
        <v>251</v>
      </c>
      <c r="AF245" s="133" t="s">
        <v>251</v>
      </c>
      <c r="AG245" s="133" t="s">
        <v>251</v>
      </c>
      <c r="AH245" s="133" t="s">
        <v>251</v>
      </c>
      <c r="AI245" s="133" t="s">
        <v>251</v>
      </c>
      <c r="AJ245" s="133" t="s">
        <v>251</v>
      </c>
      <c r="AK245" s="133" t="s">
        <v>251</v>
      </c>
      <c r="AL245" s="133" t="s">
        <v>251</v>
      </c>
      <c r="AM245" s="133" t="s">
        <v>251</v>
      </c>
      <c r="AN245" s="133" t="s">
        <v>251</v>
      </c>
      <c r="AO245" s="133" t="s">
        <v>251</v>
      </c>
      <c r="AP245" s="508">
        <v>3000</v>
      </c>
      <c r="AQ245" s="139">
        <v>0</v>
      </c>
      <c r="AR245" s="139">
        <v>100</v>
      </c>
      <c r="AS245" s="139">
        <v>100</v>
      </c>
      <c r="AT245" s="139">
        <v>15000</v>
      </c>
      <c r="AU245" s="139">
        <v>60000</v>
      </c>
      <c r="AV245" s="106"/>
    </row>
    <row r="246" customFormat="1" ht="20.4" spans="1:47">
      <c r="A246" s="33">
        <f>A244</f>
        <v>902</v>
      </c>
      <c r="B246" s="42" t="s">
        <v>632</v>
      </c>
      <c r="C246" s="33" t="s">
        <v>633</v>
      </c>
      <c r="D246" s="43" t="s">
        <v>168</v>
      </c>
      <c r="E246" s="44" t="s">
        <v>634</v>
      </c>
      <c r="F246" s="44" t="s">
        <v>635</v>
      </c>
      <c r="G246" s="47"/>
      <c r="H246" s="19">
        <v>0</v>
      </c>
      <c r="I246" s="19">
        <v>1</v>
      </c>
      <c r="J246" s="19">
        <v>0</v>
      </c>
      <c r="K246" s="19">
        <v>0</v>
      </c>
      <c r="L246" s="19">
        <v>0</v>
      </c>
      <c r="M246" s="19">
        <v>0</v>
      </c>
      <c r="N246" s="19">
        <v>0</v>
      </c>
      <c r="O246" s="19">
        <v>0</v>
      </c>
      <c r="P246" s="19">
        <v>0</v>
      </c>
      <c r="Q246" s="19">
        <v>0</v>
      </c>
      <c r="R246" s="26">
        <v>0</v>
      </c>
      <c r="S246" s="127">
        <f t="shared" si="32"/>
        <v>2</v>
      </c>
      <c r="T246" s="127">
        <v>100</v>
      </c>
      <c r="U246" s="127">
        <v>100</v>
      </c>
      <c r="V246" s="127">
        <v>253</v>
      </c>
      <c r="W246" s="127">
        <v>260</v>
      </c>
      <c r="X246" s="127">
        <v>20</v>
      </c>
      <c r="Y246" s="127">
        <v>600</v>
      </c>
      <c r="Z246" s="127">
        <v>210</v>
      </c>
      <c r="AA246" s="127">
        <v>205</v>
      </c>
      <c r="AB246" s="490">
        <v>-20</v>
      </c>
      <c r="AC246" s="127">
        <v>100</v>
      </c>
      <c r="AD246" s="127">
        <v>100</v>
      </c>
      <c r="AE246" s="127">
        <v>100</v>
      </c>
      <c r="AF246" s="127">
        <v>100</v>
      </c>
      <c r="AG246" s="127">
        <v>0</v>
      </c>
      <c r="AH246" s="127">
        <v>30</v>
      </c>
      <c r="AI246" s="127">
        <v>60</v>
      </c>
      <c r="AJ246" s="127">
        <v>100</v>
      </c>
      <c r="AK246" s="127">
        <v>100</v>
      </c>
      <c r="AL246" s="127">
        <v>3000</v>
      </c>
      <c r="AM246" s="127">
        <v>3000</v>
      </c>
      <c r="AN246" s="127">
        <v>3000</v>
      </c>
      <c r="AO246" s="127">
        <v>10</v>
      </c>
      <c r="AP246" s="507">
        <v>3000</v>
      </c>
      <c r="AQ246" s="135">
        <v>0</v>
      </c>
      <c r="AR246" s="135">
        <v>100</v>
      </c>
      <c r="AS246" s="135">
        <v>100</v>
      </c>
      <c r="AT246" s="135">
        <v>15000</v>
      </c>
      <c r="AU246" s="135">
        <v>60000</v>
      </c>
    </row>
    <row r="247" s="2" customFormat="1" ht="20.4" spans="1:48">
      <c r="A247" s="36"/>
      <c r="B247" s="37"/>
      <c r="C247" s="36"/>
      <c r="D247" s="38"/>
      <c r="E247" s="39"/>
      <c r="F247" s="39" t="s">
        <v>947</v>
      </c>
      <c r="G247" s="123" t="s">
        <v>637</v>
      </c>
      <c r="H247" s="548">
        <v>0</v>
      </c>
      <c r="I247" s="548">
        <v>1</v>
      </c>
      <c r="J247" s="548">
        <v>0</v>
      </c>
      <c r="K247" s="548">
        <v>0</v>
      </c>
      <c r="L247" s="548">
        <v>0</v>
      </c>
      <c r="M247" s="548">
        <v>0</v>
      </c>
      <c r="N247" s="548">
        <v>0</v>
      </c>
      <c r="O247" s="548">
        <v>0</v>
      </c>
      <c r="P247" s="548">
        <v>0</v>
      </c>
      <c r="Q247" s="548">
        <v>0</v>
      </c>
      <c r="R247" s="98">
        <v>0</v>
      </c>
      <c r="S247" s="133">
        <f t="shared" si="32"/>
        <v>2</v>
      </c>
      <c r="T247" s="133" t="s">
        <v>251</v>
      </c>
      <c r="U247" s="133" t="s">
        <v>251</v>
      </c>
      <c r="V247" s="133" t="s">
        <v>251</v>
      </c>
      <c r="W247" s="133" t="s">
        <v>251</v>
      </c>
      <c r="X247" s="133" t="s">
        <v>251</v>
      </c>
      <c r="Y247" s="133" t="s">
        <v>251</v>
      </c>
      <c r="Z247" s="133" t="s">
        <v>251</v>
      </c>
      <c r="AA247" s="133" t="s">
        <v>251</v>
      </c>
      <c r="AB247" s="490" t="s">
        <v>251</v>
      </c>
      <c r="AC247" s="133" t="s">
        <v>251</v>
      </c>
      <c r="AD247" s="133" t="s">
        <v>251</v>
      </c>
      <c r="AE247" s="133" t="s">
        <v>251</v>
      </c>
      <c r="AF247" s="133" t="s">
        <v>251</v>
      </c>
      <c r="AG247" s="133" t="s">
        <v>251</v>
      </c>
      <c r="AH247" s="133" t="s">
        <v>251</v>
      </c>
      <c r="AI247" s="133" t="s">
        <v>251</v>
      </c>
      <c r="AJ247" s="133" t="s">
        <v>251</v>
      </c>
      <c r="AK247" s="133" t="s">
        <v>251</v>
      </c>
      <c r="AL247" s="133" t="s">
        <v>251</v>
      </c>
      <c r="AM247" s="133" t="s">
        <v>251</v>
      </c>
      <c r="AN247" s="133" t="s">
        <v>251</v>
      </c>
      <c r="AO247" s="133" t="s">
        <v>251</v>
      </c>
      <c r="AP247" s="508">
        <v>3000</v>
      </c>
      <c r="AQ247" s="139">
        <v>0</v>
      </c>
      <c r="AR247" s="139">
        <v>100</v>
      </c>
      <c r="AS247" s="139">
        <v>100</v>
      </c>
      <c r="AT247" s="139">
        <v>15000</v>
      </c>
      <c r="AU247" s="139">
        <v>60000</v>
      </c>
      <c r="AV247" s="106"/>
    </row>
    <row r="248" customFormat="1" ht="20.4" spans="1:47">
      <c r="A248" s="33">
        <f>A246</f>
        <v>902</v>
      </c>
      <c r="B248" s="42" t="s">
        <v>632</v>
      </c>
      <c r="C248" s="33" t="s">
        <v>641</v>
      </c>
      <c r="D248" s="43" t="s">
        <v>180</v>
      </c>
      <c r="E248" s="44" t="s">
        <v>642</v>
      </c>
      <c r="F248" s="44" t="s">
        <v>643</v>
      </c>
      <c r="G248" s="47"/>
      <c r="H248" s="19">
        <v>0</v>
      </c>
      <c r="I248" s="19">
        <v>1</v>
      </c>
      <c r="J248" s="19">
        <v>0</v>
      </c>
      <c r="K248" s="19">
        <v>0</v>
      </c>
      <c r="L248" s="19">
        <v>0</v>
      </c>
      <c r="M248" s="19">
        <v>0</v>
      </c>
      <c r="N248" s="19">
        <v>0</v>
      </c>
      <c r="O248" s="19">
        <v>0</v>
      </c>
      <c r="P248" s="19">
        <v>0</v>
      </c>
      <c r="Q248" s="19">
        <v>0</v>
      </c>
      <c r="R248" s="26">
        <v>0</v>
      </c>
      <c r="S248" s="127">
        <f t="shared" si="32"/>
        <v>2</v>
      </c>
      <c r="T248" s="127">
        <v>100</v>
      </c>
      <c r="U248" s="127">
        <v>100</v>
      </c>
      <c r="V248" s="127">
        <v>253</v>
      </c>
      <c r="W248" s="127">
        <v>260</v>
      </c>
      <c r="X248" s="127">
        <v>20</v>
      </c>
      <c r="Y248" s="127">
        <v>600</v>
      </c>
      <c r="Z248" s="127">
        <v>210</v>
      </c>
      <c r="AA248" s="127">
        <v>205</v>
      </c>
      <c r="AB248" s="490">
        <v>-20</v>
      </c>
      <c r="AC248" s="127">
        <v>100</v>
      </c>
      <c r="AD248" s="127">
        <v>100</v>
      </c>
      <c r="AE248" s="127">
        <v>100</v>
      </c>
      <c r="AF248" s="127">
        <v>100</v>
      </c>
      <c r="AG248" s="127">
        <v>0</v>
      </c>
      <c r="AH248" s="127">
        <v>30</v>
      </c>
      <c r="AI248" s="127">
        <v>60</v>
      </c>
      <c r="AJ248" s="127">
        <v>100</v>
      </c>
      <c r="AK248" s="127">
        <v>100</v>
      </c>
      <c r="AL248" s="127">
        <v>3000</v>
      </c>
      <c r="AM248" s="127">
        <v>3000</v>
      </c>
      <c r="AN248" s="127">
        <v>3000</v>
      </c>
      <c r="AO248" s="127">
        <v>10</v>
      </c>
      <c r="AP248" s="507">
        <v>3000</v>
      </c>
      <c r="AQ248" s="135">
        <v>0</v>
      </c>
      <c r="AR248" s="135">
        <v>100</v>
      </c>
      <c r="AS248" s="135">
        <v>100</v>
      </c>
      <c r="AT248" s="135">
        <v>15000</v>
      </c>
      <c r="AU248" s="135">
        <v>60000</v>
      </c>
    </row>
    <row r="249" customFormat="1" ht="20.4" spans="1:47">
      <c r="A249" s="33">
        <f>A248</f>
        <v>902</v>
      </c>
      <c r="B249" s="42" t="s">
        <v>644</v>
      </c>
      <c r="C249" s="33"/>
      <c r="D249" s="43"/>
      <c r="E249" s="44"/>
      <c r="F249" s="44"/>
      <c r="G249" s="47"/>
      <c r="H249" s="19"/>
      <c r="I249" s="19"/>
      <c r="J249" s="19"/>
      <c r="K249" s="19"/>
      <c r="L249" s="19"/>
      <c r="M249" s="19"/>
      <c r="N249" s="19"/>
      <c r="O249" s="19"/>
      <c r="P249" s="19"/>
      <c r="Q249" s="19">
        <v>0</v>
      </c>
      <c r="R249" s="26">
        <v>0</v>
      </c>
      <c r="S249" s="127">
        <f t="shared" si="32"/>
        <v>0</v>
      </c>
      <c r="T249" s="127">
        <v>100</v>
      </c>
      <c r="U249" s="127">
        <v>100</v>
      </c>
      <c r="V249" s="127">
        <v>253</v>
      </c>
      <c r="W249" s="127">
        <v>260</v>
      </c>
      <c r="X249" s="127">
        <v>20</v>
      </c>
      <c r="Y249" s="127">
        <v>600</v>
      </c>
      <c r="Z249" s="127">
        <v>210</v>
      </c>
      <c r="AA249" s="127">
        <v>205</v>
      </c>
      <c r="AB249" s="490">
        <v>-20</v>
      </c>
      <c r="AC249" s="127">
        <v>100</v>
      </c>
      <c r="AD249" s="127">
        <v>100</v>
      </c>
      <c r="AE249" s="127">
        <v>100</v>
      </c>
      <c r="AF249" s="127">
        <v>100</v>
      </c>
      <c r="AG249" s="127">
        <v>0</v>
      </c>
      <c r="AH249" s="127">
        <v>30</v>
      </c>
      <c r="AI249" s="127">
        <v>60</v>
      </c>
      <c r="AJ249" s="127">
        <v>100</v>
      </c>
      <c r="AK249" s="127">
        <v>100</v>
      </c>
      <c r="AL249" s="127">
        <v>3000</v>
      </c>
      <c r="AM249" s="127">
        <v>3000</v>
      </c>
      <c r="AN249" s="127">
        <v>3000</v>
      </c>
      <c r="AO249" s="127">
        <v>10</v>
      </c>
      <c r="AP249" s="507">
        <v>3000</v>
      </c>
      <c r="AQ249" s="135">
        <v>0</v>
      </c>
      <c r="AR249" s="135">
        <v>100</v>
      </c>
      <c r="AS249" s="135">
        <v>100</v>
      </c>
      <c r="AT249" s="135">
        <v>15000</v>
      </c>
      <c r="AU249" s="135">
        <v>60000</v>
      </c>
    </row>
    <row r="250" customFormat="1" ht="20.4" spans="1:47">
      <c r="A250" s="33">
        <f>A249</f>
        <v>902</v>
      </c>
      <c r="B250" s="42"/>
      <c r="C250" s="33" t="s">
        <v>645</v>
      </c>
      <c r="D250" s="43" t="s">
        <v>168</v>
      </c>
      <c r="E250" s="44" t="s">
        <v>646</v>
      </c>
      <c r="F250" s="44" t="s">
        <v>645</v>
      </c>
      <c r="G250" s="47"/>
      <c r="H250" s="19">
        <v>0</v>
      </c>
      <c r="I250" s="19">
        <v>1</v>
      </c>
      <c r="J250" s="19">
        <v>0</v>
      </c>
      <c r="K250" s="19">
        <v>0</v>
      </c>
      <c r="L250" s="19">
        <v>0</v>
      </c>
      <c r="M250" s="19">
        <v>0</v>
      </c>
      <c r="N250" s="19">
        <v>0</v>
      </c>
      <c r="O250" s="19">
        <v>0</v>
      </c>
      <c r="P250" s="19">
        <v>0</v>
      </c>
      <c r="Q250" s="19">
        <v>0</v>
      </c>
      <c r="R250" s="26">
        <v>0</v>
      </c>
      <c r="S250" s="127">
        <f t="shared" si="32"/>
        <v>2</v>
      </c>
      <c r="T250" s="127">
        <v>100</v>
      </c>
      <c r="U250" s="127">
        <v>100</v>
      </c>
      <c r="V250" s="127">
        <v>253</v>
      </c>
      <c r="W250" s="127">
        <v>260</v>
      </c>
      <c r="X250" s="127">
        <v>20</v>
      </c>
      <c r="Y250" s="127">
        <v>600</v>
      </c>
      <c r="Z250" s="127">
        <v>210</v>
      </c>
      <c r="AA250" s="127">
        <v>205</v>
      </c>
      <c r="AB250" s="490">
        <v>-20</v>
      </c>
      <c r="AC250" s="127">
        <v>100</v>
      </c>
      <c r="AD250" s="127">
        <v>100</v>
      </c>
      <c r="AE250" s="127">
        <v>100</v>
      </c>
      <c r="AF250" s="127">
        <v>100</v>
      </c>
      <c r="AG250" s="127">
        <v>0</v>
      </c>
      <c r="AH250" s="127">
        <v>30</v>
      </c>
      <c r="AI250" s="127">
        <v>60</v>
      </c>
      <c r="AJ250" s="127">
        <v>100</v>
      </c>
      <c r="AK250" s="127">
        <v>100</v>
      </c>
      <c r="AL250" s="127">
        <v>3000</v>
      </c>
      <c r="AM250" s="127">
        <v>3000</v>
      </c>
      <c r="AN250" s="127">
        <v>3000</v>
      </c>
      <c r="AO250" s="127">
        <v>10</v>
      </c>
      <c r="AP250" s="507">
        <v>3000</v>
      </c>
      <c r="AQ250" s="135">
        <v>0</v>
      </c>
      <c r="AR250" s="135">
        <v>100</v>
      </c>
      <c r="AS250" s="135">
        <v>100</v>
      </c>
      <c r="AT250" s="135">
        <v>15000</v>
      </c>
      <c r="AU250" s="135">
        <v>60000</v>
      </c>
    </row>
    <row r="251" customFormat="1" ht="20.4" spans="1:47">
      <c r="A251" s="33">
        <f>A250</f>
        <v>902</v>
      </c>
      <c r="B251" s="42" t="s">
        <v>647</v>
      </c>
      <c r="C251" s="33"/>
      <c r="D251" s="43"/>
      <c r="E251" s="44"/>
      <c r="F251" s="44"/>
      <c r="G251" s="47"/>
      <c r="H251" s="19"/>
      <c r="I251" s="19"/>
      <c r="J251" s="19"/>
      <c r="K251" s="19"/>
      <c r="L251" s="19"/>
      <c r="M251" s="19"/>
      <c r="N251" s="19"/>
      <c r="O251" s="19"/>
      <c r="P251" s="19"/>
      <c r="Q251" s="19">
        <v>0</v>
      </c>
      <c r="R251" s="26">
        <v>0</v>
      </c>
      <c r="S251" s="127">
        <f t="shared" si="32"/>
        <v>0</v>
      </c>
      <c r="T251" s="127">
        <v>100</v>
      </c>
      <c r="U251" s="127">
        <v>100</v>
      </c>
      <c r="V251" s="127">
        <v>253</v>
      </c>
      <c r="W251" s="127">
        <v>260</v>
      </c>
      <c r="X251" s="127">
        <v>20</v>
      </c>
      <c r="Y251" s="127">
        <v>600</v>
      </c>
      <c r="Z251" s="127">
        <v>210</v>
      </c>
      <c r="AA251" s="127">
        <v>205</v>
      </c>
      <c r="AB251" s="490">
        <v>-20</v>
      </c>
      <c r="AC251" s="127">
        <v>100</v>
      </c>
      <c r="AD251" s="127">
        <v>100</v>
      </c>
      <c r="AE251" s="127">
        <v>100</v>
      </c>
      <c r="AF251" s="127">
        <v>100</v>
      </c>
      <c r="AG251" s="127">
        <v>0</v>
      </c>
      <c r="AH251" s="127">
        <v>30</v>
      </c>
      <c r="AI251" s="127">
        <v>60</v>
      </c>
      <c r="AJ251" s="127">
        <v>100</v>
      </c>
      <c r="AK251" s="127">
        <v>100</v>
      </c>
      <c r="AL251" s="127">
        <v>3000</v>
      </c>
      <c r="AM251" s="127">
        <v>3000</v>
      </c>
      <c r="AN251" s="127">
        <v>3000</v>
      </c>
      <c r="AO251" s="127">
        <v>10</v>
      </c>
      <c r="AP251" s="507">
        <v>3000</v>
      </c>
      <c r="AQ251" s="135">
        <v>0</v>
      </c>
      <c r="AR251" s="135">
        <v>100</v>
      </c>
      <c r="AS251" s="135">
        <v>100</v>
      </c>
      <c r="AT251" s="135">
        <v>15000</v>
      </c>
      <c r="AU251" s="135">
        <v>60000</v>
      </c>
    </row>
    <row r="252" s="10" customFormat="1" ht="20.4" spans="1:48">
      <c r="A252" s="69"/>
      <c r="B252" s="70"/>
      <c r="C252" s="69"/>
      <c r="D252" s="71"/>
      <c r="E252" s="72" t="s">
        <v>648</v>
      </c>
      <c r="F252" s="72" t="s">
        <v>649</v>
      </c>
      <c r="G252" s="206" t="s">
        <v>650</v>
      </c>
      <c r="H252" s="207">
        <v>0</v>
      </c>
      <c r="I252" s="207">
        <v>1</v>
      </c>
      <c r="J252" s="207">
        <v>0</v>
      </c>
      <c r="K252" s="207">
        <v>0</v>
      </c>
      <c r="L252" s="207">
        <v>0</v>
      </c>
      <c r="M252" s="207">
        <v>0</v>
      </c>
      <c r="N252" s="207">
        <v>0</v>
      </c>
      <c r="O252" s="207">
        <v>0</v>
      </c>
      <c r="P252" s="207">
        <v>0</v>
      </c>
      <c r="Q252" s="207">
        <v>0</v>
      </c>
      <c r="R252" s="112">
        <v>0</v>
      </c>
      <c r="S252" s="126">
        <f t="shared" si="32"/>
        <v>2</v>
      </c>
      <c r="T252" s="126" t="s">
        <v>251</v>
      </c>
      <c r="U252" s="126" t="s">
        <v>251</v>
      </c>
      <c r="V252" s="126" t="s">
        <v>251</v>
      </c>
      <c r="W252" s="126" t="s">
        <v>251</v>
      </c>
      <c r="X252" s="126" t="s">
        <v>251</v>
      </c>
      <c r="Y252" s="126" t="s">
        <v>251</v>
      </c>
      <c r="Z252" s="126" t="s">
        <v>251</v>
      </c>
      <c r="AA252" s="126" t="s">
        <v>251</v>
      </c>
      <c r="AB252" s="491" t="s">
        <v>251</v>
      </c>
      <c r="AC252" s="126" t="s">
        <v>251</v>
      </c>
      <c r="AD252" s="126" t="s">
        <v>251</v>
      </c>
      <c r="AE252" s="126" t="s">
        <v>251</v>
      </c>
      <c r="AF252" s="126" t="s">
        <v>251</v>
      </c>
      <c r="AG252" s="126" t="s">
        <v>251</v>
      </c>
      <c r="AH252" s="126" t="s">
        <v>251</v>
      </c>
      <c r="AI252" s="126" t="s">
        <v>251</v>
      </c>
      <c r="AJ252" s="126" t="s">
        <v>251</v>
      </c>
      <c r="AK252" s="126" t="s">
        <v>251</v>
      </c>
      <c r="AL252" s="126" t="s">
        <v>251</v>
      </c>
      <c r="AM252" s="126" t="s">
        <v>251</v>
      </c>
      <c r="AN252" s="126" t="s">
        <v>251</v>
      </c>
      <c r="AO252" s="126" t="s">
        <v>251</v>
      </c>
      <c r="AP252" s="552">
        <v>3000</v>
      </c>
      <c r="AQ252" s="134">
        <v>0</v>
      </c>
      <c r="AR252" s="134">
        <v>100</v>
      </c>
      <c r="AS252" s="134">
        <v>100</v>
      </c>
      <c r="AT252" s="134">
        <v>15000</v>
      </c>
      <c r="AU252" s="134">
        <v>60000</v>
      </c>
      <c r="AV252" s="110"/>
    </row>
    <row r="253" customFormat="1" ht="20.4" spans="1:47">
      <c r="A253" s="33">
        <f t="shared" ref="A253:A257" si="34">A251</f>
        <v>902</v>
      </c>
      <c r="B253" s="42" t="s">
        <v>651</v>
      </c>
      <c r="C253" s="33" t="s">
        <v>652</v>
      </c>
      <c r="D253" s="43" t="s">
        <v>168</v>
      </c>
      <c r="E253" s="44" t="s">
        <v>653</v>
      </c>
      <c r="F253" s="44" t="s">
        <v>652</v>
      </c>
      <c r="G253" s="47"/>
      <c r="H253" s="19">
        <v>0</v>
      </c>
      <c r="I253" s="19">
        <v>1</v>
      </c>
      <c r="J253" s="19">
        <v>0</v>
      </c>
      <c r="K253" s="19">
        <v>0</v>
      </c>
      <c r="L253" s="19">
        <v>0</v>
      </c>
      <c r="M253" s="19">
        <v>0</v>
      </c>
      <c r="N253" s="19">
        <v>0</v>
      </c>
      <c r="O253" s="19">
        <v>0</v>
      </c>
      <c r="P253" s="19">
        <v>0</v>
      </c>
      <c r="Q253" s="19">
        <v>0</v>
      </c>
      <c r="R253" s="26">
        <v>0</v>
      </c>
      <c r="S253" s="127">
        <f t="shared" si="32"/>
        <v>2</v>
      </c>
      <c r="T253" s="127">
        <v>100</v>
      </c>
      <c r="U253" s="127">
        <v>100</v>
      </c>
      <c r="V253" s="127">
        <v>253</v>
      </c>
      <c r="W253" s="127">
        <v>260</v>
      </c>
      <c r="X253" s="127">
        <v>20</v>
      </c>
      <c r="Y253" s="127">
        <v>600</v>
      </c>
      <c r="Z253" s="127">
        <v>210</v>
      </c>
      <c r="AA253" s="127">
        <v>205</v>
      </c>
      <c r="AB253" s="490">
        <v>-20</v>
      </c>
      <c r="AC253" s="127">
        <v>100</v>
      </c>
      <c r="AD253" s="127">
        <v>100</v>
      </c>
      <c r="AE253" s="127">
        <v>100</v>
      </c>
      <c r="AF253" s="127">
        <v>100</v>
      </c>
      <c r="AG253" s="127">
        <v>0</v>
      </c>
      <c r="AH253" s="127">
        <v>30</v>
      </c>
      <c r="AI253" s="127">
        <v>60</v>
      </c>
      <c r="AJ253" s="127">
        <v>100</v>
      </c>
      <c r="AK253" s="127">
        <v>100</v>
      </c>
      <c r="AL253" s="127">
        <v>3000</v>
      </c>
      <c r="AM253" s="127">
        <v>3000</v>
      </c>
      <c r="AN253" s="127">
        <v>3000</v>
      </c>
      <c r="AO253" s="127">
        <v>10</v>
      </c>
      <c r="AP253" s="507">
        <v>3000</v>
      </c>
      <c r="AQ253" s="135">
        <v>0</v>
      </c>
      <c r="AR253" s="135">
        <v>100</v>
      </c>
      <c r="AS253" s="135">
        <v>100</v>
      </c>
      <c r="AT253" s="135">
        <v>15000</v>
      </c>
      <c r="AU253" s="135">
        <v>60000</v>
      </c>
    </row>
    <row r="254" s="11" customFormat="1" ht="20.4" spans="1:47">
      <c r="A254" s="111"/>
      <c r="B254" s="70"/>
      <c r="C254" s="69"/>
      <c r="D254" s="71"/>
      <c r="E254" s="72"/>
      <c r="F254" s="72"/>
      <c r="G254" s="73"/>
      <c r="H254" s="74"/>
      <c r="I254" s="74"/>
      <c r="J254" s="74"/>
      <c r="K254" s="74"/>
      <c r="L254" s="74"/>
      <c r="M254" s="74"/>
      <c r="N254" s="74"/>
      <c r="O254" s="74"/>
      <c r="P254" s="74"/>
      <c r="Q254" s="74">
        <v>0</v>
      </c>
      <c r="R254" s="235">
        <v>0</v>
      </c>
      <c r="S254" s="125"/>
      <c r="T254" s="125"/>
      <c r="U254" s="125"/>
      <c r="V254" s="125"/>
      <c r="W254" s="125"/>
      <c r="X254" s="125"/>
      <c r="Y254" s="125"/>
      <c r="Z254" s="125"/>
      <c r="AA254" s="125"/>
      <c r="AB254" s="490"/>
      <c r="AC254" s="125"/>
      <c r="AD254" s="125"/>
      <c r="AE254" s="125"/>
      <c r="AF254" s="125"/>
      <c r="AG254" s="125"/>
      <c r="AH254" s="125"/>
      <c r="AI254" s="125"/>
      <c r="AJ254" s="125"/>
      <c r="AK254" s="125"/>
      <c r="AL254" s="125"/>
      <c r="AM254" s="125"/>
      <c r="AN254" s="125"/>
      <c r="AO254" s="125"/>
      <c r="AP254" s="512">
        <v>3000</v>
      </c>
      <c r="AQ254" s="134">
        <v>0</v>
      </c>
      <c r="AR254" s="134">
        <v>100</v>
      </c>
      <c r="AS254" s="134">
        <v>100</v>
      </c>
      <c r="AT254" s="134">
        <v>15000</v>
      </c>
      <c r="AU254" s="134">
        <v>60000</v>
      </c>
    </row>
    <row r="255" customFormat="1" ht="20.4" spans="1:47">
      <c r="A255" s="51">
        <f t="shared" si="34"/>
        <v>902</v>
      </c>
      <c r="B255" s="42"/>
      <c r="C255" s="33" t="s">
        <v>652</v>
      </c>
      <c r="D255" s="43" t="s">
        <v>180</v>
      </c>
      <c r="E255" s="44" t="s">
        <v>654</v>
      </c>
      <c r="F255" s="44" t="s">
        <v>655</v>
      </c>
      <c r="G255" s="47"/>
      <c r="H255" s="19"/>
      <c r="I255" s="19"/>
      <c r="J255" s="19"/>
      <c r="K255" s="19"/>
      <c r="L255" s="19"/>
      <c r="M255" s="19"/>
      <c r="N255" s="19"/>
      <c r="O255" s="19"/>
      <c r="P255" s="19"/>
      <c r="Q255" s="19">
        <v>0</v>
      </c>
      <c r="R255" s="26">
        <v>0</v>
      </c>
      <c r="S255" s="127"/>
      <c r="T255" s="127"/>
      <c r="U255" s="127"/>
      <c r="V255" s="127"/>
      <c r="W255" s="127"/>
      <c r="X255" s="127"/>
      <c r="Y255" s="127"/>
      <c r="Z255" s="127"/>
      <c r="AA255" s="127"/>
      <c r="AB255" s="490"/>
      <c r="AC255" s="127"/>
      <c r="AD255" s="127"/>
      <c r="AE255" s="127"/>
      <c r="AF255" s="127"/>
      <c r="AG255" s="127"/>
      <c r="AH255" s="127"/>
      <c r="AI255" s="127"/>
      <c r="AJ255" s="127"/>
      <c r="AK255" s="127"/>
      <c r="AL255" s="127"/>
      <c r="AM255" s="127"/>
      <c r="AN255" s="127"/>
      <c r="AO255" s="127"/>
      <c r="AP255" s="507">
        <v>3000</v>
      </c>
      <c r="AQ255" s="135">
        <v>0</v>
      </c>
      <c r="AR255" s="135">
        <v>100</v>
      </c>
      <c r="AS255" s="135">
        <v>100</v>
      </c>
      <c r="AT255" s="135">
        <v>15000</v>
      </c>
      <c r="AU255" s="135">
        <v>60000</v>
      </c>
    </row>
    <row r="256" s="11" customFormat="1" ht="20.4" spans="1:47">
      <c r="A256" s="111"/>
      <c r="B256" s="70"/>
      <c r="C256" s="69"/>
      <c r="D256" s="71"/>
      <c r="E256" s="72" t="s">
        <v>656</v>
      </c>
      <c r="F256" s="208" t="s">
        <v>657</v>
      </c>
      <c r="G256" s="206" t="s">
        <v>658</v>
      </c>
      <c r="H256" s="207">
        <v>0</v>
      </c>
      <c r="I256" s="207">
        <v>1</v>
      </c>
      <c r="J256" s="207">
        <v>0</v>
      </c>
      <c r="K256" s="207">
        <v>0</v>
      </c>
      <c r="L256" s="207">
        <v>0</v>
      </c>
      <c r="M256" s="207">
        <v>0</v>
      </c>
      <c r="N256" s="207">
        <v>0</v>
      </c>
      <c r="O256" s="207">
        <v>0</v>
      </c>
      <c r="P256" s="207">
        <v>0</v>
      </c>
      <c r="Q256" s="207">
        <v>0</v>
      </c>
      <c r="R256" s="112">
        <v>0</v>
      </c>
      <c r="S256" s="125">
        <f t="shared" ref="S256:S283" si="35">H256+I256*2+J256*4+K256*8+L256*16+M256*32+N256*64+O256*128+P256*256+Q256*512+R256*1024</f>
        <v>2</v>
      </c>
      <c r="T256" s="125" t="s">
        <v>251</v>
      </c>
      <c r="U256" s="125" t="s">
        <v>251</v>
      </c>
      <c r="V256" s="125" t="s">
        <v>251</v>
      </c>
      <c r="W256" s="125" t="s">
        <v>251</v>
      </c>
      <c r="X256" s="125" t="s">
        <v>251</v>
      </c>
      <c r="Y256" s="125" t="s">
        <v>251</v>
      </c>
      <c r="Z256" s="125" t="s">
        <v>251</v>
      </c>
      <c r="AA256" s="125" t="s">
        <v>251</v>
      </c>
      <c r="AB256" s="491" t="s">
        <v>251</v>
      </c>
      <c r="AC256" s="125" t="s">
        <v>251</v>
      </c>
      <c r="AD256" s="125" t="s">
        <v>251</v>
      </c>
      <c r="AE256" s="125" t="s">
        <v>251</v>
      </c>
      <c r="AF256" s="125" t="s">
        <v>251</v>
      </c>
      <c r="AG256" s="125" t="s">
        <v>251</v>
      </c>
      <c r="AH256" s="125" t="s">
        <v>251</v>
      </c>
      <c r="AI256" s="125" t="s">
        <v>251</v>
      </c>
      <c r="AJ256" s="125" t="s">
        <v>251</v>
      </c>
      <c r="AK256" s="125" t="s">
        <v>251</v>
      </c>
      <c r="AL256" s="125" t="s">
        <v>251</v>
      </c>
      <c r="AM256" s="125" t="s">
        <v>251</v>
      </c>
      <c r="AN256" s="125" t="s">
        <v>251</v>
      </c>
      <c r="AO256" s="125" t="s">
        <v>251</v>
      </c>
      <c r="AP256" s="512">
        <v>3000</v>
      </c>
      <c r="AQ256" s="134">
        <v>0</v>
      </c>
      <c r="AR256" s="134">
        <v>100</v>
      </c>
      <c r="AS256" s="134">
        <v>100</v>
      </c>
      <c r="AT256" s="134">
        <v>15000</v>
      </c>
      <c r="AU256" s="134">
        <v>60000</v>
      </c>
    </row>
    <row r="257" s="4" customFormat="1" ht="20.4" spans="1:47">
      <c r="A257" s="51">
        <f t="shared" si="34"/>
        <v>902</v>
      </c>
      <c r="B257" s="42" t="s">
        <v>651</v>
      </c>
      <c r="C257" s="33" t="s">
        <v>652</v>
      </c>
      <c r="D257" s="43" t="s">
        <v>187</v>
      </c>
      <c r="E257" s="44" t="s">
        <v>656</v>
      </c>
      <c r="F257" s="44" t="s">
        <v>662</v>
      </c>
      <c r="G257" s="47"/>
      <c r="H257" s="19">
        <v>0</v>
      </c>
      <c r="I257" s="19">
        <v>1</v>
      </c>
      <c r="J257" s="19">
        <v>0</v>
      </c>
      <c r="K257" s="19">
        <v>0</v>
      </c>
      <c r="L257" s="19">
        <v>0</v>
      </c>
      <c r="M257" s="19">
        <v>0</v>
      </c>
      <c r="N257" s="19">
        <v>0</v>
      </c>
      <c r="O257" s="19">
        <v>0</v>
      </c>
      <c r="P257" s="19">
        <v>0</v>
      </c>
      <c r="Q257" s="19">
        <v>0</v>
      </c>
      <c r="R257" s="26">
        <v>0</v>
      </c>
      <c r="S257" s="186">
        <f t="shared" si="35"/>
        <v>2</v>
      </c>
      <c r="T257" s="186">
        <v>100</v>
      </c>
      <c r="U257" s="186">
        <v>100</v>
      </c>
      <c r="V257" s="186">
        <v>253</v>
      </c>
      <c r="W257" s="186">
        <v>260</v>
      </c>
      <c r="X257" s="186">
        <v>20</v>
      </c>
      <c r="Y257" s="186">
        <v>600</v>
      </c>
      <c r="Z257" s="186">
        <v>210</v>
      </c>
      <c r="AA257" s="186">
        <v>205</v>
      </c>
      <c r="AB257" s="490">
        <v>-20</v>
      </c>
      <c r="AC257" s="186">
        <v>100</v>
      </c>
      <c r="AD257" s="186">
        <v>100</v>
      </c>
      <c r="AE257" s="186">
        <v>100</v>
      </c>
      <c r="AF257" s="186">
        <v>100</v>
      </c>
      <c r="AG257" s="186">
        <v>0</v>
      </c>
      <c r="AH257" s="186">
        <v>30</v>
      </c>
      <c r="AI257" s="186">
        <v>60</v>
      </c>
      <c r="AJ257" s="186">
        <v>100</v>
      </c>
      <c r="AK257" s="186">
        <v>100</v>
      </c>
      <c r="AL257" s="186">
        <v>3000</v>
      </c>
      <c r="AM257" s="186">
        <v>3000</v>
      </c>
      <c r="AN257" s="186">
        <v>3000</v>
      </c>
      <c r="AO257" s="186">
        <v>10</v>
      </c>
      <c r="AP257" s="522">
        <v>3000</v>
      </c>
      <c r="AQ257" s="416">
        <v>0</v>
      </c>
      <c r="AR257" s="416">
        <v>100</v>
      </c>
      <c r="AS257" s="416">
        <v>100</v>
      </c>
      <c r="AT257" s="416">
        <v>15000</v>
      </c>
      <c r="AU257" s="416">
        <v>60000</v>
      </c>
    </row>
    <row r="258" customFormat="1" ht="20.4" spans="1:47">
      <c r="A258" s="33">
        <f>A253</f>
        <v>902</v>
      </c>
      <c r="B258" s="42" t="s">
        <v>663</v>
      </c>
      <c r="C258" s="33"/>
      <c r="D258" s="43"/>
      <c r="E258" s="44"/>
      <c r="F258" s="44"/>
      <c r="G258" s="47"/>
      <c r="H258" s="19"/>
      <c r="I258" s="19"/>
      <c r="J258" s="19"/>
      <c r="K258" s="19"/>
      <c r="L258" s="19"/>
      <c r="M258" s="19"/>
      <c r="N258" s="19"/>
      <c r="O258" s="19"/>
      <c r="P258" s="19"/>
      <c r="Q258" s="19">
        <v>0</v>
      </c>
      <c r="R258" s="26">
        <v>0</v>
      </c>
      <c r="S258" s="127">
        <f t="shared" si="35"/>
        <v>0</v>
      </c>
      <c r="T258" s="127">
        <v>100</v>
      </c>
      <c r="U258" s="127">
        <v>100</v>
      </c>
      <c r="V258" s="127">
        <v>253</v>
      </c>
      <c r="W258" s="127">
        <v>260</v>
      </c>
      <c r="X258" s="127">
        <v>20</v>
      </c>
      <c r="Y258" s="127">
        <v>600</v>
      </c>
      <c r="Z258" s="127">
        <v>210</v>
      </c>
      <c r="AA258" s="127">
        <v>205</v>
      </c>
      <c r="AB258" s="490">
        <v>-20</v>
      </c>
      <c r="AC258" s="127">
        <v>100</v>
      </c>
      <c r="AD258" s="127">
        <v>100</v>
      </c>
      <c r="AE258" s="127">
        <v>100</v>
      </c>
      <c r="AF258" s="127">
        <v>100</v>
      </c>
      <c r="AG258" s="127">
        <v>0</v>
      </c>
      <c r="AH258" s="127">
        <v>30</v>
      </c>
      <c r="AI258" s="127">
        <v>60</v>
      </c>
      <c r="AJ258" s="127">
        <v>100</v>
      </c>
      <c r="AK258" s="127">
        <v>100</v>
      </c>
      <c r="AL258" s="127">
        <v>3000</v>
      </c>
      <c r="AM258" s="127">
        <v>3000</v>
      </c>
      <c r="AN258" s="127">
        <v>3000</v>
      </c>
      <c r="AO258" s="127">
        <v>10</v>
      </c>
      <c r="AP258" s="507">
        <v>3000</v>
      </c>
      <c r="AQ258" s="135">
        <v>0</v>
      </c>
      <c r="AR258" s="135">
        <v>100</v>
      </c>
      <c r="AS258" s="135">
        <v>100</v>
      </c>
      <c r="AT258" s="135">
        <v>15000</v>
      </c>
      <c r="AU258" s="135">
        <v>60000</v>
      </c>
    </row>
    <row r="259" s="6" customFormat="1" ht="20.4" spans="1:48">
      <c r="A259" s="60"/>
      <c r="B259" s="61"/>
      <c r="C259" s="60"/>
      <c r="D259" s="62"/>
      <c r="E259" s="63"/>
      <c r="F259" s="63" t="s">
        <v>664</v>
      </c>
      <c r="G259" s="218" t="s">
        <v>665</v>
      </c>
      <c r="H259" s="219">
        <v>0</v>
      </c>
      <c r="I259" s="219">
        <v>1</v>
      </c>
      <c r="J259" s="219">
        <v>0</v>
      </c>
      <c r="K259" s="219">
        <v>0</v>
      </c>
      <c r="L259" s="219">
        <v>0</v>
      </c>
      <c r="M259" s="219">
        <v>0</v>
      </c>
      <c r="N259" s="219">
        <v>0</v>
      </c>
      <c r="O259" s="219">
        <v>0</v>
      </c>
      <c r="P259" s="219">
        <v>0</v>
      </c>
      <c r="Q259" s="219">
        <v>0</v>
      </c>
      <c r="R259" s="76">
        <v>0</v>
      </c>
      <c r="S259" s="346">
        <f t="shared" si="35"/>
        <v>2</v>
      </c>
      <c r="T259" s="346" t="s">
        <v>251</v>
      </c>
      <c r="U259" s="346" t="s">
        <v>251</v>
      </c>
      <c r="V259" s="346" t="s">
        <v>251</v>
      </c>
      <c r="W259" s="346" t="s">
        <v>251</v>
      </c>
      <c r="X259" s="346" t="s">
        <v>251</v>
      </c>
      <c r="Y259" s="346"/>
      <c r="Z259" s="346"/>
      <c r="AA259" s="346"/>
      <c r="AB259" s="490"/>
      <c r="AC259" s="346"/>
      <c r="AD259" s="346"/>
      <c r="AE259" s="346"/>
      <c r="AF259" s="346"/>
      <c r="AG259" s="346"/>
      <c r="AH259" s="346"/>
      <c r="AI259" s="346"/>
      <c r="AJ259" s="346"/>
      <c r="AK259" s="346"/>
      <c r="AL259" s="346"/>
      <c r="AM259" s="346"/>
      <c r="AN259" s="346"/>
      <c r="AO259" s="346"/>
      <c r="AP259" s="511">
        <v>3000</v>
      </c>
      <c r="AQ259" s="464">
        <v>0</v>
      </c>
      <c r="AR259" s="464">
        <v>100</v>
      </c>
      <c r="AS259" s="464">
        <v>100</v>
      </c>
      <c r="AT259" s="464">
        <v>15000</v>
      </c>
      <c r="AU259" s="464">
        <v>60000</v>
      </c>
      <c r="AV259" s="107"/>
    </row>
    <row r="260" customFormat="1" ht="20.4" spans="1:47">
      <c r="A260" s="33">
        <f>A258</f>
        <v>902</v>
      </c>
      <c r="B260" s="42" t="s">
        <v>667</v>
      </c>
      <c r="C260" s="33" t="s">
        <v>668</v>
      </c>
      <c r="D260" s="43" t="s">
        <v>168</v>
      </c>
      <c r="E260" s="44" t="s">
        <v>669</v>
      </c>
      <c r="F260" s="44" t="s">
        <v>670</v>
      </c>
      <c r="G260" s="47"/>
      <c r="H260" s="19">
        <v>0</v>
      </c>
      <c r="I260" s="19">
        <v>1</v>
      </c>
      <c r="J260" s="19">
        <v>0</v>
      </c>
      <c r="K260" s="19">
        <v>0</v>
      </c>
      <c r="L260" s="19">
        <v>0</v>
      </c>
      <c r="M260" s="19">
        <v>0</v>
      </c>
      <c r="N260" s="19">
        <v>0</v>
      </c>
      <c r="O260" s="19">
        <v>0</v>
      </c>
      <c r="P260" s="19">
        <v>0</v>
      </c>
      <c r="Q260" s="19">
        <v>0</v>
      </c>
      <c r="R260" s="26">
        <v>0</v>
      </c>
      <c r="S260" s="127">
        <f t="shared" si="35"/>
        <v>2</v>
      </c>
      <c r="T260" s="127">
        <v>100</v>
      </c>
      <c r="U260" s="127">
        <v>100</v>
      </c>
      <c r="V260" s="127">
        <v>253</v>
      </c>
      <c r="W260" s="127">
        <v>265</v>
      </c>
      <c r="X260" s="127">
        <v>18</v>
      </c>
      <c r="Y260" s="127">
        <v>22</v>
      </c>
      <c r="Z260" s="127">
        <v>210</v>
      </c>
      <c r="AA260" s="127">
        <v>205</v>
      </c>
      <c r="AB260" s="490">
        <v>-20</v>
      </c>
      <c r="AC260" s="127">
        <v>100</v>
      </c>
      <c r="AD260" s="127">
        <v>100</v>
      </c>
      <c r="AE260" s="127">
        <v>100</v>
      </c>
      <c r="AF260" s="127">
        <v>100</v>
      </c>
      <c r="AG260" s="127">
        <v>0</v>
      </c>
      <c r="AH260" s="127">
        <v>30</v>
      </c>
      <c r="AI260" s="127">
        <v>60</v>
      </c>
      <c r="AJ260" s="127">
        <v>100</v>
      </c>
      <c r="AK260" s="127">
        <v>100</v>
      </c>
      <c r="AL260" s="127">
        <v>3000</v>
      </c>
      <c r="AM260" s="127">
        <v>3000</v>
      </c>
      <c r="AN260" s="127">
        <v>3000</v>
      </c>
      <c r="AO260" s="127">
        <v>10</v>
      </c>
      <c r="AP260" s="507">
        <v>3000</v>
      </c>
      <c r="AQ260" s="135">
        <v>0</v>
      </c>
      <c r="AR260" s="135">
        <v>100</v>
      </c>
      <c r="AS260" s="135">
        <v>100</v>
      </c>
      <c r="AT260" s="135">
        <v>15000</v>
      </c>
      <c r="AU260" s="135">
        <v>60000</v>
      </c>
    </row>
    <row r="261" s="6" customFormat="1" ht="20.4" spans="1:48">
      <c r="A261" s="60"/>
      <c r="B261" s="61"/>
      <c r="C261" s="60"/>
      <c r="D261" s="62"/>
      <c r="E261" s="63"/>
      <c r="F261" s="63" t="s">
        <v>671</v>
      </c>
      <c r="G261" s="67" t="s">
        <v>672</v>
      </c>
      <c r="H261" s="219">
        <v>0</v>
      </c>
      <c r="I261" s="219">
        <v>1</v>
      </c>
      <c r="J261" s="219">
        <v>0</v>
      </c>
      <c r="K261" s="219">
        <v>0</v>
      </c>
      <c r="L261" s="219">
        <v>0</v>
      </c>
      <c r="M261" s="219">
        <v>0</v>
      </c>
      <c r="N261" s="219">
        <v>0</v>
      </c>
      <c r="O261" s="219">
        <v>0</v>
      </c>
      <c r="P261" s="219">
        <v>0</v>
      </c>
      <c r="Q261" s="219">
        <v>0</v>
      </c>
      <c r="R261" s="76">
        <v>0</v>
      </c>
      <c r="S261" s="346">
        <f t="shared" si="35"/>
        <v>2</v>
      </c>
      <c r="T261" s="346" t="s">
        <v>251</v>
      </c>
      <c r="U261" s="346" t="s">
        <v>251</v>
      </c>
      <c r="V261" s="346" t="s">
        <v>251</v>
      </c>
      <c r="W261" s="346" t="s">
        <v>251</v>
      </c>
      <c r="X261" s="346" t="s">
        <v>251</v>
      </c>
      <c r="Y261" s="346"/>
      <c r="Z261" s="346" t="s">
        <v>251</v>
      </c>
      <c r="AA261" s="346" t="s">
        <v>251</v>
      </c>
      <c r="AB261" s="490" t="s">
        <v>251</v>
      </c>
      <c r="AC261" s="346" t="s">
        <v>251</v>
      </c>
      <c r="AD261" s="346" t="s">
        <v>251</v>
      </c>
      <c r="AE261" s="346" t="s">
        <v>251</v>
      </c>
      <c r="AF261" s="346" t="s">
        <v>251</v>
      </c>
      <c r="AG261" s="346" t="s">
        <v>251</v>
      </c>
      <c r="AH261" s="346" t="s">
        <v>251</v>
      </c>
      <c r="AI261" s="346" t="s">
        <v>251</v>
      </c>
      <c r="AJ261" s="346" t="s">
        <v>251</v>
      </c>
      <c r="AK261" s="346" t="s">
        <v>251</v>
      </c>
      <c r="AL261" s="346" t="s">
        <v>251</v>
      </c>
      <c r="AM261" s="346" t="s">
        <v>251</v>
      </c>
      <c r="AN261" s="346" t="s">
        <v>251</v>
      </c>
      <c r="AO261" s="346" t="s">
        <v>251</v>
      </c>
      <c r="AP261" s="511">
        <v>3000</v>
      </c>
      <c r="AQ261" s="464">
        <v>0</v>
      </c>
      <c r="AR261" s="464">
        <v>100</v>
      </c>
      <c r="AS261" s="464">
        <v>100</v>
      </c>
      <c r="AT261" s="464">
        <v>15000</v>
      </c>
      <c r="AU261" s="464">
        <v>60000</v>
      </c>
      <c r="AV261" s="107"/>
    </row>
    <row r="262" customFormat="1" ht="20.4" spans="1:47">
      <c r="A262" s="33">
        <f>A260</f>
        <v>902</v>
      </c>
      <c r="B262" s="42" t="s">
        <v>667</v>
      </c>
      <c r="C262" s="33" t="s">
        <v>673</v>
      </c>
      <c r="D262" s="43" t="s">
        <v>180</v>
      </c>
      <c r="E262" s="44" t="s">
        <v>674</v>
      </c>
      <c r="F262" s="44" t="s">
        <v>675</v>
      </c>
      <c r="G262" s="47"/>
      <c r="H262" s="19">
        <v>0</v>
      </c>
      <c r="I262" s="19">
        <v>1</v>
      </c>
      <c r="J262" s="19">
        <v>0</v>
      </c>
      <c r="K262" s="19">
        <v>0</v>
      </c>
      <c r="L262" s="19">
        <v>0</v>
      </c>
      <c r="M262" s="19">
        <v>0</v>
      </c>
      <c r="N262" s="19">
        <v>0</v>
      </c>
      <c r="O262" s="19">
        <v>0</v>
      </c>
      <c r="P262" s="19">
        <v>0</v>
      </c>
      <c r="Q262" s="19">
        <v>0</v>
      </c>
      <c r="R262" s="26">
        <v>0</v>
      </c>
      <c r="S262" s="127">
        <f t="shared" si="35"/>
        <v>2</v>
      </c>
      <c r="T262" s="127">
        <v>100</v>
      </c>
      <c r="U262" s="127">
        <v>100</v>
      </c>
      <c r="V262" s="127">
        <v>253</v>
      </c>
      <c r="W262" s="127">
        <v>265</v>
      </c>
      <c r="X262" s="127">
        <v>18</v>
      </c>
      <c r="Y262" s="127">
        <v>22</v>
      </c>
      <c r="Z262" s="127">
        <v>210</v>
      </c>
      <c r="AA262" s="127">
        <v>205</v>
      </c>
      <c r="AB262" s="490">
        <v>-20</v>
      </c>
      <c r="AC262" s="127">
        <v>100</v>
      </c>
      <c r="AD262" s="127">
        <v>100</v>
      </c>
      <c r="AE262" s="127">
        <v>100</v>
      </c>
      <c r="AF262" s="127">
        <v>100</v>
      </c>
      <c r="AG262" s="127">
        <v>0</v>
      </c>
      <c r="AH262" s="127">
        <v>30</v>
      </c>
      <c r="AI262" s="127">
        <v>60</v>
      </c>
      <c r="AJ262" s="127">
        <v>100</v>
      </c>
      <c r="AK262" s="127">
        <v>100</v>
      </c>
      <c r="AL262" s="127">
        <v>3000</v>
      </c>
      <c r="AM262" s="127">
        <v>3000</v>
      </c>
      <c r="AN262" s="127">
        <v>3000</v>
      </c>
      <c r="AO262" s="127">
        <v>10</v>
      </c>
      <c r="AP262" s="507">
        <v>3000</v>
      </c>
      <c r="AQ262" s="135">
        <v>0</v>
      </c>
      <c r="AR262" s="135">
        <v>100</v>
      </c>
      <c r="AS262" s="135">
        <v>100</v>
      </c>
      <c r="AT262" s="135">
        <v>15000</v>
      </c>
      <c r="AU262" s="135">
        <v>60000</v>
      </c>
    </row>
    <row r="263" customFormat="1" ht="20.4" spans="1:47">
      <c r="A263" s="33">
        <f>A262</f>
        <v>902</v>
      </c>
      <c r="B263" s="42" t="s">
        <v>676</v>
      </c>
      <c r="C263" s="33"/>
      <c r="D263" s="43"/>
      <c r="E263" s="44"/>
      <c r="F263" s="44"/>
      <c r="G263" s="47"/>
      <c r="H263" s="19"/>
      <c r="I263" s="19"/>
      <c r="J263" s="19"/>
      <c r="K263" s="19"/>
      <c r="L263" s="19"/>
      <c r="M263" s="19"/>
      <c r="N263" s="19"/>
      <c r="O263" s="19"/>
      <c r="P263" s="19"/>
      <c r="Q263" s="19">
        <v>0</v>
      </c>
      <c r="R263" s="26">
        <v>0</v>
      </c>
      <c r="S263" s="127">
        <f t="shared" si="35"/>
        <v>0</v>
      </c>
      <c r="T263" s="127">
        <v>100</v>
      </c>
      <c r="U263" s="127">
        <v>100</v>
      </c>
      <c r="V263" s="127">
        <v>253</v>
      </c>
      <c r="W263" s="127">
        <v>260</v>
      </c>
      <c r="X263" s="127">
        <v>20</v>
      </c>
      <c r="Y263" s="127">
        <v>600</v>
      </c>
      <c r="Z263" s="127">
        <v>210</v>
      </c>
      <c r="AA263" s="127">
        <v>205</v>
      </c>
      <c r="AB263" s="490">
        <v>-20</v>
      </c>
      <c r="AC263" s="127">
        <v>100</v>
      </c>
      <c r="AD263" s="127">
        <v>100</v>
      </c>
      <c r="AE263" s="127">
        <v>100</v>
      </c>
      <c r="AF263" s="127">
        <v>100</v>
      </c>
      <c r="AG263" s="127">
        <v>0</v>
      </c>
      <c r="AH263" s="127">
        <v>30</v>
      </c>
      <c r="AI263" s="127">
        <v>60</v>
      </c>
      <c r="AJ263" s="127">
        <v>100</v>
      </c>
      <c r="AK263" s="127">
        <v>100</v>
      </c>
      <c r="AL263" s="127">
        <v>3000</v>
      </c>
      <c r="AM263" s="127">
        <v>3000</v>
      </c>
      <c r="AN263" s="127">
        <v>3000</v>
      </c>
      <c r="AO263" s="127">
        <v>10</v>
      </c>
      <c r="AP263" s="507">
        <v>3000</v>
      </c>
      <c r="AQ263" s="135">
        <v>0</v>
      </c>
      <c r="AR263" s="135">
        <v>100</v>
      </c>
      <c r="AS263" s="135">
        <v>100</v>
      </c>
      <c r="AT263" s="135">
        <v>15000</v>
      </c>
      <c r="AU263" s="135">
        <v>60000</v>
      </c>
    </row>
    <row r="264" s="6" customFormat="1" ht="20.4" spans="1:48">
      <c r="A264" s="60"/>
      <c r="B264" s="61"/>
      <c r="C264" s="60"/>
      <c r="D264" s="62"/>
      <c r="E264" s="63" t="s">
        <v>455</v>
      </c>
      <c r="F264" s="63" t="s">
        <v>677</v>
      </c>
      <c r="G264" s="66"/>
      <c r="H264" s="219">
        <v>0</v>
      </c>
      <c r="I264" s="219">
        <v>1</v>
      </c>
      <c r="J264" s="219">
        <v>1</v>
      </c>
      <c r="K264" s="219">
        <v>0</v>
      </c>
      <c r="L264" s="219">
        <v>0</v>
      </c>
      <c r="M264" s="219">
        <v>0</v>
      </c>
      <c r="N264" s="219">
        <v>1</v>
      </c>
      <c r="O264" s="219">
        <v>0</v>
      </c>
      <c r="P264" s="219">
        <v>0</v>
      </c>
      <c r="Q264" s="219">
        <v>0</v>
      </c>
      <c r="R264" s="76">
        <v>0</v>
      </c>
      <c r="S264" s="346">
        <f t="shared" si="35"/>
        <v>70</v>
      </c>
      <c r="T264" s="346" t="s">
        <v>251</v>
      </c>
      <c r="U264" s="346" t="s">
        <v>251</v>
      </c>
      <c r="V264" s="553" t="s">
        <v>1266</v>
      </c>
      <c r="W264" s="553" t="s">
        <v>787</v>
      </c>
      <c r="X264" s="346" t="s">
        <v>1267</v>
      </c>
      <c r="Y264" s="346" t="s">
        <v>251</v>
      </c>
      <c r="Z264" s="346" t="s">
        <v>251</v>
      </c>
      <c r="AA264" s="346" t="s">
        <v>251</v>
      </c>
      <c r="AB264" s="490" t="s">
        <v>251</v>
      </c>
      <c r="AC264" s="346" t="s">
        <v>251</v>
      </c>
      <c r="AD264" s="346" t="s">
        <v>251</v>
      </c>
      <c r="AE264" s="346" t="s">
        <v>251</v>
      </c>
      <c r="AF264" s="346" t="s">
        <v>251</v>
      </c>
      <c r="AG264" s="346">
        <v>0</v>
      </c>
      <c r="AH264" s="346" t="s">
        <v>251</v>
      </c>
      <c r="AI264" s="346" t="s">
        <v>251</v>
      </c>
      <c r="AJ264" s="346" t="s">
        <v>251</v>
      </c>
      <c r="AK264" s="346" t="s">
        <v>251</v>
      </c>
      <c r="AL264" s="346" t="s">
        <v>251</v>
      </c>
      <c r="AM264" s="346" t="s">
        <v>251</v>
      </c>
      <c r="AN264" s="346" t="s">
        <v>251</v>
      </c>
      <c r="AO264" s="346" t="s">
        <v>251</v>
      </c>
      <c r="AP264" s="511">
        <v>3000</v>
      </c>
      <c r="AQ264" s="464">
        <v>0</v>
      </c>
      <c r="AR264" s="464">
        <v>100</v>
      </c>
      <c r="AS264" s="464">
        <v>100</v>
      </c>
      <c r="AT264" s="464">
        <v>15000</v>
      </c>
      <c r="AU264" s="464">
        <v>60000</v>
      </c>
      <c r="AV264" s="107"/>
    </row>
    <row r="265" customFormat="1" ht="20.4" spans="1:47">
      <c r="A265" s="33">
        <f>A263</f>
        <v>902</v>
      </c>
      <c r="B265" s="42" t="s">
        <v>678</v>
      </c>
      <c r="C265" s="33" t="s">
        <v>679</v>
      </c>
      <c r="D265" s="43" t="s">
        <v>168</v>
      </c>
      <c r="E265" s="44" t="s">
        <v>680</v>
      </c>
      <c r="F265" s="44" t="s">
        <v>679</v>
      </c>
      <c r="G265" s="47"/>
      <c r="H265" s="19">
        <v>0</v>
      </c>
      <c r="I265" s="19">
        <v>1</v>
      </c>
      <c r="J265" s="19">
        <v>1</v>
      </c>
      <c r="K265" s="19">
        <v>0</v>
      </c>
      <c r="L265" s="19">
        <v>0</v>
      </c>
      <c r="M265" s="19">
        <v>0</v>
      </c>
      <c r="N265" s="19">
        <v>1</v>
      </c>
      <c r="O265" s="19">
        <v>0</v>
      </c>
      <c r="P265" s="19">
        <v>0</v>
      </c>
      <c r="Q265" s="19">
        <v>0</v>
      </c>
      <c r="R265" s="26">
        <v>0</v>
      </c>
      <c r="S265" s="127">
        <f t="shared" si="35"/>
        <v>70</v>
      </c>
      <c r="T265" s="127">
        <v>100</v>
      </c>
      <c r="U265" s="127">
        <v>100</v>
      </c>
      <c r="V265" s="127">
        <v>250</v>
      </c>
      <c r="W265" s="127">
        <v>265</v>
      </c>
      <c r="X265" s="127">
        <v>18</v>
      </c>
      <c r="Y265" s="127">
        <v>600</v>
      </c>
      <c r="Z265" s="127">
        <v>210</v>
      </c>
      <c r="AA265" s="127">
        <v>205</v>
      </c>
      <c r="AB265" s="490">
        <v>-20</v>
      </c>
      <c r="AC265" s="127">
        <v>100</v>
      </c>
      <c r="AD265" s="127">
        <v>100</v>
      </c>
      <c r="AE265" s="127">
        <v>100</v>
      </c>
      <c r="AF265" s="127">
        <v>100</v>
      </c>
      <c r="AG265" s="127">
        <v>0</v>
      </c>
      <c r="AH265" s="127">
        <v>30</v>
      </c>
      <c r="AI265" s="127">
        <v>60</v>
      </c>
      <c r="AJ265" s="127">
        <v>100</v>
      </c>
      <c r="AK265" s="127">
        <v>100</v>
      </c>
      <c r="AL265" s="127">
        <v>3000</v>
      </c>
      <c r="AM265" s="127">
        <v>3000</v>
      </c>
      <c r="AN265" s="127">
        <v>3000</v>
      </c>
      <c r="AO265" s="127">
        <v>10</v>
      </c>
      <c r="AP265" s="507">
        <v>3000</v>
      </c>
      <c r="AQ265" s="135">
        <v>0</v>
      </c>
      <c r="AR265" s="135">
        <v>100</v>
      </c>
      <c r="AS265" s="135">
        <v>100</v>
      </c>
      <c r="AT265" s="135">
        <v>15000</v>
      </c>
      <c r="AU265" s="135">
        <v>60000</v>
      </c>
    </row>
    <row r="266" s="2" customFormat="1" ht="20.4" spans="1:48">
      <c r="A266" s="36"/>
      <c r="B266" s="37"/>
      <c r="C266" s="36"/>
      <c r="D266" s="38"/>
      <c r="E266" s="39" t="s">
        <v>455</v>
      </c>
      <c r="F266" s="39" t="s">
        <v>681</v>
      </c>
      <c r="G266" s="49"/>
      <c r="H266" s="428">
        <v>0</v>
      </c>
      <c r="I266" s="428">
        <v>1</v>
      </c>
      <c r="J266" s="428">
        <v>1</v>
      </c>
      <c r="K266" s="428">
        <v>0</v>
      </c>
      <c r="L266" s="428">
        <v>0</v>
      </c>
      <c r="M266" s="428">
        <v>0</v>
      </c>
      <c r="N266" s="428">
        <v>1</v>
      </c>
      <c r="O266" s="428">
        <v>0</v>
      </c>
      <c r="P266" s="428">
        <v>0</v>
      </c>
      <c r="Q266" s="428">
        <v>0</v>
      </c>
      <c r="R266" s="538">
        <v>0</v>
      </c>
      <c r="S266" s="133">
        <f t="shared" si="35"/>
        <v>70</v>
      </c>
      <c r="T266" s="133" t="s">
        <v>251</v>
      </c>
      <c r="U266" s="133" t="s">
        <v>251</v>
      </c>
      <c r="V266" s="554" t="s">
        <v>1266</v>
      </c>
      <c r="W266" s="554" t="s">
        <v>787</v>
      </c>
      <c r="X266" s="250" t="s">
        <v>1267</v>
      </c>
      <c r="Y266" s="250" t="s">
        <v>251</v>
      </c>
      <c r="Z266" s="133" t="s">
        <v>251</v>
      </c>
      <c r="AA266" s="133" t="s">
        <v>251</v>
      </c>
      <c r="AB266" s="490" t="s">
        <v>251</v>
      </c>
      <c r="AC266" s="133" t="s">
        <v>251</v>
      </c>
      <c r="AD266" s="133" t="s">
        <v>251</v>
      </c>
      <c r="AE266" s="133" t="s">
        <v>251</v>
      </c>
      <c r="AF266" s="133" t="s">
        <v>251</v>
      </c>
      <c r="AG266" s="133">
        <v>0</v>
      </c>
      <c r="AH266" s="133" t="s">
        <v>251</v>
      </c>
      <c r="AI266" s="133" t="s">
        <v>251</v>
      </c>
      <c r="AJ266" s="133" t="s">
        <v>251</v>
      </c>
      <c r="AK266" s="133" t="s">
        <v>251</v>
      </c>
      <c r="AL266" s="133" t="s">
        <v>251</v>
      </c>
      <c r="AM266" s="133" t="s">
        <v>251</v>
      </c>
      <c r="AN266" s="133" t="s">
        <v>251</v>
      </c>
      <c r="AO266" s="133" t="s">
        <v>251</v>
      </c>
      <c r="AP266" s="508">
        <v>3000</v>
      </c>
      <c r="AQ266" s="139">
        <v>0</v>
      </c>
      <c r="AR266" s="139">
        <v>100</v>
      </c>
      <c r="AS266" s="139">
        <v>100</v>
      </c>
      <c r="AT266" s="139">
        <v>15000</v>
      </c>
      <c r="AU266" s="139">
        <v>60000</v>
      </c>
      <c r="AV266" s="106"/>
    </row>
    <row r="267" customFormat="1" ht="20.4" spans="1:47">
      <c r="A267" s="33">
        <f>A265</f>
        <v>902</v>
      </c>
      <c r="B267" s="42" t="s">
        <v>682</v>
      </c>
      <c r="C267" s="33" t="s">
        <v>683</v>
      </c>
      <c r="D267" s="43" t="s">
        <v>168</v>
      </c>
      <c r="E267" s="44" t="s">
        <v>684</v>
      </c>
      <c r="F267" s="44" t="s">
        <v>683</v>
      </c>
      <c r="G267" s="47"/>
      <c r="H267" s="19">
        <v>0</v>
      </c>
      <c r="I267" s="19">
        <v>1</v>
      </c>
      <c r="J267" s="19">
        <v>1</v>
      </c>
      <c r="K267" s="19">
        <v>0</v>
      </c>
      <c r="L267" s="19">
        <v>0</v>
      </c>
      <c r="M267" s="19">
        <v>0</v>
      </c>
      <c r="N267" s="19">
        <v>1</v>
      </c>
      <c r="O267" s="19">
        <v>0</v>
      </c>
      <c r="P267" s="19">
        <v>0</v>
      </c>
      <c r="Q267" s="19">
        <v>0</v>
      </c>
      <c r="R267" s="26">
        <v>0</v>
      </c>
      <c r="S267" s="127">
        <f t="shared" si="35"/>
        <v>70</v>
      </c>
      <c r="T267" s="127">
        <v>100</v>
      </c>
      <c r="U267" s="127">
        <v>100</v>
      </c>
      <c r="V267" s="127">
        <v>250</v>
      </c>
      <c r="W267" s="127">
        <v>265</v>
      </c>
      <c r="X267" s="127">
        <v>18</v>
      </c>
      <c r="Y267" s="127">
        <v>600</v>
      </c>
      <c r="Z267" s="127">
        <v>210</v>
      </c>
      <c r="AA267" s="127">
        <v>205</v>
      </c>
      <c r="AB267" s="490">
        <v>-20</v>
      </c>
      <c r="AC267" s="127">
        <v>100</v>
      </c>
      <c r="AD267" s="127">
        <v>100</v>
      </c>
      <c r="AE267" s="127">
        <v>100</v>
      </c>
      <c r="AF267" s="127">
        <v>100</v>
      </c>
      <c r="AG267" s="127">
        <v>0</v>
      </c>
      <c r="AH267" s="127">
        <v>30</v>
      </c>
      <c r="AI267" s="127">
        <v>60</v>
      </c>
      <c r="AJ267" s="127">
        <v>100</v>
      </c>
      <c r="AK267" s="127">
        <v>100</v>
      </c>
      <c r="AL267" s="127">
        <v>3000</v>
      </c>
      <c r="AM267" s="127">
        <v>3000</v>
      </c>
      <c r="AN267" s="127">
        <v>3000</v>
      </c>
      <c r="AO267" s="127">
        <v>10</v>
      </c>
      <c r="AP267" s="507">
        <v>3000</v>
      </c>
      <c r="AQ267" s="135">
        <v>0</v>
      </c>
      <c r="AR267" s="135">
        <v>100</v>
      </c>
      <c r="AS267" s="135">
        <v>100</v>
      </c>
      <c r="AT267" s="135">
        <v>15000</v>
      </c>
      <c r="AU267" s="135">
        <v>60000</v>
      </c>
    </row>
    <row r="268" s="5" customFormat="1" ht="46.8" spans="1:47">
      <c r="A268" s="55">
        <f>A4</f>
        <v>902</v>
      </c>
      <c r="B268" s="59" t="s">
        <v>685</v>
      </c>
      <c r="C268" s="55" t="s">
        <v>686</v>
      </c>
      <c r="D268" s="56" t="s">
        <v>168</v>
      </c>
      <c r="E268" s="57" t="s">
        <v>687</v>
      </c>
      <c r="F268" s="220" t="s">
        <v>686</v>
      </c>
      <c r="G268" s="221" t="s">
        <v>454</v>
      </c>
      <c r="H268" s="121">
        <v>0</v>
      </c>
      <c r="I268" s="121">
        <v>1</v>
      </c>
      <c r="J268" s="121">
        <v>1</v>
      </c>
      <c r="K268" s="121">
        <v>0</v>
      </c>
      <c r="L268" s="121">
        <v>0</v>
      </c>
      <c r="M268" s="121">
        <v>0</v>
      </c>
      <c r="N268" s="121">
        <v>1</v>
      </c>
      <c r="O268" s="121">
        <v>0</v>
      </c>
      <c r="P268" s="121">
        <v>0</v>
      </c>
      <c r="Q268" s="121">
        <v>0</v>
      </c>
      <c r="R268" s="138">
        <v>0</v>
      </c>
      <c r="S268" s="344">
        <f t="shared" si="35"/>
        <v>70</v>
      </c>
      <c r="T268" s="344">
        <v>100</v>
      </c>
      <c r="U268" s="344">
        <v>100</v>
      </c>
      <c r="V268" s="344">
        <v>250</v>
      </c>
      <c r="W268" s="344">
        <v>265</v>
      </c>
      <c r="X268" s="344">
        <v>18</v>
      </c>
      <c r="Y268" s="344">
        <v>600</v>
      </c>
      <c r="Z268" s="344">
        <v>210</v>
      </c>
      <c r="AA268" s="344">
        <v>205</v>
      </c>
      <c r="AB268" s="556">
        <v>-20</v>
      </c>
      <c r="AC268" s="344">
        <v>100</v>
      </c>
      <c r="AD268" s="344">
        <v>100</v>
      </c>
      <c r="AE268" s="344">
        <v>100</v>
      </c>
      <c r="AF268" s="344">
        <v>100</v>
      </c>
      <c r="AG268" s="344">
        <v>0</v>
      </c>
      <c r="AH268" s="344">
        <v>0</v>
      </c>
      <c r="AI268" s="344">
        <v>0</v>
      </c>
      <c r="AJ268" s="344">
        <v>0</v>
      </c>
      <c r="AK268" s="344">
        <v>100</v>
      </c>
      <c r="AL268" s="344">
        <v>3000</v>
      </c>
      <c r="AM268" s="344">
        <v>3000</v>
      </c>
      <c r="AN268" s="344">
        <v>3000</v>
      </c>
      <c r="AO268" s="344">
        <v>10</v>
      </c>
      <c r="AP268" s="509">
        <v>3000</v>
      </c>
      <c r="AQ268" s="465">
        <v>0</v>
      </c>
      <c r="AR268" s="465">
        <v>100</v>
      </c>
      <c r="AS268" s="465">
        <v>100</v>
      </c>
      <c r="AT268" s="465">
        <v>15000</v>
      </c>
      <c r="AU268" s="465">
        <v>60000</v>
      </c>
    </row>
    <row r="269" customFormat="1" ht="20.4" spans="1:47">
      <c r="A269" s="33">
        <f>A267</f>
        <v>902</v>
      </c>
      <c r="B269" s="42" t="s">
        <v>688</v>
      </c>
      <c r="C269" s="33"/>
      <c r="D269" s="43"/>
      <c r="E269" s="44"/>
      <c r="F269" s="44"/>
      <c r="G269" s="222"/>
      <c r="H269" s="19"/>
      <c r="I269" s="19"/>
      <c r="J269" s="19"/>
      <c r="K269" s="19"/>
      <c r="L269" s="19"/>
      <c r="M269" s="19"/>
      <c r="N269" s="19"/>
      <c r="O269" s="19"/>
      <c r="P269" s="19"/>
      <c r="Q269" s="19">
        <v>0</v>
      </c>
      <c r="R269" s="26">
        <v>0</v>
      </c>
      <c r="S269" s="127">
        <f t="shared" si="35"/>
        <v>0</v>
      </c>
      <c r="T269" s="127"/>
      <c r="U269" s="127"/>
      <c r="V269" s="127"/>
      <c r="W269" s="127"/>
      <c r="X269" s="127"/>
      <c r="Y269" s="127"/>
      <c r="Z269" s="127"/>
      <c r="AA269" s="127"/>
      <c r="AB269" s="490"/>
      <c r="AC269" s="127"/>
      <c r="AD269" s="127"/>
      <c r="AE269" s="127"/>
      <c r="AF269" s="127"/>
      <c r="AG269" s="127"/>
      <c r="AH269" s="127"/>
      <c r="AI269" s="127"/>
      <c r="AJ269" s="127"/>
      <c r="AK269" s="127"/>
      <c r="AL269" s="127"/>
      <c r="AM269" s="127">
        <v>3000</v>
      </c>
      <c r="AN269" s="127">
        <v>3000</v>
      </c>
      <c r="AO269" s="127"/>
      <c r="AP269" s="507">
        <v>3000</v>
      </c>
      <c r="AQ269" s="135">
        <v>0</v>
      </c>
      <c r="AR269" s="135">
        <v>100</v>
      </c>
      <c r="AS269" s="135">
        <v>100</v>
      </c>
      <c r="AT269" s="135">
        <v>15000</v>
      </c>
      <c r="AU269" s="135">
        <v>60000</v>
      </c>
    </row>
    <row r="270" s="6" customFormat="1" ht="20.4" spans="1:48">
      <c r="A270" s="60"/>
      <c r="B270" s="61"/>
      <c r="C270" s="60"/>
      <c r="D270" s="62"/>
      <c r="E270" s="63"/>
      <c r="F270" s="63" t="s">
        <v>689</v>
      </c>
      <c r="G270" s="223"/>
      <c r="H270" s="219">
        <v>0</v>
      </c>
      <c r="I270" s="219">
        <v>1</v>
      </c>
      <c r="J270" s="219">
        <v>0</v>
      </c>
      <c r="K270" s="219">
        <v>0</v>
      </c>
      <c r="L270" s="219">
        <v>0</v>
      </c>
      <c r="M270" s="219">
        <v>0</v>
      </c>
      <c r="N270" s="219">
        <v>0</v>
      </c>
      <c r="O270" s="219">
        <v>0</v>
      </c>
      <c r="P270" s="219">
        <v>0</v>
      </c>
      <c r="Q270" s="219">
        <v>0</v>
      </c>
      <c r="R270" s="76">
        <v>0</v>
      </c>
      <c r="S270" s="346">
        <f t="shared" si="35"/>
        <v>2</v>
      </c>
      <c r="T270" s="346" t="s">
        <v>251</v>
      </c>
      <c r="U270" s="346" t="s">
        <v>251</v>
      </c>
      <c r="V270" s="346" t="s">
        <v>251</v>
      </c>
      <c r="W270" s="346" t="s">
        <v>251</v>
      </c>
      <c r="X270" s="346" t="s">
        <v>251</v>
      </c>
      <c r="Y270" s="346" t="s">
        <v>251</v>
      </c>
      <c r="Z270" s="346" t="s">
        <v>251</v>
      </c>
      <c r="AA270" s="346" t="s">
        <v>251</v>
      </c>
      <c r="AB270" s="490" t="s">
        <v>251</v>
      </c>
      <c r="AC270" s="346" t="s">
        <v>251</v>
      </c>
      <c r="AD270" s="346" t="s">
        <v>251</v>
      </c>
      <c r="AE270" s="346" t="s">
        <v>251</v>
      </c>
      <c r="AF270" s="346" t="s">
        <v>251</v>
      </c>
      <c r="AG270" s="346" t="s">
        <v>251</v>
      </c>
      <c r="AH270" s="346" t="s">
        <v>251</v>
      </c>
      <c r="AI270" s="346" t="s">
        <v>251</v>
      </c>
      <c r="AJ270" s="346" t="s">
        <v>251</v>
      </c>
      <c r="AK270" s="346" t="s">
        <v>251</v>
      </c>
      <c r="AL270" s="346" t="s">
        <v>251</v>
      </c>
      <c r="AM270" s="346" t="s">
        <v>251</v>
      </c>
      <c r="AN270" s="346" t="s">
        <v>251</v>
      </c>
      <c r="AO270" s="346" t="s">
        <v>251</v>
      </c>
      <c r="AP270" s="511">
        <v>3000</v>
      </c>
      <c r="AQ270" s="464">
        <v>0</v>
      </c>
      <c r="AR270" s="464">
        <v>100</v>
      </c>
      <c r="AS270" s="464">
        <v>100</v>
      </c>
      <c r="AT270" s="464">
        <v>15000</v>
      </c>
      <c r="AU270" s="464">
        <v>60000</v>
      </c>
      <c r="AV270" s="107"/>
    </row>
    <row r="271" customFormat="1" ht="20.4" spans="1:47">
      <c r="A271" s="33">
        <f>A269</f>
        <v>902</v>
      </c>
      <c r="B271" s="42" t="s">
        <v>690</v>
      </c>
      <c r="C271" s="33" t="s">
        <v>691</v>
      </c>
      <c r="D271" s="43" t="s">
        <v>168</v>
      </c>
      <c r="E271" s="44" t="s">
        <v>692</v>
      </c>
      <c r="F271" s="44" t="s">
        <v>691</v>
      </c>
      <c r="G271" s="225"/>
      <c r="H271" s="19">
        <v>0</v>
      </c>
      <c r="I271" s="19">
        <v>1</v>
      </c>
      <c r="J271" s="19">
        <v>0</v>
      </c>
      <c r="K271" s="19">
        <v>0</v>
      </c>
      <c r="L271" s="19">
        <v>0</v>
      </c>
      <c r="M271" s="19">
        <v>0</v>
      </c>
      <c r="N271" s="19">
        <v>0</v>
      </c>
      <c r="O271" s="19">
        <v>0</v>
      </c>
      <c r="P271" s="19">
        <v>0</v>
      </c>
      <c r="Q271" s="19">
        <v>0</v>
      </c>
      <c r="R271" s="26">
        <v>0</v>
      </c>
      <c r="S271" s="127">
        <f t="shared" si="35"/>
        <v>2</v>
      </c>
      <c r="T271" s="127">
        <v>100</v>
      </c>
      <c r="U271" s="127">
        <v>100</v>
      </c>
      <c r="V271" s="127">
        <v>253</v>
      </c>
      <c r="W271" s="127">
        <v>253.1</v>
      </c>
      <c r="X271" s="127">
        <v>18</v>
      </c>
      <c r="Y271" s="127">
        <v>9</v>
      </c>
      <c r="Z271" s="127">
        <v>210</v>
      </c>
      <c r="AA271" s="127">
        <v>205</v>
      </c>
      <c r="AB271" s="490">
        <v>-27</v>
      </c>
      <c r="AC271" s="127">
        <v>0</v>
      </c>
      <c r="AD271" s="127">
        <v>30</v>
      </c>
      <c r="AE271" s="127">
        <v>60</v>
      </c>
      <c r="AF271" s="127">
        <v>100</v>
      </c>
      <c r="AG271" s="127">
        <v>0</v>
      </c>
      <c r="AH271" s="127">
        <v>0</v>
      </c>
      <c r="AI271" s="127">
        <v>0</v>
      </c>
      <c r="AJ271" s="127">
        <v>0</v>
      </c>
      <c r="AK271" s="127">
        <v>60</v>
      </c>
      <c r="AL271" s="127">
        <v>3000</v>
      </c>
      <c r="AM271" s="127">
        <v>3000</v>
      </c>
      <c r="AN271" s="127">
        <v>3000</v>
      </c>
      <c r="AO271" s="127">
        <v>10</v>
      </c>
      <c r="AP271" s="507">
        <v>3000</v>
      </c>
      <c r="AQ271" s="135">
        <v>0</v>
      </c>
      <c r="AR271" s="135">
        <v>100</v>
      </c>
      <c r="AS271" s="135">
        <v>100</v>
      </c>
      <c r="AT271" s="135">
        <v>15000</v>
      </c>
      <c r="AU271" s="135">
        <v>60000</v>
      </c>
    </row>
    <row r="272" customFormat="1" ht="20.4" spans="1:47">
      <c r="A272" s="33">
        <f>A271</f>
        <v>902</v>
      </c>
      <c r="B272" s="42" t="s">
        <v>690</v>
      </c>
      <c r="C272" s="33" t="s">
        <v>691</v>
      </c>
      <c r="D272" s="43" t="s">
        <v>180</v>
      </c>
      <c r="E272" s="44" t="s">
        <v>693</v>
      </c>
      <c r="F272" s="44" t="s">
        <v>694</v>
      </c>
      <c r="G272" s="225"/>
      <c r="H272" s="19">
        <v>0</v>
      </c>
      <c r="I272" s="19">
        <v>1</v>
      </c>
      <c r="J272" s="19">
        <v>0</v>
      </c>
      <c r="K272" s="19">
        <v>0</v>
      </c>
      <c r="L272" s="19">
        <v>0</v>
      </c>
      <c r="M272" s="19">
        <v>0</v>
      </c>
      <c r="N272" s="19">
        <v>0</v>
      </c>
      <c r="O272" s="19">
        <v>0</v>
      </c>
      <c r="P272" s="19">
        <v>0</v>
      </c>
      <c r="Q272" s="19">
        <v>0</v>
      </c>
      <c r="R272" s="26">
        <v>0</v>
      </c>
      <c r="S272" s="127">
        <f t="shared" si="35"/>
        <v>2</v>
      </c>
      <c r="T272" s="127">
        <v>100</v>
      </c>
      <c r="U272" s="127">
        <v>100</v>
      </c>
      <c r="V272" s="127">
        <v>253</v>
      </c>
      <c r="W272" s="127">
        <v>253.1</v>
      </c>
      <c r="X272" s="127">
        <v>18</v>
      </c>
      <c r="Y272" s="127">
        <v>9</v>
      </c>
      <c r="Z272" s="127">
        <v>210</v>
      </c>
      <c r="AA272" s="127">
        <v>205</v>
      </c>
      <c r="AB272" s="490">
        <v>-27</v>
      </c>
      <c r="AC272" s="127">
        <v>0</v>
      </c>
      <c r="AD272" s="127">
        <v>30</v>
      </c>
      <c r="AE272" s="127">
        <v>60</v>
      </c>
      <c r="AF272" s="127">
        <v>100</v>
      </c>
      <c r="AG272" s="127">
        <v>0</v>
      </c>
      <c r="AH272" s="127">
        <v>0</v>
      </c>
      <c r="AI272" s="127">
        <v>0</v>
      </c>
      <c r="AJ272" s="127">
        <v>0</v>
      </c>
      <c r="AK272" s="127">
        <v>60</v>
      </c>
      <c r="AL272" s="127">
        <v>3000</v>
      </c>
      <c r="AM272" s="127">
        <v>3000</v>
      </c>
      <c r="AN272" s="127">
        <v>3000</v>
      </c>
      <c r="AO272" s="127">
        <v>10</v>
      </c>
      <c r="AP272" s="507">
        <v>3000</v>
      </c>
      <c r="AQ272" s="135">
        <v>0</v>
      </c>
      <c r="AR272" s="135">
        <v>100</v>
      </c>
      <c r="AS272" s="135">
        <v>100</v>
      </c>
      <c r="AT272" s="135">
        <v>15000</v>
      </c>
      <c r="AU272" s="135">
        <v>60000</v>
      </c>
    </row>
    <row r="273" s="11" customFormat="1" ht="20.4" spans="1:47">
      <c r="A273" s="69"/>
      <c r="B273" s="70"/>
      <c r="C273" s="69" t="s">
        <v>695</v>
      </c>
      <c r="D273" s="71"/>
      <c r="E273" s="72" t="s">
        <v>696</v>
      </c>
      <c r="F273" s="72" t="s">
        <v>695</v>
      </c>
      <c r="G273" s="227" t="s">
        <v>697</v>
      </c>
      <c r="H273" s="74">
        <v>0</v>
      </c>
      <c r="I273" s="74">
        <v>1</v>
      </c>
      <c r="J273" s="74" t="s">
        <v>251</v>
      </c>
      <c r="K273" s="74" t="s">
        <v>251</v>
      </c>
      <c r="L273" s="74" t="s">
        <v>251</v>
      </c>
      <c r="M273" s="74" t="s">
        <v>251</v>
      </c>
      <c r="N273" s="74" t="s">
        <v>251</v>
      </c>
      <c r="O273" s="74" t="s">
        <v>251</v>
      </c>
      <c r="P273" s="74" t="s">
        <v>251</v>
      </c>
      <c r="Q273" s="74">
        <v>0</v>
      </c>
      <c r="R273" s="235">
        <v>0</v>
      </c>
      <c r="S273" s="125"/>
      <c r="T273" s="125" t="s">
        <v>251</v>
      </c>
      <c r="U273" s="125" t="s">
        <v>251</v>
      </c>
      <c r="V273" s="125" t="s">
        <v>251</v>
      </c>
      <c r="W273" s="125" t="s">
        <v>251</v>
      </c>
      <c r="X273" s="125" t="s">
        <v>251</v>
      </c>
      <c r="Y273" s="125" t="s">
        <v>251</v>
      </c>
      <c r="Z273" s="125" t="s">
        <v>251</v>
      </c>
      <c r="AA273" s="125" t="s">
        <v>251</v>
      </c>
      <c r="AB273" s="490" t="s">
        <v>251</v>
      </c>
      <c r="AC273" s="125" t="s">
        <v>251</v>
      </c>
      <c r="AD273" s="125" t="s">
        <v>251</v>
      </c>
      <c r="AE273" s="125" t="s">
        <v>251</v>
      </c>
      <c r="AF273" s="125" t="s">
        <v>251</v>
      </c>
      <c r="AG273" s="125" t="s">
        <v>251</v>
      </c>
      <c r="AH273" s="125" t="s">
        <v>251</v>
      </c>
      <c r="AI273" s="125" t="s">
        <v>251</v>
      </c>
      <c r="AJ273" s="125" t="s">
        <v>251</v>
      </c>
      <c r="AK273" s="125" t="s">
        <v>251</v>
      </c>
      <c r="AL273" s="125" t="s">
        <v>251</v>
      </c>
      <c r="AM273" s="125" t="s">
        <v>251</v>
      </c>
      <c r="AN273" s="125" t="s">
        <v>251</v>
      </c>
      <c r="AO273" s="125" t="s">
        <v>251</v>
      </c>
      <c r="AP273" s="512">
        <v>3000</v>
      </c>
      <c r="AQ273" s="134">
        <v>0</v>
      </c>
      <c r="AR273" s="134">
        <v>100</v>
      </c>
      <c r="AS273" s="134">
        <v>100</v>
      </c>
      <c r="AT273" s="134">
        <v>15000</v>
      </c>
      <c r="AU273" s="134">
        <v>60000</v>
      </c>
    </row>
    <row r="274" customFormat="1" ht="20.4" spans="1:47">
      <c r="A274" s="33">
        <f>A272</f>
        <v>902</v>
      </c>
      <c r="B274" s="42" t="s">
        <v>698</v>
      </c>
      <c r="C274" s="33" t="s">
        <v>695</v>
      </c>
      <c r="D274" s="43" t="s">
        <v>168</v>
      </c>
      <c r="E274" s="44" t="s">
        <v>696</v>
      </c>
      <c r="F274" s="44" t="s">
        <v>695</v>
      </c>
      <c r="G274" s="225"/>
      <c r="H274" s="19">
        <v>0</v>
      </c>
      <c r="I274" s="19">
        <v>1</v>
      </c>
      <c r="J274" s="19">
        <v>0</v>
      </c>
      <c r="K274" s="19">
        <v>0</v>
      </c>
      <c r="L274" s="19">
        <v>0</v>
      </c>
      <c r="M274" s="19">
        <v>0</v>
      </c>
      <c r="N274" s="19">
        <v>0</v>
      </c>
      <c r="O274" s="19">
        <v>0</v>
      </c>
      <c r="P274" s="19">
        <v>0</v>
      </c>
      <c r="Q274" s="19">
        <v>0</v>
      </c>
      <c r="R274" s="26">
        <v>0</v>
      </c>
      <c r="S274" s="127">
        <f t="shared" si="35"/>
        <v>2</v>
      </c>
      <c r="T274" s="127">
        <v>100</v>
      </c>
      <c r="U274" s="127">
        <v>100</v>
      </c>
      <c r="V274" s="127">
        <v>253</v>
      </c>
      <c r="W274" s="127">
        <v>253.1</v>
      </c>
      <c r="X274" s="127">
        <v>18</v>
      </c>
      <c r="Y274" s="127">
        <v>9</v>
      </c>
      <c r="Z274" s="127">
        <v>210</v>
      </c>
      <c r="AA274" s="127">
        <v>205</v>
      </c>
      <c r="AB274" s="490">
        <v>-27</v>
      </c>
      <c r="AC274" s="127">
        <v>0</v>
      </c>
      <c r="AD274" s="127">
        <v>30</v>
      </c>
      <c r="AE274" s="127">
        <v>60</v>
      </c>
      <c r="AF274" s="127">
        <v>100</v>
      </c>
      <c r="AG274" s="127">
        <v>0</v>
      </c>
      <c r="AH274" s="127">
        <v>0</v>
      </c>
      <c r="AI274" s="127">
        <v>0</v>
      </c>
      <c r="AJ274" s="127">
        <v>0</v>
      </c>
      <c r="AK274" s="127">
        <v>60</v>
      </c>
      <c r="AL274" s="127">
        <v>3000</v>
      </c>
      <c r="AM274" s="127">
        <v>3000</v>
      </c>
      <c r="AN274" s="127">
        <v>3000</v>
      </c>
      <c r="AO274" s="127">
        <v>10</v>
      </c>
      <c r="AP274" s="507">
        <v>3000</v>
      </c>
      <c r="AQ274" s="135">
        <v>0</v>
      </c>
      <c r="AR274" s="135">
        <v>100</v>
      </c>
      <c r="AS274" s="135">
        <v>100</v>
      </c>
      <c r="AT274" s="135">
        <v>15000</v>
      </c>
      <c r="AU274" s="135">
        <v>60000</v>
      </c>
    </row>
    <row r="275" customFormat="1" ht="20.4" spans="1:47">
      <c r="A275" s="33">
        <f>A272</f>
        <v>902</v>
      </c>
      <c r="B275" s="42" t="s">
        <v>699</v>
      </c>
      <c r="C275" s="33" t="s">
        <v>700</v>
      </c>
      <c r="D275" s="43" t="s">
        <v>168</v>
      </c>
      <c r="E275" s="44" t="s">
        <v>701</v>
      </c>
      <c r="F275" s="44" t="s">
        <v>700</v>
      </c>
      <c r="G275" s="225"/>
      <c r="H275" s="19">
        <v>0</v>
      </c>
      <c r="I275" s="19">
        <v>1</v>
      </c>
      <c r="J275" s="19">
        <v>0</v>
      </c>
      <c r="K275" s="19">
        <v>0</v>
      </c>
      <c r="L275" s="19">
        <v>0</v>
      </c>
      <c r="M275" s="19">
        <v>0</v>
      </c>
      <c r="N275" s="19">
        <v>0</v>
      </c>
      <c r="O275" s="19">
        <v>0</v>
      </c>
      <c r="P275" s="19">
        <v>0</v>
      </c>
      <c r="Q275" s="19">
        <v>0</v>
      </c>
      <c r="R275" s="26">
        <v>0</v>
      </c>
      <c r="S275" s="127">
        <f t="shared" si="35"/>
        <v>2</v>
      </c>
      <c r="T275" s="127">
        <v>100</v>
      </c>
      <c r="U275" s="127">
        <v>100</v>
      </c>
      <c r="V275" s="127">
        <v>253</v>
      </c>
      <c r="W275" s="127">
        <v>260</v>
      </c>
      <c r="X275" s="127">
        <v>20</v>
      </c>
      <c r="Y275" s="127">
        <v>600</v>
      </c>
      <c r="Z275" s="127">
        <v>210</v>
      </c>
      <c r="AA275" s="127">
        <v>205</v>
      </c>
      <c r="AB275" s="490">
        <v>-20</v>
      </c>
      <c r="AC275" s="127">
        <v>100</v>
      </c>
      <c r="AD275" s="127">
        <v>100</v>
      </c>
      <c r="AE275" s="127">
        <v>100</v>
      </c>
      <c r="AF275" s="127">
        <v>100</v>
      </c>
      <c r="AG275" s="127">
        <v>0</v>
      </c>
      <c r="AH275" s="127">
        <v>30</v>
      </c>
      <c r="AI275" s="127">
        <v>60</v>
      </c>
      <c r="AJ275" s="127">
        <v>100</v>
      </c>
      <c r="AK275" s="127">
        <v>100</v>
      </c>
      <c r="AL275" s="127">
        <v>3000</v>
      </c>
      <c r="AM275" s="127">
        <v>3000</v>
      </c>
      <c r="AN275" s="127">
        <v>3000</v>
      </c>
      <c r="AO275" s="127">
        <v>10</v>
      </c>
      <c r="AP275" s="507">
        <v>3000</v>
      </c>
      <c r="AQ275" s="135">
        <v>0</v>
      </c>
      <c r="AR275" s="135">
        <v>100</v>
      </c>
      <c r="AS275" s="135">
        <v>100</v>
      </c>
      <c r="AT275" s="135">
        <v>15000</v>
      </c>
      <c r="AU275" s="135">
        <v>60000</v>
      </c>
    </row>
    <row r="276" s="6" customFormat="1" ht="20.4" spans="1:48">
      <c r="A276" s="65"/>
      <c r="B276" s="61"/>
      <c r="C276" s="60"/>
      <c r="D276" s="62"/>
      <c r="E276" s="62" t="s">
        <v>702</v>
      </c>
      <c r="F276" s="63"/>
      <c r="G276" s="223"/>
      <c r="H276" s="219"/>
      <c r="I276" s="219"/>
      <c r="J276" s="219"/>
      <c r="K276" s="219"/>
      <c r="L276" s="219"/>
      <c r="M276" s="219"/>
      <c r="N276" s="219"/>
      <c r="O276" s="219"/>
      <c r="P276" s="219"/>
      <c r="Q276" s="219">
        <v>0</v>
      </c>
      <c r="R276" s="76">
        <v>0</v>
      </c>
      <c r="S276" s="346"/>
      <c r="T276" s="346"/>
      <c r="U276" s="346"/>
      <c r="V276" s="346"/>
      <c r="W276" s="346"/>
      <c r="X276" s="346"/>
      <c r="Y276" s="346"/>
      <c r="Z276" s="346"/>
      <c r="AA276" s="346"/>
      <c r="AB276" s="490"/>
      <c r="AC276" s="346"/>
      <c r="AD276" s="346"/>
      <c r="AE276" s="346"/>
      <c r="AF276" s="346"/>
      <c r="AG276" s="346"/>
      <c r="AH276" s="346"/>
      <c r="AI276" s="346"/>
      <c r="AJ276" s="346"/>
      <c r="AK276" s="346"/>
      <c r="AL276" s="346"/>
      <c r="AM276" s="346"/>
      <c r="AN276" s="346"/>
      <c r="AO276" s="346"/>
      <c r="AP276" s="511">
        <v>3000</v>
      </c>
      <c r="AQ276" s="464">
        <v>0</v>
      </c>
      <c r="AR276" s="464">
        <v>100</v>
      </c>
      <c r="AS276" s="464">
        <v>100</v>
      </c>
      <c r="AT276" s="464">
        <v>15000</v>
      </c>
      <c r="AU276" s="464">
        <v>60000</v>
      </c>
      <c r="AV276" s="107"/>
    </row>
    <row r="277" customFormat="1" ht="20.4" spans="1:47">
      <c r="A277" s="51">
        <f>A272</f>
        <v>902</v>
      </c>
      <c r="B277" s="42" t="s">
        <v>703</v>
      </c>
      <c r="C277" s="33" t="s">
        <v>704</v>
      </c>
      <c r="D277" s="43" t="s">
        <v>168</v>
      </c>
      <c r="E277" s="44" t="s">
        <v>705</v>
      </c>
      <c r="F277" s="44" t="s">
        <v>704</v>
      </c>
      <c r="G277" s="47"/>
      <c r="H277" s="19">
        <v>0</v>
      </c>
      <c r="I277" s="19">
        <v>1</v>
      </c>
      <c r="J277" s="19">
        <v>1</v>
      </c>
      <c r="K277" s="19">
        <v>0</v>
      </c>
      <c r="L277" s="19">
        <v>0</v>
      </c>
      <c r="M277" s="19">
        <v>0</v>
      </c>
      <c r="N277" s="19">
        <v>1</v>
      </c>
      <c r="O277" s="19">
        <v>0</v>
      </c>
      <c r="P277" s="19">
        <v>0</v>
      </c>
      <c r="Q277" s="19">
        <v>0</v>
      </c>
      <c r="R277" s="26">
        <v>0</v>
      </c>
      <c r="S277" s="127">
        <f t="shared" si="35"/>
        <v>70</v>
      </c>
      <c r="T277" s="127">
        <v>100</v>
      </c>
      <c r="U277" s="127">
        <v>100</v>
      </c>
      <c r="V277" s="127">
        <v>250</v>
      </c>
      <c r="W277" s="127">
        <v>265</v>
      </c>
      <c r="X277" s="127">
        <v>18</v>
      </c>
      <c r="Y277" s="127">
        <v>600</v>
      </c>
      <c r="Z277" s="127">
        <v>210</v>
      </c>
      <c r="AA277" s="127">
        <v>205</v>
      </c>
      <c r="AB277" s="490">
        <v>-20</v>
      </c>
      <c r="AC277" s="127">
        <v>100</v>
      </c>
      <c r="AD277" s="127">
        <v>100</v>
      </c>
      <c r="AE277" s="127">
        <v>100</v>
      </c>
      <c r="AF277" s="127">
        <v>100</v>
      </c>
      <c r="AG277" s="127">
        <v>0</v>
      </c>
      <c r="AH277" s="127">
        <v>0</v>
      </c>
      <c r="AI277" s="127">
        <v>0</v>
      </c>
      <c r="AJ277" s="127">
        <v>0</v>
      </c>
      <c r="AK277" s="127">
        <v>100</v>
      </c>
      <c r="AL277" s="127">
        <v>3000</v>
      </c>
      <c r="AM277" s="127">
        <v>3000</v>
      </c>
      <c r="AN277" s="127">
        <v>3000</v>
      </c>
      <c r="AO277" s="127">
        <v>10</v>
      </c>
      <c r="AP277" s="507">
        <v>3000</v>
      </c>
      <c r="AQ277" s="135">
        <v>0</v>
      </c>
      <c r="AR277" s="135">
        <v>100</v>
      </c>
      <c r="AS277" s="135">
        <v>100</v>
      </c>
      <c r="AT277" s="135">
        <v>15000</v>
      </c>
      <c r="AU277" s="135">
        <v>60000</v>
      </c>
    </row>
    <row r="278" s="6" customFormat="1" ht="20.4" spans="1:48">
      <c r="A278" s="65"/>
      <c r="B278" s="61"/>
      <c r="C278" s="60"/>
      <c r="D278" s="62"/>
      <c r="E278" s="62" t="s">
        <v>702</v>
      </c>
      <c r="F278" s="63"/>
      <c r="G278" s="223"/>
      <c r="H278" s="219"/>
      <c r="I278" s="219"/>
      <c r="J278" s="219"/>
      <c r="K278" s="219"/>
      <c r="L278" s="219"/>
      <c r="M278" s="219"/>
      <c r="N278" s="219"/>
      <c r="O278" s="219"/>
      <c r="P278" s="219"/>
      <c r="Q278" s="219">
        <v>0</v>
      </c>
      <c r="R278" s="76">
        <v>0</v>
      </c>
      <c r="S278" s="346"/>
      <c r="T278" s="346"/>
      <c r="U278" s="346"/>
      <c r="V278" s="346" t="s">
        <v>1286</v>
      </c>
      <c r="W278" s="346" t="s">
        <v>1287</v>
      </c>
      <c r="X278" s="346"/>
      <c r="Y278" s="346"/>
      <c r="Z278" s="346"/>
      <c r="AA278" s="346"/>
      <c r="AB278" s="490"/>
      <c r="AC278" s="346"/>
      <c r="AD278" s="346"/>
      <c r="AE278" s="346"/>
      <c r="AF278" s="346"/>
      <c r="AG278" s="346"/>
      <c r="AH278" s="346"/>
      <c r="AI278" s="346"/>
      <c r="AJ278" s="346"/>
      <c r="AK278" s="346"/>
      <c r="AL278" s="346"/>
      <c r="AM278" s="346"/>
      <c r="AN278" s="346"/>
      <c r="AO278" s="346"/>
      <c r="AP278" s="511">
        <v>3000</v>
      </c>
      <c r="AQ278" s="464">
        <v>0</v>
      </c>
      <c r="AR278" s="464">
        <v>100</v>
      </c>
      <c r="AS278" s="464">
        <v>100</v>
      </c>
      <c r="AT278" s="464">
        <v>15000</v>
      </c>
      <c r="AU278" s="464">
        <v>60000</v>
      </c>
      <c r="AV278" s="107"/>
    </row>
    <row r="279" customFormat="1" ht="20.4" spans="1:47">
      <c r="A279" s="228">
        <f>A277</f>
        <v>902</v>
      </c>
      <c r="B279" s="229" t="s">
        <v>709</v>
      </c>
      <c r="C279" s="228" t="s">
        <v>710</v>
      </c>
      <c r="D279" s="230" t="s">
        <v>168</v>
      </c>
      <c r="E279" s="231" t="s">
        <v>711</v>
      </c>
      <c r="F279" s="231" t="s">
        <v>710</v>
      </c>
      <c r="G279" s="47"/>
      <c r="H279" s="226">
        <v>0</v>
      </c>
      <c r="I279" s="226">
        <v>1</v>
      </c>
      <c r="J279" s="226">
        <v>1</v>
      </c>
      <c r="K279" s="226">
        <v>0</v>
      </c>
      <c r="L279" s="226">
        <v>0</v>
      </c>
      <c r="M279" s="226">
        <v>0</v>
      </c>
      <c r="N279" s="226">
        <v>1</v>
      </c>
      <c r="O279" s="226">
        <v>0</v>
      </c>
      <c r="P279" s="226">
        <v>0</v>
      </c>
      <c r="Q279" s="226">
        <v>0</v>
      </c>
      <c r="R279" s="329">
        <v>0</v>
      </c>
      <c r="S279" s="555">
        <f t="shared" si="35"/>
        <v>70</v>
      </c>
      <c r="T279" s="555">
        <v>100</v>
      </c>
      <c r="U279" s="555">
        <v>100</v>
      </c>
      <c r="V279" s="555">
        <v>250</v>
      </c>
      <c r="W279" s="555">
        <v>265</v>
      </c>
      <c r="X279" s="555">
        <v>18</v>
      </c>
      <c r="Y279" s="555">
        <v>600</v>
      </c>
      <c r="Z279" s="555">
        <v>210</v>
      </c>
      <c r="AA279" s="555">
        <v>205</v>
      </c>
      <c r="AB279" s="557">
        <v>-20</v>
      </c>
      <c r="AC279" s="555">
        <v>100</v>
      </c>
      <c r="AD279" s="555">
        <v>100</v>
      </c>
      <c r="AE279" s="555">
        <v>100</v>
      </c>
      <c r="AF279" s="555">
        <v>100</v>
      </c>
      <c r="AG279" s="555">
        <v>0</v>
      </c>
      <c r="AH279" s="555">
        <v>0</v>
      </c>
      <c r="AI279" s="555">
        <v>0</v>
      </c>
      <c r="AJ279" s="555">
        <v>0</v>
      </c>
      <c r="AK279" s="555">
        <v>100</v>
      </c>
      <c r="AL279" s="555">
        <v>3000</v>
      </c>
      <c r="AM279" s="555">
        <v>3000</v>
      </c>
      <c r="AN279" s="555">
        <v>3000</v>
      </c>
      <c r="AO279" s="555">
        <v>10</v>
      </c>
      <c r="AP279" s="558">
        <v>3000</v>
      </c>
      <c r="AQ279" s="135">
        <v>0</v>
      </c>
      <c r="AR279" s="135">
        <v>100</v>
      </c>
      <c r="AS279" s="135">
        <v>100</v>
      </c>
      <c r="AT279" s="135">
        <v>15000</v>
      </c>
      <c r="AU279" s="135">
        <v>60000</v>
      </c>
    </row>
    <row r="280" spans="1:47">
      <c r="A280" s="6"/>
      <c r="B280" s="8"/>
      <c r="C280" s="8"/>
      <c r="D280" s="8"/>
      <c r="E280" s="8" t="s">
        <v>712</v>
      </c>
      <c r="F280" s="8"/>
      <c r="G280" s="232" t="s">
        <v>713</v>
      </c>
      <c r="H280" s="8">
        <v>0</v>
      </c>
      <c r="I280" s="8">
        <v>1</v>
      </c>
      <c r="J280" s="8">
        <v>0</v>
      </c>
      <c r="K280" s="8">
        <v>0</v>
      </c>
      <c r="L280" s="8">
        <v>0</v>
      </c>
      <c r="M280" s="8">
        <v>0</v>
      </c>
      <c r="N280" s="8">
        <v>0</v>
      </c>
      <c r="O280" s="8">
        <v>0</v>
      </c>
      <c r="P280" s="8">
        <v>0</v>
      </c>
      <c r="Q280" s="8">
        <v>0</v>
      </c>
      <c r="R280" s="252">
        <v>0</v>
      </c>
      <c r="S280" s="346">
        <f t="shared" si="35"/>
        <v>2</v>
      </c>
      <c r="T280" s="346">
        <v>100</v>
      </c>
      <c r="U280" s="346">
        <v>100</v>
      </c>
      <c r="V280" s="346">
        <v>253</v>
      </c>
      <c r="W280" s="346">
        <v>260</v>
      </c>
      <c r="X280" s="346">
        <v>20</v>
      </c>
      <c r="Y280" s="346">
        <v>600</v>
      </c>
      <c r="Z280" s="346">
        <v>210</v>
      </c>
      <c r="AA280" s="346">
        <v>205</v>
      </c>
      <c r="AB280" s="490">
        <v>-20</v>
      </c>
      <c r="AC280" s="346">
        <v>100</v>
      </c>
      <c r="AD280" s="346">
        <v>100</v>
      </c>
      <c r="AE280" s="346">
        <v>100</v>
      </c>
      <c r="AF280" s="346">
        <v>100</v>
      </c>
      <c r="AG280" s="346">
        <v>0</v>
      </c>
      <c r="AH280" s="346">
        <v>30</v>
      </c>
      <c r="AI280" s="346">
        <v>60</v>
      </c>
      <c r="AJ280" s="346">
        <v>100</v>
      </c>
      <c r="AK280" s="346">
        <v>100</v>
      </c>
      <c r="AL280" s="346">
        <v>3000</v>
      </c>
      <c r="AM280" s="346">
        <v>3000</v>
      </c>
      <c r="AN280" s="346">
        <v>3000</v>
      </c>
      <c r="AO280" s="346">
        <v>10</v>
      </c>
      <c r="AP280" s="511">
        <v>3000</v>
      </c>
      <c r="AQ280" s="464">
        <v>0</v>
      </c>
      <c r="AR280" s="464">
        <v>100</v>
      </c>
      <c r="AS280" s="464">
        <v>100</v>
      </c>
      <c r="AT280" s="464">
        <v>15000</v>
      </c>
      <c r="AU280" s="464">
        <v>60000</v>
      </c>
    </row>
    <row r="281" s="403" customFormat="1" ht="20.4" spans="1:47">
      <c r="A281" s="33">
        <f>A279</f>
        <v>902</v>
      </c>
      <c r="B281" s="42">
        <v>124</v>
      </c>
      <c r="C281" s="33" t="s">
        <v>714</v>
      </c>
      <c r="D281" s="43" t="s">
        <v>168</v>
      </c>
      <c r="E281" s="44" t="s">
        <v>715</v>
      </c>
      <c r="F281" s="44" t="s">
        <v>714</v>
      </c>
      <c r="G281" s="47"/>
      <c r="H281" s="19">
        <v>0</v>
      </c>
      <c r="I281" s="19">
        <v>1</v>
      </c>
      <c r="J281" s="19">
        <v>0</v>
      </c>
      <c r="K281" s="19">
        <v>0</v>
      </c>
      <c r="L281" s="19">
        <v>0</v>
      </c>
      <c r="M281" s="19">
        <v>0</v>
      </c>
      <c r="N281" s="19">
        <v>0</v>
      </c>
      <c r="O281" s="19">
        <v>0</v>
      </c>
      <c r="P281" s="19">
        <v>0</v>
      </c>
      <c r="Q281" s="19">
        <v>0</v>
      </c>
      <c r="R281" s="26">
        <v>0</v>
      </c>
      <c r="S281" s="127">
        <f t="shared" si="35"/>
        <v>2</v>
      </c>
      <c r="T281" s="127">
        <v>100</v>
      </c>
      <c r="U281" s="127">
        <v>100</v>
      </c>
      <c r="V281" s="127">
        <v>253</v>
      </c>
      <c r="W281" s="127">
        <v>260</v>
      </c>
      <c r="X281" s="127">
        <v>20</v>
      </c>
      <c r="Y281" s="127">
        <v>600</v>
      </c>
      <c r="Z281" s="127">
        <v>210</v>
      </c>
      <c r="AA281" s="127">
        <v>205</v>
      </c>
      <c r="AB281" s="490">
        <v>-20</v>
      </c>
      <c r="AC281" s="127">
        <v>100</v>
      </c>
      <c r="AD281" s="127">
        <v>100</v>
      </c>
      <c r="AE281" s="127">
        <v>100</v>
      </c>
      <c r="AF281" s="127">
        <v>100</v>
      </c>
      <c r="AG281" s="127">
        <v>0</v>
      </c>
      <c r="AH281" s="127">
        <v>30</v>
      </c>
      <c r="AI281" s="127">
        <v>60</v>
      </c>
      <c r="AJ281" s="127">
        <v>100</v>
      </c>
      <c r="AK281" s="127">
        <v>100</v>
      </c>
      <c r="AL281" s="127">
        <v>3000</v>
      </c>
      <c r="AM281" s="127">
        <v>3000</v>
      </c>
      <c r="AN281" s="127">
        <v>3000</v>
      </c>
      <c r="AO281" s="127">
        <v>10</v>
      </c>
      <c r="AP281" s="507">
        <v>3000</v>
      </c>
      <c r="AQ281" s="135">
        <v>0</v>
      </c>
      <c r="AR281" s="135">
        <v>100</v>
      </c>
      <c r="AS281" s="135">
        <v>100</v>
      </c>
      <c r="AT281" s="135">
        <v>15000</v>
      </c>
      <c r="AU281" s="135">
        <v>60000</v>
      </c>
    </row>
    <row r="282" s="22" customFormat="1" ht="20.4" spans="1:48">
      <c r="A282" s="169"/>
      <c r="B282" s="37"/>
      <c r="C282" s="52"/>
      <c r="D282" s="38"/>
      <c r="E282" s="52" t="s">
        <v>716</v>
      </c>
      <c r="F282" s="157"/>
      <c r="G282" s="49"/>
      <c r="H282" s="52">
        <v>0</v>
      </c>
      <c r="I282" s="52">
        <v>1</v>
      </c>
      <c r="J282" s="52">
        <v>1</v>
      </c>
      <c r="K282" s="52">
        <v>0</v>
      </c>
      <c r="L282" s="52">
        <v>0</v>
      </c>
      <c r="M282" s="52">
        <v>0</v>
      </c>
      <c r="N282" s="52">
        <v>1</v>
      </c>
      <c r="O282" s="52">
        <v>0</v>
      </c>
      <c r="P282" s="52">
        <v>0</v>
      </c>
      <c r="Q282" s="52">
        <v>0</v>
      </c>
      <c r="R282" s="98">
        <v>0</v>
      </c>
      <c r="S282" s="133">
        <f t="shared" si="35"/>
        <v>70</v>
      </c>
      <c r="T282" s="133" t="s">
        <v>251</v>
      </c>
      <c r="U282" s="133" t="s">
        <v>251</v>
      </c>
      <c r="V282" s="133" t="s">
        <v>1269</v>
      </c>
      <c r="W282" s="133" t="s">
        <v>1270</v>
      </c>
      <c r="X282" s="133" t="s">
        <v>1267</v>
      </c>
      <c r="Y282" s="133" t="s">
        <v>518</v>
      </c>
      <c r="Z282" s="133" t="s">
        <v>518</v>
      </c>
      <c r="AA282" s="133" t="s">
        <v>518</v>
      </c>
      <c r="AB282" s="490" t="s">
        <v>518</v>
      </c>
      <c r="AC282" s="133" t="s">
        <v>251</v>
      </c>
      <c r="AD282" s="133" t="s">
        <v>251</v>
      </c>
      <c r="AE282" s="133" t="s">
        <v>251</v>
      </c>
      <c r="AF282" s="133" t="s">
        <v>251</v>
      </c>
      <c r="AG282" s="133">
        <v>0</v>
      </c>
      <c r="AH282" s="133" t="s">
        <v>251</v>
      </c>
      <c r="AI282" s="133" t="s">
        <v>251</v>
      </c>
      <c r="AJ282" s="133" t="s">
        <v>251</v>
      </c>
      <c r="AK282" s="133" t="s">
        <v>251</v>
      </c>
      <c r="AL282" s="133" t="s">
        <v>251</v>
      </c>
      <c r="AM282" s="133"/>
      <c r="AN282" s="133" t="s">
        <v>251</v>
      </c>
      <c r="AO282" s="133" t="s">
        <v>251</v>
      </c>
      <c r="AP282" s="508">
        <v>3000</v>
      </c>
      <c r="AQ282" s="139">
        <v>0</v>
      </c>
      <c r="AR282" s="139">
        <v>100</v>
      </c>
      <c r="AS282" s="139">
        <v>100</v>
      </c>
      <c r="AT282" s="139">
        <v>15000</v>
      </c>
      <c r="AU282" s="139">
        <v>60000</v>
      </c>
      <c r="AV282" s="240"/>
    </row>
    <row r="283" s="403" customFormat="1" ht="20.4" spans="1:47">
      <c r="A283" s="33">
        <f>A4</f>
        <v>902</v>
      </c>
      <c r="B283" s="42" t="s">
        <v>721</v>
      </c>
      <c r="C283" s="33" t="s">
        <v>722</v>
      </c>
      <c r="D283" s="43" t="s">
        <v>168</v>
      </c>
      <c r="E283" s="44" t="s">
        <v>723</v>
      </c>
      <c r="F283" s="44" t="s">
        <v>722</v>
      </c>
      <c r="G283" s="47"/>
      <c r="H283" s="19">
        <v>0</v>
      </c>
      <c r="I283" s="19">
        <v>1</v>
      </c>
      <c r="J283" s="19">
        <v>1</v>
      </c>
      <c r="K283" s="19">
        <v>0</v>
      </c>
      <c r="L283" s="19">
        <v>0</v>
      </c>
      <c r="M283" s="19">
        <v>0</v>
      </c>
      <c r="N283" s="19">
        <v>1</v>
      </c>
      <c r="O283" s="19">
        <v>0</v>
      </c>
      <c r="P283" s="19">
        <v>0</v>
      </c>
      <c r="Q283" s="19">
        <v>0</v>
      </c>
      <c r="R283" s="26">
        <v>0</v>
      </c>
      <c r="S283" s="127">
        <f t="shared" si="35"/>
        <v>70</v>
      </c>
      <c r="T283" s="127">
        <v>100</v>
      </c>
      <c r="U283" s="127">
        <v>100</v>
      </c>
      <c r="V283" s="127">
        <v>250</v>
      </c>
      <c r="W283" s="127">
        <v>265</v>
      </c>
      <c r="X283" s="127">
        <v>18</v>
      </c>
      <c r="Y283" s="127">
        <v>600</v>
      </c>
      <c r="Z283" s="127">
        <v>210</v>
      </c>
      <c r="AA283" s="127">
        <v>205</v>
      </c>
      <c r="AB283" s="490">
        <v>-20</v>
      </c>
      <c r="AC283" s="127">
        <v>100</v>
      </c>
      <c r="AD283" s="127">
        <v>100</v>
      </c>
      <c r="AE283" s="127">
        <v>100</v>
      </c>
      <c r="AF283" s="127">
        <v>100</v>
      </c>
      <c r="AG283" s="127">
        <v>0</v>
      </c>
      <c r="AH283" s="127">
        <v>0</v>
      </c>
      <c r="AI283" s="127">
        <v>0</v>
      </c>
      <c r="AJ283" s="127">
        <v>0</v>
      </c>
      <c r="AK283" s="127">
        <v>100</v>
      </c>
      <c r="AL283" s="127">
        <v>3000</v>
      </c>
      <c r="AM283" s="127">
        <v>3000</v>
      </c>
      <c r="AN283" s="127">
        <v>3000</v>
      </c>
      <c r="AO283" s="127">
        <v>10</v>
      </c>
      <c r="AP283" s="507">
        <v>3000</v>
      </c>
      <c r="AQ283" s="135">
        <v>0</v>
      </c>
      <c r="AR283" s="135">
        <v>100</v>
      </c>
      <c r="AS283" s="135">
        <v>100</v>
      </c>
      <c r="AT283" s="135">
        <v>15000</v>
      </c>
      <c r="AU283" s="135">
        <v>60000</v>
      </c>
    </row>
    <row r="284" spans="8:41">
      <c r="H284" s="9"/>
      <c r="I284" s="9"/>
      <c r="J284" s="9"/>
      <c r="K284" s="9"/>
      <c r="L284" s="9"/>
      <c r="M284" s="9"/>
      <c r="N284" s="9"/>
      <c r="O284" s="9"/>
      <c r="P284" s="9"/>
      <c r="Q284" s="9"/>
      <c r="R284" s="187"/>
      <c r="S284" s="127"/>
      <c r="T284" s="127"/>
      <c r="U284" s="127"/>
      <c r="V284" s="127"/>
      <c r="W284" s="127"/>
      <c r="X284" s="127"/>
      <c r="Y284" s="127"/>
      <c r="Z284" s="127"/>
      <c r="AA284" s="127"/>
      <c r="AB284" s="490"/>
      <c r="AC284" s="127"/>
      <c r="AD284" s="127"/>
      <c r="AE284" s="127"/>
      <c r="AF284" s="127"/>
      <c r="AG284" s="127"/>
      <c r="AH284" s="127"/>
      <c r="AI284" s="127"/>
      <c r="AJ284" s="127"/>
      <c r="AK284" s="127"/>
      <c r="AL284" s="127"/>
      <c r="AM284" s="127"/>
      <c r="AN284" s="127"/>
      <c r="AO284" s="127"/>
    </row>
  </sheetData>
  <autoFilter ref="A1:AK283">
    <extLst/>
  </autoFilter>
  <pageMargins left="0.75" right="0.75" top="1" bottom="1" header="0.5" footer="0.5"/>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E283"/>
  <sheetViews>
    <sheetView zoomScale="70" zoomScaleNormal="70" workbookViewId="0">
      <pane ySplit="4" topLeftCell="A190" activePane="bottomLeft" state="frozen"/>
      <selection/>
      <selection pane="bottomLeft" activeCell="C192" sqref="C192"/>
    </sheetView>
  </sheetViews>
  <sheetFormatPr defaultColWidth="9" defaultRowHeight="15.6"/>
  <cols>
    <col min="1" max="1" width="15" style="19" customWidth="1"/>
    <col min="2" max="2" width="7.5" style="19" customWidth="1"/>
    <col min="3" max="4" width="15" style="19" customWidth="1"/>
    <col min="5" max="6" width="15.7" style="19" customWidth="1"/>
    <col min="7" max="7" width="9" style="1" customWidth="1"/>
    <col min="8" max="16" width="4.7" style="337" customWidth="1"/>
    <col min="17" max="17" width="4.7" style="404" customWidth="1"/>
    <col min="18" max="18" width="8.7" style="337" customWidth="1"/>
    <col min="19" max="19" width="9.4" style="337" customWidth="1"/>
    <col min="20" max="20" width="4.7" style="337" customWidth="1"/>
    <col min="21" max="21" width="4.7" style="404" customWidth="1"/>
    <col min="22" max="22" width="9.7" style="337" customWidth="1"/>
    <col min="23" max="23" width="17.4" style="339" customWidth="1"/>
    <col min="24" max="24" width="9" style="27"/>
    <col min="25" max="25" width="29.9" style="27" customWidth="1"/>
    <col min="26" max="26" width="8.7" style="27" customWidth="1"/>
    <col min="27" max="28" width="9" style="27"/>
    <col min="29" max="29" width="27.2" style="27" customWidth="1"/>
    <col min="30" max="30" width="7.7" style="27" customWidth="1"/>
    <col min="31" max="31" width="17.2" style="27" customWidth="1"/>
    <col min="32" max="37" width="9" style="27"/>
    <col min="38" max="38" width="20.6" style="27" customWidth="1"/>
    <col min="39" max="39" width="17.4" style="339" customWidth="1"/>
    <col min="40" max="40" width="9" style="27"/>
    <col min="41" max="41" width="29.9" style="27" customWidth="1"/>
    <col min="42" max="42" width="8.7" style="27" customWidth="1"/>
    <col min="43" max="44" width="9" style="27"/>
    <col min="45" max="45" width="27.2" style="27" customWidth="1"/>
    <col min="46" max="46" width="7.7" style="27" customWidth="1"/>
    <col min="47" max="47" width="17.2" style="27" customWidth="1"/>
    <col min="48" max="53" width="9" style="27"/>
    <col min="54" max="54" width="20.6" style="27" customWidth="1"/>
    <col min="55" max="55" width="8.6" style="27" customWidth="1"/>
    <col min="56" max="56" width="9.3" style="27" customWidth="1"/>
    <col min="57" max="16384" width="9" style="27"/>
  </cols>
  <sheetData>
    <row r="1" s="336" customFormat="1" ht="192" customHeight="1" spans="1:56">
      <c r="A1" s="29" t="s">
        <v>124</v>
      </c>
      <c r="B1" s="29" t="s">
        <v>125</v>
      </c>
      <c r="C1" s="29" t="s">
        <v>126</v>
      </c>
      <c r="D1" s="29" t="s">
        <v>127</v>
      </c>
      <c r="E1" s="30" t="s">
        <v>128</v>
      </c>
      <c r="F1" s="30" t="s">
        <v>129</v>
      </c>
      <c r="G1" s="31" t="s">
        <v>130</v>
      </c>
      <c r="H1" s="405" t="s">
        <v>1288</v>
      </c>
      <c r="I1" s="405" t="s">
        <v>1289</v>
      </c>
      <c r="J1" s="405" t="s">
        <v>1290</v>
      </c>
      <c r="K1" s="405" t="s">
        <v>1291</v>
      </c>
      <c r="L1" s="405" t="s">
        <v>1292</v>
      </c>
      <c r="M1" s="405" t="s">
        <v>1293</v>
      </c>
      <c r="N1" s="414" t="s">
        <v>1294</v>
      </c>
      <c r="O1" s="415" t="s">
        <v>1295</v>
      </c>
      <c r="P1" s="415" t="s">
        <v>1296</v>
      </c>
      <c r="Q1" s="415" t="s">
        <v>1297</v>
      </c>
      <c r="R1" s="405" t="s">
        <v>1298</v>
      </c>
      <c r="S1" s="405" t="s">
        <v>1299</v>
      </c>
      <c r="T1" s="405" t="s">
        <v>1300</v>
      </c>
      <c r="U1" s="415" t="s">
        <v>1301</v>
      </c>
      <c r="V1" s="348" t="s">
        <v>1302</v>
      </c>
      <c r="W1" s="357" t="s">
        <v>1303</v>
      </c>
      <c r="X1" s="357" t="s">
        <v>1304</v>
      </c>
      <c r="Y1" s="357" t="s">
        <v>1305</v>
      </c>
      <c r="Z1" s="357" t="s">
        <v>1306</v>
      </c>
      <c r="AA1" s="357" t="s">
        <v>1307</v>
      </c>
      <c r="AB1" s="423" t="s">
        <v>1308</v>
      </c>
      <c r="AC1" s="357" t="s">
        <v>1309</v>
      </c>
      <c r="AD1" s="357" t="s">
        <v>1310</v>
      </c>
      <c r="AE1" s="357" t="s">
        <v>1311</v>
      </c>
      <c r="AF1" s="357" t="s">
        <v>1312</v>
      </c>
      <c r="AG1" s="357" t="s">
        <v>1313</v>
      </c>
      <c r="AH1" s="357" t="s">
        <v>1314</v>
      </c>
      <c r="AI1" s="423" t="s">
        <v>1315</v>
      </c>
      <c r="AJ1" s="357" t="s">
        <v>1316</v>
      </c>
      <c r="AK1" s="357" t="s">
        <v>1317</v>
      </c>
      <c r="AL1" s="357" t="s">
        <v>1318</v>
      </c>
      <c r="AM1" s="423" t="s">
        <v>1319</v>
      </c>
      <c r="AN1" s="423" t="s">
        <v>1320</v>
      </c>
      <c r="AO1" s="423" t="s">
        <v>1321</v>
      </c>
      <c r="AP1" s="423" t="s">
        <v>1322</v>
      </c>
      <c r="AQ1" s="423" t="s">
        <v>1323</v>
      </c>
      <c r="AR1" s="423" t="s">
        <v>1324</v>
      </c>
      <c r="AS1" s="423" t="s">
        <v>1325</v>
      </c>
      <c r="AT1" s="423" t="s">
        <v>1326</v>
      </c>
      <c r="AU1" s="423" t="s">
        <v>1327</v>
      </c>
      <c r="AV1" s="423" t="s">
        <v>1328</v>
      </c>
      <c r="AW1" s="423" t="s">
        <v>1329</v>
      </c>
      <c r="AX1" s="423" t="s">
        <v>1330</v>
      </c>
      <c r="AY1" s="423" t="s">
        <v>1331</v>
      </c>
      <c r="AZ1" s="423" t="s">
        <v>1332</v>
      </c>
      <c r="BA1" s="423" t="s">
        <v>1333</v>
      </c>
      <c r="BB1" s="423" t="s">
        <v>1334</v>
      </c>
      <c r="BC1" s="423" t="s">
        <v>1335</v>
      </c>
      <c r="BD1" s="258" t="s">
        <v>1336</v>
      </c>
    </row>
    <row r="2" s="336" customFormat="1" ht="39" customHeight="1" spans="1:56">
      <c r="A2" s="29"/>
      <c r="B2" s="29"/>
      <c r="C2" s="29"/>
      <c r="D2" s="29"/>
      <c r="E2" s="33"/>
      <c r="F2" s="33"/>
      <c r="G2" s="35"/>
      <c r="H2" s="186"/>
      <c r="I2" s="186"/>
      <c r="J2" s="186"/>
      <c r="K2" s="186"/>
      <c r="L2" s="186"/>
      <c r="M2" s="186"/>
      <c r="N2" s="186"/>
      <c r="O2" s="186"/>
      <c r="P2" s="186"/>
      <c r="Q2" s="416"/>
      <c r="R2" s="186"/>
      <c r="S2" s="186"/>
      <c r="T2" s="186"/>
      <c r="U2" s="416"/>
      <c r="V2" s="417" t="s">
        <v>1337</v>
      </c>
      <c r="W2" s="258" t="s">
        <v>1338</v>
      </c>
      <c r="X2" s="258" t="s">
        <v>1339</v>
      </c>
      <c r="Y2" s="258" t="s">
        <v>1340</v>
      </c>
      <c r="Z2" s="258" t="s">
        <v>1341</v>
      </c>
      <c r="AA2" s="258" t="s">
        <v>1342</v>
      </c>
      <c r="AB2" s="258" t="s">
        <v>1343</v>
      </c>
      <c r="AC2" s="258" t="s">
        <v>1344</v>
      </c>
      <c r="AD2" s="258" t="s">
        <v>1345</v>
      </c>
      <c r="AE2" s="258" t="s">
        <v>1346</v>
      </c>
      <c r="AF2" s="258" t="s">
        <v>1347</v>
      </c>
      <c r="AG2" s="258" t="s">
        <v>1348</v>
      </c>
      <c r="AH2" s="258" t="s">
        <v>1349</v>
      </c>
      <c r="AI2" s="258" t="s">
        <v>1350</v>
      </c>
      <c r="AJ2" s="258" t="s">
        <v>1351</v>
      </c>
      <c r="AK2" s="258" t="s">
        <v>1352</v>
      </c>
      <c r="AL2" s="258" t="s">
        <v>1353</v>
      </c>
      <c r="AM2" s="427" t="s">
        <v>1354</v>
      </c>
      <c r="AN2" s="427" t="s">
        <v>1355</v>
      </c>
      <c r="AO2" s="427" t="s">
        <v>1356</v>
      </c>
      <c r="AP2" s="433" t="s">
        <v>1357</v>
      </c>
      <c r="AQ2" s="433" t="s">
        <v>1358</v>
      </c>
      <c r="AR2" s="433" t="s">
        <v>1359</v>
      </c>
      <c r="AS2" s="433" t="s">
        <v>1360</v>
      </c>
      <c r="AT2" s="427" t="s">
        <v>1361</v>
      </c>
      <c r="AU2" s="427" t="s">
        <v>1362</v>
      </c>
      <c r="AV2" s="433" t="s">
        <v>1363</v>
      </c>
      <c r="AW2" s="433" t="s">
        <v>1364</v>
      </c>
      <c r="AX2" s="433" t="s">
        <v>1365</v>
      </c>
      <c r="AY2" s="433" t="s">
        <v>1366</v>
      </c>
      <c r="AZ2" s="433" t="s">
        <v>1367</v>
      </c>
      <c r="BA2" s="433" t="s">
        <v>1368</v>
      </c>
      <c r="BB2" s="427" t="s">
        <v>1369</v>
      </c>
      <c r="BC2" s="434" t="s">
        <v>1370</v>
      </c>
      <c r="BD2" s="435" t="s">
        <v>1371</v>
      </c>
    </row>
    <row r="3" s="336" customFormat="1" ht="43.2" customHeight="1" spans="1:56">
      <c r="A3" s="29"/>
      <c r="B3" s="29"/>
      <c r="C3" s="29"/>
      <c r="D3" s="29"/>
      <c r="E3" s="33"/>
      <c r="F3" s="33"/>
      <c r="G3" s="35" t="s">
        <v>155</v>
      </c>
      <c r="H3" s="166"/>
      <c r="I3" s="166"/>
      <c r="J3" s="166"/>
      <c r="K3" s="166"/>
      <c r="L3" s="166"/>
      <c r="M3" s="166"/>
      <c r="N3" s="166"/>
      <c r="O3" s="166"/>
      <c r="P3" s="166"/>
      <c r="Q3" s="418"/>
      <c r="R3" s="166"/>
      <c r="S3" s="166"/>
      <c r="T3" s="166"/>
      <c r="U3" s="418"/>
      <c r="V3" s="417"/>
      <c r="W3" s="92">
        <v>0.01</v>
      </c>
      <c r="X3" s="92">
        <v>0.01</v>
      </c>
      <c r="Y3" s="92">
        <v>1</v>
      </c>
      <c r="Z3" s="92">
        <v>10</v>
      </c>
      <c r="AA3" s="92">
        <v>10</v>
      </c>
      <c r="AB3" s="366">
        <v>0.01</v>
      </c>
      <c r="AC3" s="92">
        <v>1</v>
      </c>
      <c r="AD3" s="92">
        <v>0.01</v>
      </c>
      <c r="AE3" s="92">
        <v>0.01</v>
      </c>
      <c r="AF3" s="92">
        <v>1</v>
      </c>
      <c r="AG3" s="92">
        <v>10</v>
      </c>
      <c r="AH3" s="92">
        <v>10</v>
      </c>
      <c r="AI3" s="366">
        <v>0.01</v>
      </c>
      <c r="AJ3" s="92">
        <v>1</v>
      </c>
      <c r="AK3" s="92">
        <v>0.01</v>
      </c>
      <c r="AL3" s="92">
        <v>0.01</v>
      </c>
      <c r="AM3" s="92">
        <v>0.01</v>
      </c>
      <c r="AN3" s="92">
        <v>0.01</v>
      </c>
      <c r="AO3" s="92">
        <v>1</v>
      </c>
      <c r="AP3" s="92">
        <v>10</v>
      </c>
      <c r="AQ3" s="92">
        <v>10</v>
      </c>
      <c r="AR3" s="366">
        <v>0.01</v>
      </c>
      <c r="AS3" s="92">
        <v>1</v>
      </c>
      <c r="AT3" s="92">
        <v>0.01</v>
      </c>
      <c r="AU3" s="92">
        <v>0.01</v>
      </c>
      <c r="AV3" s="92">
        <v>1</v>
      </c>
      <c r="AW3" s="92">
        <v>10</v>
      </c>
      <c r="AX3" s="92">
        <v>10</v>
      </c>
      <c r="AY3" s="366">
        <v>0.01</v>
      </c>
      <c r="AZ3" s="92">
        <v>1</v>
      </c>
      <c r="BA3" s="92">
        <v>0.01</v>
      </c>
      <c r="BB3" s="92">
        <v>0.01</v>
      </c>
      <c r="BC3" s="92">
        <v>0.01</v>
      </c>
      <c r="BD3" s="92">
        <v>0.01</v>
      </c>
    </row>
    <row r="4" s="336" customFormat="1" ht="38.4" customHeight="1" spans="1:56">
      <c r="A4" s="29">
        <f>启动参数!A4</f>
        <v>902</v>
      </c>
      <c r="B4" s="29"/>
      <c r="C4" s="29"/>
      <c r="D4" s="29"/>
      <c r="E4" s="33" t="s">
        <v>156</v>
      </c>
      <c r="F4" s="33" t="s">
        <v>156</v>
      </c>
      <c r="G4" s="35" t="s">
        <v>157</v>
      </c>
      <c r="H4" s="166"/>
      <c r="I4" s="166"/>
      <c r="J4" s="166"/>
      <c r="K4" s="166"/>
      <c r="L4" s="166"/>
      <c r="M4" s="166"/>
      <c r="N4" s="166"/>
      <c r="O4" s="166"/>
      <c r="P4" s="166"/>
      <c r="Q4" s="418"/>
      <c r="R4" s="166"/>
      <c r="S4" s="166"/>
      <c r="T4" s="166"/>
      <c r="U4" s="418"/>
      <c r="V4" s="417"/>
      <c r="W4" s="92" t="s">
        <v>161</v>
      </c>
      <c r="X4" s="92" t="s">
        <v>161</v>
      </c>
      <c r="Y4" s="92" t="s">
        <v>1372</v>
      </c>
      <c r="Z4" s="92" t="s">
        <v>767</v>
      </c>
      <c r="AA4" s="92" t="s">
        <v>767</v>
      </c>
      <c r="AB4" s="366" t="s">
        <v>161</v>
      </c>
      <c r="AC4" s="92" t="s">
        <v>159</v>
      </c>
      <c r="AD4" s="92" t="s">
        <v>161</v>
      </c>
      <c r="AE4" s="92" t="s">
        <v>161</v>
      </c>
      <c r="AF4" s="92" t="s">
        <v>1372</v>
      </c>
      <c r="AG4" s="92" t="s">
        <v>767</v>
      </c>
      <c r="AH4" s="92" t="s">
        <v>767</v>
      </c>
      <c r="AI4" s="366" t="s">
        <v>161</v>
      </c>
      <c r="AJ4" s="92" t="s">
        <v>159</v>
      </c>
      <c r="AK4" s="92" t="s">
        <v>161</v>
      </c>
      <c r="AL4" s="92" t="s">
        <v>161</v>
      </c>
      <c r="AM4" s="92" t="s">
        <v>161</v>
      </c>
      <c r="AN4" s="92" t="s">
        <v>161</v>
      </c>
      <c r="AO4" s="92" t="s">
        <v>1372</v>
      </c>
      <c r="AP4" s="92" t="s">
        <v>767</v>
      </c>
      <c r="AQ4" s="92" t="s">
        <v>767</v>
      </c>
      <c r="AR4" s="366" t="s">
        <v>161</v>
      </c>
      <c r="AS4" s="92" t="s">
        <v>159</v>
      </c>
      <c r="AT4" s="92" t="s">
        <v>161</v>
      </c>
      <c r="AU4" s="92" t="s">
        <v>161</v>
      </c>
      <c r="AV4" s="92" t="s">
        <v>1372</v>
      </c>
      <c r="AW4" s="92" t="s">
        <v>767</v>
      </c>
      <c r="AX4" s="92" t="s">
        <v>767</v>
      </c>
      <c r="AY4" s="366" t="s">
        <v>161</v>
      </c>
      <c r="AZ4" s="92" t="s">
        <v>159</v>
      </c>
      <c r="BA4" s="92" t="s">
        <v>161</v>
      </c>
      <c r="BB4" s="92" t="s">
        <v>161</v>
      </c>
      <c r="BC4" s="92" t="s">
        <v>161</v>
      </c>
      <c r="BD4" s="92" t="s">
        <v>161</v>
      </c>
    </row>
    <row r="5" s="2" customFormat="1" ht="20.4" spans="1:54">
      <c r="A5" s="36"/>
      <c r="B5" s="37"/>
      <c r="C5" s="36"/>
      <c r="D5" s="38"/>
      <c r="E5" s="39"/>
      <c r="F5" s="39"/>
      <c r="G5" s="123" t="s">
        <v>162</v>
      </c>
      <c r="H5" s="177">
        <v>1</v>
      </c>
      <c r="I5" s="177">
        <v>0</v>
      </c>
      <c r="J5" s="177">
        <v>1</v>
      </c>
      <c r="K5" s="177">
        <v>0</v>
      </c>
      <c r="L5" s="177">
        <v>0</v>
      </c>
      <c r="M5" s="177">
        <v>1</v>
      </c>
      <c r="N5" s="177"/>
      <c r="O5" s="177"/>
      <c r="P5" s="177">
        <v>0</v>
      </c>
      <c r="Q5" s="185">
        <v>0</v>
      </c>
      <c r="R5" s="177"/>
      <c r="S5" s="177"/>
      <c r="T5" s="177"/>
      <c r="U5" s="185">
        <v>0</v>
      </c>
      <c r="V5" s="177">
        <f>H5+I5*2+J5*4+K5*8+L5*16+M5*32+N5*64+O5*128+P5*256+Q5*512+S5*4096+T5*8192+U5*16384</f>
        <v>37</v>
      </c>
      <c r="W5" s="133">
        <v>50.2</v>
      </c>
      <c r="X5" s="250"/>
      <c r="Y5" s="250">
        <v>40</v>
      </c>
      <c r="Z5" s="133">
        <v>0</v>
      </c>
      <c r="AA5" s="250" t="s">
        <v>1373</v>
      </c>
      <c r="AB5" s="133">
        <v>50.2</v>
      </c>
      <c r="AC5" s="424" t="s">
        <v>1374</v>
      </c>
      <c r="AD5" s="250">
        <v>49.8</v>
      </c>
      <c r="AE5" s="250">
        <v>47.5</v>
      </c>
      <c r="AF5" s="250">
        <v>40</v>
      </c>
      <c r="AG5" s="250">
        <v>0</v>
      </c>
      <c r="AH5" s="275" t="s">
        <v>1375</v>
      </c>
      <c r="AI5" s="275" t="s">
        <v>1376</v>
      </c>
      <c r="AJ5" s="275" t="s">
        <v>1377</v>
      </c>
      <c r="AK5" s="428" t="s">
        <v>1378</v>
      </c>
      <c r="AL5" s="429" t="s">
        <v>1379</v>
      </c>
      <c r="AM5" s="133">
        <v>50.2</v>
      </c>
      <c r="AN5" s="250"/>
      <c r="AO5" s="250">
        <v>40</v>
      </c>
      <c r="AP5" s="133">
        <v>0</v>
      </c>
      <c r="AQ5" s="250" t="s">
        <v>1373</v>
      </c>
      <c r="AR5" s="133">
        <v>50.2</v>
      </c>
      <c r="AS5" s="424" t="s">
        <v>1374</v>
      </c>
      <c r="AT5" s="250">
        <v>49.8</v>
      </c>
      <c r="AU5" s="250">
        <v>47.5</v>
      </c>
      <c r="AV5" s="250">
        <v>40</v>
      </c>
      <c r="AW5" s="250">
        <v>0</v>
      </c>
      <c r="AX5" s="275" t="s">
        <v>1375</v>
      </c>
      <c r="AY5" s="275" t="s">
        <v>1376</v>
      </c>
      <c r="AZ5" s="275" t="s">
        <v>1377</v>
      </c>
      <c r="BA5" s="428" t="s">
        <v>1378</v>
      </c>
      <c r="BB5" s="429" t="s">
        <v>1379</v>
      </c>
    </row>
    <row r="6" customFormat="1" ht="20.4" spans="1:56">
      <c r="A6" s="33">
        <f>A4</f>
        <v>902</v>
      </c>
      <c r="B6" s="42" t="s">
        <v>168</v>
      </c>
      <c r="C6" s="33" t="s">
        <v>169</v>
      </c>
      <c r="D6" s="43" t="s">
        <v>168</v>
      </c>
      <c r="E6" s="44" t="s">
        <v>170</v>
      </c>
      <c r="F6" s="44" t="s">
        <v>171</v>
      </c>
      <c r="G6" s="45"/>
      <c r="H6" s="166">
        <v>1</v>
      </c>
      <c r="I6" s="166">
        <v>0</v>
      </c>
      <c r="J6" s="166">
        <v>1</v>
      </c>
      <c r="K6" s="166">
        <v>0</v>
      </c>
      <c r="L6" s="166">
        <v>0</v>
      </c>
      <c r="M6" s="166">
        <v>1</v>
      </c>
      <c r="N6" s="166">
        <v>0</v>
      </c>
      <c r="O6" s="166"/>
      <c r="P6" s="166">
        <v>0</v>
      </c>
      <c r="Q6" s="418">
        <v>0</v>
      </c>
      <c r="R6" s="166">
        <f>S6+T6*2</f>
        <v>0</v>
      </c>
      <c r="S6" s="166">
        <v>0</v>
      </c>
      <c r="T6" s="166">
        <v>0</v>
      </c>
      <c r="U6" s="418">
        <v>0</v>
      </c>
      <c r="V6" s="166">
        <f t="shared" ref="V6:V26" si="0">H6+I6*2+J6*4+K6*8+L6*16+M6*32+N6*64+O6*128+P6*256+Q6*512+S6*4096+T6*8192+U6*16384</f>
        <v>37</v>
      </c>
      <c r="W6" s="344">
        <v>50.2</v>
      </c>
      <c r="X6" s="265">
        <v>52</v>
      </c>
      <c r="Y6" s="265">
        <v>40</v>
      </c>
      <c r="Z6" s="344">
        <v>0</v>
      </c>
      <c r="AA6" s="265">
        <v>610000</v>
      </c>
      <c r="AB6" s="344">
        <v>50.2</v>
      </c>
      <c r="AC6" s="344">
        <v>9</v>
      </c>
      <c r="AD6" s="265">
        <v>49.8</v>
      </c>
      <c r="AE6" s="265">
        <v>47.5</v>
      </c>
      <c r="AF6" s="265">
        <v>40</v>
      </c>
      <c r="AG6" s="265">
        <v>0</v>
      </c>
      <c r="AH6" s="265">
        <v>30000</v>
      </c>
      <c r="AI6" s="265">
        <v>49.85</v>
      </c>
      <c r="AJ6" s="265">
        <v>9</v>
      </c>
      <c r="AK6" s="344">
        <v>50.2</v>
      </c>
      <c r="AL6" s="265">
        <v>49.85</v>
      </c>
      <c r="AM6" s="344">
        <v>50.2</v>
      </c>
      <c r="AN6" s="265">
        <v>52</v>
      </c>
      <c r="AO6" s="265">
        <v>40</v>
      </c>
      <c r="AP6" s="344">
        <v>0</v>
      </c>
      <c r="AQ6" s="265">
        <v>610000</v>
      </c>
      <c r="AR6" s="344">
        <v>50.2</v>
      </c>
      <c r="AS6" s="344">
        <v>9</v>
      </c>
      <c r="AT6" s="114">
        <v>49.8</v>
      </c>
      <c r="AU6" s="114">
        <v>47.5</v>
      </c>
      <c r="AV6" s="265">
        <v>40</v>
      </c>
      <c r="AW6" s="265">
        <v>0</v>
      </c>
      <c r="AX6" s="265">
        <v>30000</v>
      </c>
      <c r="AY6" s="265">
        <v>49.85</v>
      </c>
      <c r="AZ6" s="265">
        <v>10</v>
      </c>
      <c r="BA6" s="344">
        <v>50.2</v>
      </c>
      <c r="BB6" s="265">
        <v>49.85</v>
      </c>
      <c r="BC6" s="114">
        <v>51</v>
      </c>
      <c r="BD6" s="114">
        <v>49</v>
      </c>
    </row>
    <row r="7" s="2" customFormat="1" ht="20.4" spans="1:54">
      <c r="A7" s="36"/>
      <c r="B7" s="37"/>
      <c r="C7" s="36"/>
      <c r="D7" s="38"/>
      <c r="E7" s="39"/>
      <c r="F7" s="39"/>
      <c r="G7" s="123" t="s">
        <v>172</v>
      </c>
      <c r="H7" s="177">
        <v>1</v>
      </c>
      <c r="I7" s="177">
        <v>0</v>
      </c>
      <c r="J7" s="177">
        <v>1</v>
      </c>
      <c r="K7" s="177">
        <v>0</v>
      </c>
      <c r="L7" s="177">
        <v>0</v>
      </c>
      <c r="M7" s="177">
        <v>1</v>
      </c>
      <c r="N7" s="177"/>
      <c r="O7" s="177"/>
      <c r="P7" s="177">
        <v>0</v>
      </c>
      <c r="Q7" s="185">
        <v>0</v>
      </c>
      <c r="R7" s="177"/>
      <c r="S7" s="177"/>
      <c r="T7" s="177"/>
      <c r="U7" s="185">
        <v>0</v>
      </c>
      <c r="V7" s="177">
        <f t="shared" si="0"/>
        <v>37</v>
      </c>
      <c r="W7" s="133">
        <v>50.2</v>
      </c>
      <c r="X7" s="250"/>
      <c r="Y7" s="250">
        <v>40</v>
      </c>
      <c r="Z7" s="133">
        <v>0</v>
      </c>
      <c r="AA7" s="250">
        <v>0</v>
      </c>
      <c r="AB7" s="133">
        <v>50.2</v>
      </c>
      <c r="AC7" s="424" t="s">
        <v>1374</v>
      </c>
      <c r="AD7" s="250">
        <v>49.8</v>
      </c>
      <c r="AE7" s="250">
        <v>47.5</v>
      </c>
      <c r="AF7" s="250">
        <v>40</v>
      </c>
      <c r="AG7" s="250">
        <v>0</v>
      </c>
      <c r="AH7" s="275">
        <v>0</v>
      </c>
      <c r="AI7" s="275" t="s">
        <v>1376</v>
      </c>
      <c r="AJ7" s="275" t="s">
        <v>1377</v>
      </c>
      <c r="AK7" s="428" t="s">
        <v>1378</v>
      </c>
      <c r="AL7" s="429" t="s">
        <v>1379</v>
      </c>
      <c r="AM7" s="133">
        <v>50.2</v>
      </c>
      <c r="AN7" s="250"/>
      <c r="AO7" s="250">
        <v>40</v>
      </c>
      <c r="AP7" s="133">
        <v>0</v>
      </c>
      <c r="AQ7" s="250">
        <v>0</v>
      </c>
      <c r="AR7" s="133">
        <v>50.2</v>
      </c>
      <c r="AS7" s="424" t="s">
        <v>1374</v>
      </c>
      <c r="AT7" s="250">
        <v>49.8</v>
      </c>
      <c r="AU7" s="250">
        <v>47.5</v>
      </c>
      <c r="AV7" s="250">
        <v>40</v>
      </c>
      <c r="AW7" s="250">
        <v>0</v>
      </c>
      <c r="AX7" s="275">
        <v>0</v>
      </c>
      <c r="AY7" s="275" t="s">
        <v>1376</v>
      </c>
      <c r="AZ7" s="275" t="s">
        <v>1377</v>
      </c>
      <c r="BA7" s="428" t="s">
        <v>1378</v>
      </c>
      <c r="BB7" s="429" t="s">
        <v>1379</v>
      </c>
    </row>
    <row r="8" customFormat="1" ht="20.4" spans="1:56">
      <c r="A8" s="33">
        <f>A4</f>
        <v>902</v>
      </c>
      <c r="B8" s="42" t="s">
        <v>168</v>
      </c>
      <c r="C8" s="33" t="s">
        <v>169</v>
      </c>
      <c r="D8" s="43" t="s">
        <v>180</v>
      </c>
      <c r="E8" s="44" t="s">
        <v>181</v>
      </c>
      <c r="F8" s="46" t="s">
        <v>778</v>
      </c>
      <c r="G8" s="47"/>
      <c r="H8" s="166">
        <v>1</v>
      </c>
      <c r="I8" s="166">
        <v>0</v>
      </c>
      <c r="J8" s="166">
        <v>1</v>
      </c>
      <c r="K8" s="166">
        <v>0</v>
      </c>
      <c r="L8" s="166">
        <v>0</v>
      </c>
      <c r="M8" s="166">
        <v>1</v>
      </c>
      <c r="N8" s="166">
        <v>0</v>
      </c>
      <c r="O8" s="166"/>
      <c r="P8" s="166">
        <v>0</v>
      </c>
      <c r="Q8" s="418">
        <v>0</v>
      </c>
      <c r="R8" s="166">
        <f>S8+T8*2</f>
        <v>0</v>
      </c>
      <c r="S8" s="166">
        <v>0</v>
      </c>
      <c r="T8" s="166">
        <v>0</v>
      </c>
      <c r="U8" s="418">
        <v>0</v>
      </c>
      <c r="V8" s="166">
        <f t="shared" si="0"/>
        <v>37</v>
      </c>
      <c r="W8" s="344">
        <v>50.2</v>
      </c>
      <c r="X8" s="265">
        <v>52</v>
      </c>
      <c r="Y8" s="265">
        <v>40</v>
      </c>
      <c r="Z8" s="344">
        <v>0</v>
      </c>
      <c r="AA8" s="265">
        <v>1000</v>
      </c>
      <c r="AB8" s="344">
        <v>50.2</v>
      </c>
      <c r="AC8" s="344">
        <v>9</v>
      </c>
      <c r="AD8" s="114">
        <v>49.8</v>
      </c>
      <c r="AE8" s="114">
        <v>47.5</v>
      </c>
      <c r="AF8" s="114">
        <v>40</v>
      </c>
      <c r="AG8" s="265">
        <v>0</v>
      </c>
      <c r="AH8" s="265">
        <v>30000</v>
      </c>
      <c r="AI8" s="265">
        <v>49.85</v>
      </c>
      <c r="AJ8" s="265">
        <v>9</v>
      </c>
      <c r="AK8" s="344">
        <v>50.2</v>
      </c>
      <c r="AL8" s="265">
        <v>49.85</v>
      </c>
      <c r="AM8" s="344">
        <v>50.2</v>
      </c>
      <c r="AN8" s="265">
        <v>52</v>
      </c>
      <c r="AO8" s="265">
        <v>40</v>
      </c>
      <c r="AP8" s="344">
        <v>0</v>
      </c>
      <c r="AQ8" s="265">
        <v>1000</v>
      </c>
      <c r="AR8" s="344">
        <v>50.2</v>
      </c>
      <c r="AS8" s="344">
        <v>9</v>
      </c>
      <c r="AT8" s="114">
        <v>49.8</v>
      </c>
      <c r="AU8" s="114">
        <v>47.5</v>
      </c>
      <c r="AV8" s="114">
        <v>40</v>
      </c>
      <c r="AW8" s="265">
        <v>0</v>
      </c>
      <c r="AX8" s="265">
        <v>30000</v>
      </c>
      <c r="AY8" s="265">
        <v>49.85</v>
      </c>
      <c r="AZ8" s="265">
        <v>10</v>
      </c>
      <c r="BA8" s="344">
        <v>50.2</v>
      </c>
      <c r="BB8" s="265">
        <v>49.85</v>
      </c>
      <c r="BC8" s="114">
        <v>51</v>
      </c>
      <c r="BD8" s="114">
        <v>49</v>
      </c>
    </row>
    <row r="9" s="3" customFormat="1" ht="31.2" spans="1:56">
      <c r="A9" s="36"/>
      <c r="B9" s="37"/>
      <c r="C9" s="36"/>
      <c r="D9" s="38"/>
      <c r="E9" s="39"/>
      <c r="F9" s="39"/>
      <c r="G9" s="40" t="s">
        <v>183</v>
      </c>
      <c r="H9" s="163">
        <v>1</v>
      </c>
      <c r="I9" s="163"/>
      <c r="J9" s="163">
        <v>1</v>
      </c>
      <c r="K9" s="163"/>
      <c r="L9" s="163"/>
      <c r="M9" s="163">
        <v>1</v>
      </c>
      <c r="N9" s="163"/>
      <c r="O9" s="163"/>
      <c r="P9" s="163">
        <v>0</v>
      </c>
      <c r="Q9" s="185">
        <v>0</v>
      </c>
      <c r="R9" s="163"/>
      <c r="S9" s="163"/>
      <c r="T9" s="163"/>
      <c r="U9" s="185">
        <v>0</v>
      </c>
      <c r="V9" s="163">
        <f t="shared" si="0"/>
        <v>37</v>
      </c>
      <c r="W9" s="133"/>
      <c r="X9" s="250"/>
      <c r="Y9" s="250"/>
      <c r="Z9" s="133"/>
      <c r="AA9" s="250"/>
      <c r="AB9" s="133"/>
      <c r="AC9" s="133"/>
      <c r="AD9" s="250"/>
      <c r="AE9" s="250"/>
      <c r="AF9" s="250"/>
      <c r="AG9" s="250"/>
      <c r="AH9" s="275"/>
      <c r="AI9" s="275"/>
      <c r="AJ9" s="275"/>
      <c r="AK9" s="428"/>
      <c r="AL9" s="429"/>
      <c r="AM9" s="133"/>
      <c r="AN9" s="250"/>
      <c r="AO9" s="250"/>
      <c r="AP9" s="133"/>
      <c r="AQ9" s="250"/>
      <c r="AR9" s="133"/>
      <c r="AS9" s="133"/>
      <c r="AT9" s="250"/>
      <c r="AU9" s="250"/>
      <c r="AV9" s="250"/>
      <c r="AW9" s="250"/>
      <c r="AX9" s="275"/>
      <c r="AY9" s="275"/>
      <c r="AZ9" s="275"/>
      <c r="BA9" s="428"/>
      <c r="BB9" s="429"/>
      <c r="BC9" s="2"/>
      <c r="BD9" s="2"/>
    </row>
    <row r="10" customFormat="1" ht="20.4" spans="1:56">
      <c r="A10" s="33">
        <f>A8</f>
        <v>902</v>
      </c>
      <c r="B10" s="42" t="s">
        <v>168</v>
      </c>
      <c r="C10" s="33" t="s">
        <v>169</v>
      </c>
      <c r="D10" s="43" t="s">
        <v>187</v>
      </c>
      <c r="E10" s="44" t="s">
        <v>170</v>
      </c>
      <c r="F10" s="44" t="s">
        <v>189</v>
      </c>
      <c r="G10" s="47"/>
      <c r="H10" s="166">
        <v>1</v>
      </c>
      <c r="I10" s="166">
        <v>0</v>
      </c>
      <c r="J10" s="166">
        <v>1</v>
      </c>
      <c r="K10" s="166">
        <v>0</v>
      </c>
      <c r="L10" s="166">
        <v>0</v>
      </c>
      <c r="M10" s="166">
        <v>1</v>
      </c>
      <c r="N10" s="166">
        <v>0</v>
      </c>
      <c r="O10" s="166"/>
      <c r="P10" s="166">
        <v>0</v>
      </c>
      <c r="Q10" s="418">
        <v>0</v>
      </c>
      <c r="R10" s="166">
        <f>S10+T10*2</f>
        <v>0</v>
      </c>
      <c r="S10" s="166">
        <v>0</v>
      </c>
      <c r="T10" s="166">
        <v>0</v>
      </c>
      <c r="U10" s="418">
        <v>0</v>
      </c>
      <c r="V10" s="166">
        <f t="shared" si="0"/>
        <v>37</v>
      </c>
      <c r="W10" s="344">
        <v>50.2</v>
      </c>
      <c r="X10" s="265">
        <v>52</v>
      </c>
      <c r="Y10" s="265">
        <v>40</v>
      </c>
      <c r="Z10" s="344">
        <v>0</v>
      </c>
      <c r="AA10" s="265">
        <v>610000</v>
      </c>
      <c r="AB10" s="344">
        <v>50.2</v>
      </c>
      <c r="AC10" s="344">
        <v>9</v>
      </c>
      <c r="AD10" s="265">
        <v>49.75</v>
      </c>
      <c r="AE10" s="265">
        <v>48</v>
      </c>
      <c r="AF10" s="265">
        <v>57</v>
      </c>
      <c r="AG10" s="265">
        <v>0</v>
      </c>
      <c r="AH10" s="265">
        <v>30000</v>
      </c>
      <c r="AI10" s="265">
        <v>49.85</v>
      </c>
      <c r="AJ10" s="265">
        <v>9</v>
      </c>
      <c r="AK10" s="344">
        <v>50.2</v>
      </c>
      <c r="AL10" s="265">
        <v>49.85</v>
      </c>
      <c r="AM10" s="344">
        <v>50.2</v>
      </c>
      <c r="AN10" s="265">
        <v>52</v>
      </c>
      <c r="AO10" s="265">
        <v>40</v>
      </c>
      <c r="AP10" s="344">
        <v>0</v>
      </c>
      <c r="AQ10" s="265">
        <v>610000</v>
      </c>
      <c r="AR10" s="344">
        <v>50.2</v>
      </c>
      <c r="AS10" s="344">
        <v>9</v>
      </c>
      <c r="AT10" s="265">
        <v>49.75</v>
      </c>
      <c r="AU10" s="265">
        <v>48</v>
      </c>
      <c r="AV10" s="265">
        <v>57</v>
      </c>
      <c r="AW10" s="265">
        <v>0</v>
      </c>
      <c r="AX10" s="265">
        <v>30000</v>
      </c>
      <c r="AY10" s="265">
        <v>49.85</v>
      </c>
      <c r="AZ10" s="265">
        <v>17</v>
      </c>
      <c r="BA10" s="344">
        <v>50.2</v>
      </c>
      <c r="BB10" s="265">
        <v>49.85</v>
      </c>
      <c r="BC10" s="114">
        <v>51</v>
      </c>
      <c r="BD10" s="114">
        <v>49</v>
      </c>
    </row>
    <row r="11" s="3" customFormat="1" ht="20.4" spans="1:56">
      <c r="A11" s="48"/>
      <c r="B11" s="37"/>
      <c r="C11" s="36"/>
      <c r="D11" s="38"/>
      <c r="E11" s="39"/>
      <c r="F11" s="39"/>
      <c r="G11" s="49"/>
      <c r="H11" s="163"/>
      <c r="I11" s="163"/>
      <c r="J11" s="163"/>
      <c r="K11" s="163"/>
      <c r="L11" s="163"/>
      <c r="M11" s="163"/>
      <c r="N11" s="163"/>
      <c r="O11" s="163"/>
      <c r="P11" s="163">
        <v>0</v>
      </c>
      <c r="Q11" s="185">
        <v>0</v>
      </c>
      <c r="R11" s="163"/>
      <c r="S11" s="163"/>
      <c r="T11" s="163"/>
      <c r="U11" s="185">
        <v>0</v>
      </c>
      <c r="V11" s="163">
        <f t="shared" si="0"/>
        <v>0</v>
      </c>
      <c r="W11" s="133"/>
      <c r="X11" s="250"/>
      <c r="Y11" s="250"/>
      <c r="Z11" s="133"/>
      <c r="AA11" s="250"/>
      <c r="AB11" s="133"/>
      <c r="AC11" s="133"/>
      <c r="AD11" s="250"/>
      <c r="AE11" s="250"/>
      <c r="AF11" s="250"/>
      <c r="AG11" s="250"/>
      <c r="AH11" s="250"/>
      <c r="AI11" s="250"/>
      <c r="AJ11" s="250"/>
      <c r="AK11" s="133"/>
      <c r="AL11" s="250"/>
      <c r="AM11" s="133"/>
      <c r="AN11" s="250"/>
      <c r="AO11" s="250"/>
      <c r="AP11" s="133"/>
      <c r="AQ11" s="250"/>
      <c r="AR11" s="133"/>
      <c r="AS11" s="133"/>
      <c r="AT11" s="250"/>
      <c r="AU11" s="250"/>
      <c r="AV11" s="250"/>
      <c r="AW11" s="250"/>
      <c r="AX11" s="250"/>
      <c r="AY11" s="250"/>
      <c r="AZ11" s="250"/>
      <c r="BA11" s="133"/>
      <c r="BB11" s="250"/>
      <c r="BC11" s="2"/>
      <c r="BD11" s="2"/>
    </row>
    <row r="12" customFormat="1" ht="20.4" spans="1:56">
      <c r="A12" s="51">
        <f>A6</f>
        <v>902</v>
      </c>
      <c r="B12" s="42"/>
      <c r="C12" s="33" t="s">
        <v>169</v>
      </c>
      <c r="D12" s="43" t="s">
        <v>190</v>
      </c>
      <c r="E12" s="44" t="s">
        <v>191</v>
      </c>
      <c r="F12" s="44" t="s">
        <v>192</v>
      </c>
      <c r="G12" s="47"/>
      <c r="H12" s="166"/>
      <c r="I12" s="166"/>
      <c r="J12" s="166"/>
      <c r="K12" s="166"/>
      <c r="L12" s="166"/>
      <c r="M12" s="166"/>
      <c r="N12" s="166"/>
      <c r="O12" s="166"/>
      <c r="P12" s="166">
        <v>0</v>
      </c>
      <c r="Q12" s="418">
        <v>0</v>
      </c>
      <c r="R12" s="166"/>
      <c r="S12" s="166"/>
      <c r="T12" s="166"/>
      <c r="U12" s="418">
        <v>0</v>
      </c>
      <c r="V12" s="166">
        <f t="shared" si="0"/>
        <v>0</v>
      </c>
      <c r="W12" s="344"/>
      <c r="X12" s="265"/>
      <c r="Y12" s="265"/>
      <c r="Z12" s="344"/>
      <c r="AA12" s="265"/>
      <c r="AB12" s="344"/>
      <c r="AC12" s="344"/>
      <c r="AD12" s="265"/>
      <c r="AE12" s="265"/>
      <c r="AF12" s="265"/>
      <c r="AG12" s="265"/>
      <c r="AH12" s="265"/>
      <c r="AI12" s="265"/>
      <c r="AJ12" s="265"/>
      <c r="AK12" s="344"/>
      <c r="AL12" s="265"/>
      <c r="AM12" s="344"/>
      <c r="AN12" s="265"/>
      <c r="AO12" s="265"/>
      <c r="AP12" s="344"/>
      <c r="AQ12" s="265"/>
      <c r="AR12" s="344"/>
      <c r="AS12" s="344"/>
      <c r="AT12" s="265"/>
      <c r="AU12" s="265"/>
      <c r="AV12" s="265"/>
      <c r="AW12" s="265"/>
      <c r="AX12" s="265"/>
      <c r="AY12" s="265"/>
      <c r="AZ12" s="265"/>
      <c r="BA12" s="344"/>
      <c r="BB12" s="265"/>
      <c r="BC12" s="114"/>
      <c r="BD12" s="114"/>
    </row>
    <row r="13" s="3" customFormat="1" ht="20.4" spans="1:56">
      <c r="A13" s="48"/>
      <c r="B13" s="37"/>
      <c r="C13" s="36"/>
      <c r="D13" s="38"/>
      <c r="E13" s="39"/>
      <c r="F13" s="39"/>
      <c r="G13" s="49"/>
      <c r="H13" s="163"/>
      <c r="I13" s="163"/>
      <c r="J13" s="163"/>
      <c r="K13" s="163"/>
      <c r="L13" s="163"/>
      <c r="M13" s="163"/>
      <c r="N13" s="163"/>
      <c r="O13" s="163"/>
      <c r="P13" s="163">
        <v>0</v>
      </c>
      <c r="Q13" s="185">
        <v>0</v>
      </c>
      <c r="R13" s="163"/>
      <c r="S13" s="163"/>
      <c r="T13" s="163"/>
      <c r="U13" s="185">
        <v>0</v>
      </c>
      <c r="V13" s="163">
        <f t="shared" si="0"/>
        <v>0</v>
      </c>
      <c r="W13" s="133"/>
      <c r="X13" s="250"/>
      <c r="Y13" s="250"/>
      <c r="Z13" s="133"/>
      <c r="AA13" s="250"/>
      <c r="AB13" s="133"/>
      <c r="AC13" s="133"/>
      <c r="AD13" s="250"/>
      <c r="AE13" s="250"/>
      <c r="AF13" s="250"/>
      <c r="AG13" s="250"/>
      <c r="AH13" s="250"/>
      <c r="AI13" s="250"/>
      <c r="AJ13" s="250"/>
      <c r="AK13" s="133"/>
      <c r="AL13" s="250"/>
      <c r="AM13" s="133"/>
      <c r="AN13" s="250"/>
      <c r="AO13" s="250"/>
      <c r="AP13" s="133"/>
      <c r="AQ13" s="250"/>
      <c r="AR13" s="133"/>
      <c r="AS13" s="133"/>
      <c r="AT13" s="250"/>
      <c r="AU13" s="250"/>
      <c r="AV13" s="250"/>
      <c r="AW13" s="250"/>
      <c r="AX13" s="250"/>
      <c r="AY13" s="250"/>
      <c r="AZ13" s="250"/>
      <c r="BA13" s="133"/>
      <c r="BB13" s="250"/>
      <c r="BC13" s="2"/>
      <c r="BD13" s="2"/>
    </row>
    <row r="14" customFormat="1" ht="20.4" spans="1:56">
      <c r="A14" s="51">
        <f>A8</f>
        <v>902</v>
      </c>
      <c r="B14" s="42"/>
      <c r="C14" s="33" t="s">
        <v>169</v>
      </c>
      <c r="D14" s="43" t="s">
        <v>193</v>
      </c>
      <c r="E14" s="44" t="s">
        <v>194</v>
      </c>
      <c r="F14" s="44" t="s">
        <v>195</v>
      </c>
      <c r="G14" s="47"/>
      <c r="H14" s="166"/>
      <c r="I14" s="166"/>
      <c r="J14" s="166"/>
      <c r="K14" s="166"/>
      <c r="L14" s="166"/>
      <c r="M14" s="166"/>
      <c r="N14" s="166"/>
      <c r="O14" s="166"/>
      <c r="P14" s="166">
        <v>0</v>
      </c>
      <c r="Q14" s="418">
        <v>0</v>
      </c>
      <c r="R14" s="166"/>
      <c r="S14" s="166"/>
      <c r="T14" s="166"/>
      <c r="U14" s="418">
        <v>0</v>
      </c>
      <c r="V14" s="166">
        <f t="shared" si="0"/>
        <v>0</v>
      </c>
      <c r="W14" s="344"/>
      <c r="X14" s="265"/>
      <c r="Y14" s="265"/>
      <c r="Z14" s="344"/>
      <c r="AA14" s="265"/>
      <c r="AB14" s="344"/>
      <c r="AC14" s="344"/>
      <c r="AD14" s="265"/>
      <c r="AE14" s="265"/>
      <c r="AF14" s="265"/>
      <c r="AG14" s="265"/>
      <c r="AH14" s="265"/>
      <c r="AI14" s="265"/>
      <c r="AJ14" s="265"/>
      <c r="AK14" s="344"/>
      <c r="AL14" s="265"/>
      <c r="AM14" s="344"/>
      <c r="AN14" s="265"/>
      <c r="AO14" s="265"/>
      <c r="AP14" s="344"/>
      <c r="AQ14" s="265"/>
      <c r="AR14" s="344"/>
      <c r="AS14" s="344"/>
      <c r="AT14" s="265"/>
      <c r="AU14" s="265"/>
      <c r="AV14" s="265"/>
      <c r="AW14" s="265"/>
      <c r="AX14" s="265"/>
      <c r="AY14" s="265"/>
      <c r="AZ14" s="265"/>
      <c r="BA14" s="344"/>
      <c r="BB14" s="265"/>
      <c r="BC14" s="114"/>
      <c r="BD14" s="114"/>
    </row>
    <row r="15" customFormat="1" ht="20.4" spans="1:56">
      <c r="A15" s="48"/>
      <c r="B15" s="37"/>
      <c r="C15" s="36"/>
      <c r="D15" s="38"/>
      <c r="E15" s="39"/>
      <c r="F15" s="39"/>
      <c r="G15" s="343" t="s">
        <v>196</v>
      </c>
      <c r="H15" s="177">
        <v>1</v>
      </c>
      <c r="I15" s="177">
        <v>0</v>
      </c>
      <c r="J15" s="177">
        <v>1</v>
      </c>
      <c r="K15" s="177">
        <v>0</v>
      </c>
      <c r="L15" s="177">
        <v>0</v>
      </c>
      <c r="M15" s="177">
        <v>1</v>
      </c>
      <c r="N15" s="177"/>
      <c r="O15" s="177"/>
      <c r="P15" s="177">
        <v>0</v>
      </c>
      <c r="Q15" s="185">
        <v>0</v>
      </c>
      <c r="R15" s="177"/>
      <c r="S15" s="177"/>
      <c r="T15" s="177"/>
      <c r="U15" s="185">
        <v>0</v>
      </c>
      <c r="V15" s="177">
        <f t="shared" si="0"/>
        <v>37</v>
      </c>
      <c r="W15" s="133">
        <v>50.2</v>
      </c>
      <c r="X15" s="250"/>
      <c r="Y15" s="250">
        <v>40</v>
      </c>
      <c r="Z15" s="133">
        <v>0</v>
      </c>
      <c r="AA15" s="250">
        <v>0</v>
      </c>
      <c r="AB15" s="133">
        <v>50.2</v>
      </c>
      <c r="AC15" s="424" t="s">
        <v>1374</v>
      </c>
      <c r="AD15" s="250">
        <v>49.8</v>
      </c>
      <c r="AE15" s="250">
        <v>47.5</v>
      </c>
      <c r="AF15" s="250">
        <v>40</v>
      </c>
      <c r="AG15" s="250">
        <v>0</v>
      </c>
      <c r="AH15" s="275">
        <v>0</v>
      </c>
      <c r="AI15" s="275" t="s">
        <v>1376</v>
      </c>
      <c r="AJ15" s="275" t="s">
        <v>1377</v>
      </c>
      <c r="AK15" s="428" t="s">
        <v>1378</v>
      </c>
      <c r="AL15" s="429" t="s">
        <v>1379</v>
      </c>
      <c r="AM15" s="133">
        <v>50.2</v>
      </c>
      <c r="AN15" s="250"/>
      <c r="AO15" s="250">
        <v>100</v>
      </c>
      <c r="AP15" s="133">
        <v>0</v>
      </c>
      <c r="AQ15" s="250">
        <v>0</v>
      </c>
      <c r="AR15" s="133">
        <v>50.2</v>
      </c>
      <c r="AS15" s="424" t="s">
        <v>1374</v>
      </c>
      <c r="AT15" s="250">
        <v>49.8</v>
      </c>
      <c r="AU15" s="250">
        <v>47.5</v>
      </c>
      <c r="AV15" s="250">
        <v>100</v>
      </c>
      <c r="AW15" s="250">
        <v>0</v>
      </c>
      <c r="AX15" s="275">
        <v>0</v>
      </c>
      <c r="AY15" s="275" t="s">
        <v>1376</v>
      </c>
      <c r="AZ15" s="275" t="s">
        <v>1377</v>
      </c>
      <c r="BA15" s="428" t="s">
        <v>1378</v>
      </c>
      <c r="BB15" s="429" t="s">
        <v>1379</v>
      </c>
      <c r="BC15" s="2"/>
      <c r="BD15" s="2"/>
    </row>
    <row r="16" s="243" customFormat="1" ht="20.4" spans="1:56">
      <c r="A16" s="58">
        <f>A4</f>
        <v>902</v>
      </c>
      <c r="B16" s="59" t="s">
        <v>168</v>
      </c>
      <c r="C16" s="55" t="s">
        <v>169</v>
      </c>
      <c r="D16" s="56" t="s">
        <v>197</v>
      </c>
      <c r="E16" s="57" t="s">
        <v>198</v>
      </c>
      <c r="F16" s="57" t="s">
        <v>199</v>
      </c>
      <c r="G16" s="47"/>
      <c r="H16" s="121">
        <v>1</v>
      </c>
      <c r="I16" s="121">
        <v>0</v>
      </c>
      <c r="J16" s="121">
        <v>1</v>
      </c>
      <c r="K16" s="121">
        <v>0</v>
      </c>
      <c r="L16" s="121">
        <v>0</v>
      </c>
      <c r="M16" s="121">
        <v>1</v>
      </c>
      <c r="N16" s="121">
        <v>0</v>
      </c>
      <c r="O16" s="121"/>
      <c r="P16" s="121">
        <v>0</v>
      </c>
      <c r="Q16" s="138">
        <v>0</v>
      </c>
      <c r="R16" s="411">
        <f>S16+T16*2</f>
        <v>0</v>
      </c>
      <c r="S16" s="121">
        <v>0</v>
      </c>
      <c r="T16" s="121">
        <v>0</v>
      </c>
      <c r="U16" s="138">
        <v>0</v>
      </c>
      <c r="V16" s="121">
        <f t="shared" si="0"/>
        <v>37</v>
      </c>
      <c r="W16" s="121">
        <v>50.2</v>
      </c>
      <c r="X16" s="121">
        <v>52</v>
      </c>
      <c r="Y16" s="121">
        <v>40</v>
      </c>
      <c r="Z16" s="121">
        <v>0</v>
      </c>
      <c r="AA16" s="121">
        <v>0</v>
      </c>
      <c r="AB16" s="121">
        <v>50.2</v>
      </c>
      <c r="AC16" s="121">
        <v>9</v>
      </c>
      <c r="AD16" s="121">
        <v>49.8</v>
      </c>
      <c r="AE16" s="121">
        <v>47.5</v>
      </c>
      <c r="AF16" s="121">
        <v>40</v>
      </c>
      <c r="AG16" s="121">
        <v>0</v>
      </c>
      <c r="AH16" s="121">
        <v>0</v>
      </c>
      <c r="AI16" s="121">
        <v>49.85</v>
      </c>
      <c r="AJ16" s="121">
        <v>9</v>
      </c>
      <c r="AK16" s="121">
        <v>50.2</v>
      </c>
      <c r="AL16" s="121">
        <v>49.85</v>
      </c>
      <c r="AM16" s="121">
        <v>50.2</v>
      </c>
      <c r="AN16" s="121"/>
      <c r="AO16" s="121">
        <v>100</v>
      </c>
      <c r="AP16" s="121">
        <v>0</v>
      </c>
      <c r="AQ16" s="121">
        <v>0</v>
      </c>
      <c r="AR16" s="121">
        <v>50.2</v>
      </c>
      <c r="AS16" s="121">
        <v>9</v>
      </c>
      <c r="AT16" s="121">
        <v>49.8</v>
      </c>
      <c r="AU16" s="121">
        <v>47.5</v>
      </c>
      <c r="AV16" s="121">
        <v>100</v>
      </c>
      <c r="AW16" s="121">
        <v>0</v>
      </c>
      <c r="AX16" s="121">
        <v>0</v>
      </c>
      <c r="AY16" s="121">
        <v>49.85</v>
      </c>
      <c r="AZ16" s="121">
        <v>10</v>
      </c>
      <c r="BA16" s="121">
        <v>50.2</v>
      </c>
      <c r="BB16" s="121">
        <v>49.85</v>
      </c>
      <c r="BC16" s="121">
        <v>51</v>
      </c>
      <c r="BD16" s="121">
        <v>49</v>
      </c>
    </row>
    <row r="17" customFormat="1" ht="20.4" spans="1:56">
      <c r="A17" s="406"/>
      <c r="B17" s="407"/>
      <c r="C17" s="408"/>
      <c r="D17" s="409"/>
      <c r="E17" s="410"/>
      <c r="F17" s="410"/>
      <c r="G17" s="345" t="s">
        <v>200</v>
      </c>
      <c r="H17" s="177">
        <v>1</v>
      </c>
      <c r="I17" s="177">
        <v>0</v>
      </c>
      <c r="J17" s="177">
        <v>1</v>
      </c>
      <c r="K17" s="177">
        <v>0</v>
      </c>
      <c r="L17" s="177">
        <v>0</v>
      </c>
      <c r="M17" s="177">
        <v>1</v>
      </c>
      <c r="N17" s="177"/>
      <c r="O17" s="177"/>
      <c r="P17" s="177">
        <v>0</v>
      </c>
      <c r="Q17" s="185">
        <v>0</v>
      </c>
      <c r="R17" s="177"/>
      <c r="S17" s="177"/>
      <c r="T17" s="177"/>
      <c r="U17" s="185">
        <v>0</v>
      </c>
      <c r="V17" s="177">
        <f t="shared" si="0"/>
        <v>37</v>
      </c>
      <c r="W17" s="163">
        <v>50.2</v>
      </c>
      <c r="X17" s="419"/>
      <c r="Y17" s="419">
        <v>40</v>
      </c>
      <c r="Z17" s="163">
        <v>0</v>
      </c>
      <c r="AA17" s="419">
        <v>0</v>
      </c>
      <c r="AB17" s="163">
        <v>50.2</v>
      </c>
      <c r="AC17" s="425" t="s">
        <v>1374</v>
      </c>
      <c r="AD17" s="419">
        <v>49.8</v>
      </c>
      <c r="AE17" s="419">
        <v>47.5</v>
      </c>
      <c r="AF17" s="419">
        <v>40</v>
      </c>
      <c r="AG17" s="419">
        <v>0</v>
      </c>
      <c r="AH17" s="430">
        <v>0</v>
      </c>
      <c r="AI17" s="430" t="s">
        <v>1376</v>
      </c>
      <c r="AJ17" s="430" t="s">
        <v>1377</v>
      </c>
      <c r="AK17" s="431" t="s">
        <v>1378</v>
      </c>
      <c r="AL17" s="432" t="s">
        <v>1379</v>
      </c>
      <c r="AM17" s="163">
        <v>50.2</v>
      </c>
      <c r="AN17" s="419"/>
      <c r="AO17" s="419">
        <v>100</v>
      </c>
      <c r="AP17" s="163">
        <v>0</v>
      </c>
      <c r="AQ17" s="419">
        <v>0</v>
      </c>
      <c r="AR17" s="163">
        <v>50.2</v>
      </c>
      <c r="AS17" s="425" t="s">
        <v>1374</v>
      </c>
      <c r="AT17" s="419">
        <v>49.8</v>
      </c>
      <c r="AU17" s="419">
        <v>47.5</v>
      </c>
      <c r="AV17" s="419">
        <v>100</v>
      </c>
      <c r="AW17" s="419">
        <v>0</v>
      </c>
      <c r="AX17" s="430">
        <v>0</v>
      </c>
      <c r="AY17" s="430" t="s">
        <v>1376</v>
      </c>
      <c r="AZ17" s="430" t="s">
        <v>1377</v>
      </c>
      <c r="BA17" s="431" t="s">
        <v>1378</v>
      </c>
      <c r="BB17" s="432" t="s">
        <v>1379</v>
      </c>
      <c r="BC17" s="22"/>
      <c r="BD17" s="22"/>
    </row>
    <row r="18" s="5" customFormat="1" ht="20.4" spans="1:56">
      <c r="A18" s="58">
        <f>A4</f>
        <v>902</v>
      </c>
      <c r="B18" s="59" t="s">
        <v>168</v>
      </c>
      <c r="C18" s="55" t="s">
        <v>169</v>
      </c>
      <c r="D18" s="56" t="s">
        <v>201</v>
      </c>
      <c r="E18" s="57" t="s">
        <v>202</v>
      </c>
      <c r="F18" s="57" t="s">
        <v>203</v>
      </c>
      <c r="G18" s="47"/>
      <c r="H18" s="411">
        <v>1</v>
      </c>
      <c r="I18" s="411">
        <v>0</v>
      </c>
      <c r="J18" s="411">
        <v>1</v>
      </c>
      <c r="K18" s="411">
        <v>0</v>
      </c>
      <c r="L18" s="411">
        <v>0</v>
      </c>
      <c r="M18" s="411">
        <v>1</v>
      </c>
      <c r="N18" s="411">
        <v>0</v>
      </c>
      <c r="O18" s="411"/>
      <c r="P18" s="411">
        <v>0</v>
      </c>
      <c r="Q18" s="420">
        <v>0</v>
      </c>
      <c r="R18" s="411">
        <f>S18+T18*2</f>
        <v>0</v>
      </c>
      <c r="S18" s="411">
        <v>0</v>
      </c>
      <c r="T18" s="411">
        <v>0</v>
      </c>
      <c r="U18" s="420">
        <v>0</v>
      </c>
      <c r="V18" s="411">
        <f t="shared" si="0"/>
        <v>37</v>
      </c>
      <c r="W18" s="344">
        <v>50.2</v>
      </c>
      <c r="X18" s="121">
        <v>52</v>
      </c>
      <c r="Y18" s="121">
        <v>40</v>
      </c>
      <c r="Z18" s="344">
        <v>0</v>
      </c>
      <c r="AA18" s="265">
        <v>0</v>
      </c>
      <c r="AB18" s="344">
        <v>50.2</v>
      </c>
      <c r="AC18" s="344">
        <v>9</v>
      </c>
      <c r="AD18" s="265">
        <v>49.8</v>
      </c>
      <c r="AE18" s="265">
        <v>47.5</v>
      </c>
      <c r="AF18" s="265">
        <v>40</v>
      </c>
      <c r="AG18" s="265">
        <v>0</v>
      </c>
      <c r="AH18" s="265">
        <v>0</v>
      </c>
      <c r="AI18" s="265">
        <v>49.85</v>
      </c>
      <c r="AJ18" s="265">
        <v>9</v>
      </c>
      <c r="AK18" s="344">
        <v>50.2</v>
      </c>
      <c r="AL18" s="265">
        <v>49.85</v>
      </c>
      <c r="AM18" s="344">
        <v>50.2</v>
      </c>
      <c r="AN18" s="265"/>
      <c r="AO18" s="265">
        <v>100</v>
      </c>
      <c r="AP18" s="344">
        <v>0</v>
      </c>
      <c r="AQ18" s="265">
        <v>0</v>
      </c>
      <c r="AR18" s="344">
        <v>50.2</v>
      </c>
      <c r="AS18" s="344">
        <v>9</v>
      </c>
      <c r="AT18" s="265">
        <v>49.8</v>
      </c>
      <c r="AU18" s="265">
        <v>47.5</v>
      </c>
      <c r="AV18" s="265">
        <v>100</v>
      </c>
      <c r="AW18" s="265">
        <v>0</v>
      </c>
      <c r="AX18" s="265">
        <v>0</v>
      </c>
      <c r="AY18" s="265">
        <v>49.85</v>
      </c>
      <c r="AZ18" s="265">
        <v>10</v>
      </c>
      <c r="BA18" s="344">
        <v>50.2</v>
      </c>
      <c r="BB18" s="265">
        <v>49.85</v>
      </c>
      <c r="BC18" s="265">
        <v>51</v>
      </c>
      <c r="BD18" s="265">
        <v>49</v>
      </c>
    </row>
    <row r="19" s="2" customFormat="1" ht="20.4" spans="1:54">
      <c r="A19" s="36"/>
      <c r="B19" s="37"/>
      <c r="C19" s="36"/>
      <c r="D19" s="38"/>
      <c r="E19" s="39"/>
      <c r="F19" s="39"/>
      <c r="G19" s="123" t="s">
        <v>204</v>
      </c>
      <c r="H19" s="163">
        <v>1</v>
      </c>
      <c r="I19" s="163"/>
      <c r="J19" s="163"/>
      <c r="K19" s="163"/>
      <c r="L19" s="163"/>
      <c r="M19" s="163">
        <v>1</v>
      </c>
      <c r="N19" s="163"/>
      <c r="O19" s="163"/>
      <c r="P19" s="163">
        <v>0</v>
      </c>
      <c r="Q19" s="185">
        <v>0</v>
      </c>
      <c r="R19" s="163">
        <v>1</v>
      </c>
      <c r="S19" s="163"/>
      <c r="T19" s="163"/>
      <c r="U19" s="185">
        <v>0</v>
      </c>
      <c r="V19" s="163">
        <f t="shared" si="0"/>
        <v>33</v>
      </c>
      <c r="W19" s="133">
        <v>50.2</v>
      </c>
      <c r="X19" s="250">
        <v>51.5</v>
      </c>
      <c r="Y19" s="250">
        <v>77</v>
      </c>
      <c r="Z19" s="133"/>
      <c r="AA19" s="275" t="s">
        <v>207</v>
      </c>
      <c r="AB19" s="133">
        <v>50.1</v>
      </c>
      <c r="AC19" s="133" t="s">
        <v>1380</v>
      </c>
      <c r="AD19" s="250" t="s">
        <v>1381</v>
      </c>
      <c r="AE19" s="250">
        <v>49.1</v>
      </c>
      <c r="AF19" s="250">
        <v>133</v>
      </c>
      <c r="AG19" s="250">
        <v>0</v>
      </c>
      <c r="AH19" s="250" t="s">
        <v>1382</v>
      </c>
      <c r="AI19" s="250">
        <v>49.85</v>
      </c>
      <c r="AJ19" s="250">
        <v>9</v>
      </c>
      <c r="AK19" s="133"/>
      <c r="AL19" s="250"/>
      <c r="AM19" s="133">
        <v>50.2</v>
      </c>
      <c r="AN19" s="250">
        <v>51.5</v>
      </c>
      <c r="AO19" s="250">
        <v>77</v>
      </c>
      <c r="AP19" s="133"/>
      <c r="AQ19" s="275" t="s">
        <v>207</v>
      </c>
      <c r="AR19" s="133">
        <v>50.1</v>
      </c>
      <c r="AS19" s="133" t="s">
        <v>1383</v>
      </c>
      <c r="AT19" s="250" t="s">
        <v>1381</v>
      </c>
      <c r="AU19" s="250">
        <v>49.1</v>
      </c>
      <c r="AV19" s="250">
        <v>133</v>
      </c>
      <c r="AW19" s="250">
        <v>0</v>
      </c>
      <c r="AX19" s="250" t="s">
        <v>1382</v>
      </c>
      <c r="AY19" s="250">
        <v>49.9</v>
      </c>
      <c r="AZ19" s="250" t="s">
        <v>1384</v>
      </c>
      <c r="BA19" s="133"/>
      <c r="BB19" s="250"/>
    </row>
    <row r="20" s="4" customFormat="1" ht="20.4" spans="1:56">
      <c r="A20" s="19">
        <f>A4</f>
        <v>902</v>
      </c>
      <c r="B20" s="42" t="s">
        <v>180</v>
      </c>
      <c r="C20" s="19" t="s">
        <v>210</v>
      </c>
      <c r="D20" s="43" t="s">
        <v>168</v>
      </c>
      <c r="E20" s="44" t="s">
        <v>211</v>
      </c>
      <c r="F20" s="44" t="s">
        <v>212</v>
      </c>
      <c r="G20" s="47"/>
      <c r="H20" s="166">
        <v>1</v>
      </c>
      <c r="I20" s="166">
        <v>0</v>
      </c>
      <c r="J20" s="166">
        <v>0</v>
      </c>
      <c r="K20" s="166">
        <v>0</v>
      </c>
      <c r="L20" s="166">
        <v>0</v>
      </c>
      <c r="M20" s="166">
        <v>1</v>
      </c>
      <c r="N20" s="166">
        <v>0</v>
      </c>
      <c r="O20" s="166"/>
      <c r="P20" s="166">
        <v>0</v>
      </c>
      <c r="Q20" s="418">
        <v>0</v>
      </c>
      <c r="R20" s="166">
        <f>S20+T20*2</f>
        <v>1</v>
      </c>
      <c r="S20" s="166">
        <v>1</v>
      </c>
      <c r="T20" s="166">
        <v>0</v>
      </c>
      <c r="U20" s="418">
        <v>0</v>
      </c>
      <c r="V20" s="166">
        <f t="shared" si="0"/>
        <v>4129</v>
      </c>
      <c r="W20" s="186">
        <v>50.2</v>
      </c>
      <c r="X20" s="140">
        <v>51.5</v>
      </c>
      <c r="Y20" s="140">
        <v>77</v>
      </c>
      <c r="Z20" s="186">
        <v>0</v>
      </c>
      <c r="AA20" s="140">
        <v>310000</v>
      </c>
      <c r="AB20" s="186">
        <v>50.1</v>
      </c>
      <c r="AC20" s="186">
        <v>5</v>
      </c>
      <c r="AD20" s="140">
        <v>49.8</v>
      </c>
      <c r="AE20" s="140">
        <v>49.1</v>
      </c>
      <c r="AF20" s="140">
        <v>133</v>
      </c>
      <c r="AG20" s="140">
        <v>0</v>
      </c>
      <c r="AH20" s="140">
        <v>30000</v>
      </c>
      <c r="AI20" s="140">
        <v>49.85</v>
      </c>
      <c r="AJ20" s="140">
        <v>9</v>
      </c>
      <c r="AK20" s="186">
        <v>50.1</v>
      </c>
      <c r="AL20" s="140">
        <v>49.85</v>
      </c>
      <c r="AM20" s="186">
        <v>50.2</v>
      </c>
      <c r="AN20" s="140">
        <v>51.5</v>
      </c>
      <c r="AO20" s="140">
        <v>77</v>
      </c>
      <c r="AP20" s="186">
        <v>0</v>
      </c>
      <c r="AQ20" s="140">
        <v>310000</v>
      </c>
      <c r="AR20" s="186">
        <v>50.1</v>
      </c>
      <c r="AS20" s="186">
        <v>20</v>
      </c>
      <c r="AT20" s="140">
        <v>49.8</v>
      </c>
      <c r="AU20" s="140">
        <v>49.1</v>
      </c>
      <c r="AV20" s="140">
        <v>133</v>
      </c>
      <c r="AW20" s="140">
        <v>0</v>
      </c>
      <c r="AX20" s="140">
        <v>30000</v>
      </c>
      <c r="AY20" s="140">
        <v>49.9</v>
      </c>
      <c r="AZ20" s="140">
        <v>20</v>
      </c>
      <c r="BA20" s="186">
        <v>50.1</v>
      </c>
      <c r="BB20" s="140">
        <v>49.85</v>
      </c>
      <c r="BC20" s="140">
        <v>51</v>
      </c>
      <c r="BD20" s="140">
        <v>49</v>
      </c>
    </row>
    <row r="21" s="2" customFormat="1" ht="20.4" spans="1:54">
      <c r="A21" s="36"/>
      <c r="B21" s="37"/>
      <c r="C21" s="36"/>
      <c r="D21" s="38"/>
      <c r="E21" s="39"/>
      <c r="F21" s="39"/>
      <c r="G21" s="123" t="s">
        <v>213</v>
      </c>
      <c r="H21" s="163">
        <v>1</v>
      </c>
      <c r="I21" s="163"/>
      <c r="J21" s="163"/>
      <c r="K21" s="163"/>
      <c r="L21" s="163"/>
      <c r="M21" s="163">
        <v>1</v>
      </c>
      <c r="N21" s="163"/>
      <c r="O21" s="163"/>
      <c r="P21" s="163">
        <v>0</v>
      </c>
      <c r="Q21" s="185">
        <v>0</v>
      </c>
      <c r="R21" s="163"/>
      <c r="S21" s="163"/>
      <c r="T21" s="163"/>
      <c r="U21" s="185">
        <v>0</v>
      </c>
      <c r="V21" s="163">
        <f t="shared" si="0"/>
        <v>33</v>
      </c>
      <c r="W21" s="133">
        <v>50.2</v>
      </c>
      <c r="X21" s="250"/>
      <c r="Y21" s="250">
        <v>77</v>
      </c>
      <c r="Z21" s="133"/>
      <c r="AA21" s="275" t="s">
        <v>207</v>
      </c>
      <c r="AB21" s="133">
        <v>50.1</v>
      </c>
      <c r="AC21" s="133" t="s">
        <v>1384</v>
      </c>
      <c r="AD21" s="250">
        <v>49.8</v>
      </c>
      <c r="AE21" s="250">
        <v>51.5</v>
      </c>
      <c r="AF21" s="250">
        <v>133</v>
      </c>
      <c r="AG21" s="250">
        <v>0</v>
      </c>
      <c r="AH21" s="250" t="s">
        <v>1382</v>
      </c>
      <c r="AI21" s="250">
        <v>49.85</v>
      </c>
      <c r="AJ21" s="250">
        <v>9</v>
      </c>
      <c r="AK21" s="133"/>
      <c r="AL21" s="250"/>
      <c r="AM21" s="133">
        <v>50.2</v>
      </c>
      <c r="AN21" s="250"/>
      <c r="AO21" s="250">
        <v>77</v>
      </c>
      <c r="AP21" s="133"/>
      <c r="AQ21" s="275" t="s">
        <v>207</v>
      </c>
      <c r="AR21" s="133">
        <v>50.1</v>
      </c>
      <c r="AS21" s="133" t="s">
        <v>666</v>
      </c>
      <c r="AT21" s="250">
        <v>49.8</v>
      </c>
      <c r="AU21" s="250">
        <v>51.5</v>
      </c>
      <c r="AV21" s="250">
        <v>133</v>
      </c>
      <c r="AW21" s="250">
        <v>0</v>
      </c>
      <c r="AX21" s="250" t="s">
        <v>1382</v>
      </c>
      <c r="AY21" s="250">
        <v>49.85</v>
      </c>
      <c r="AZ21" s="250">
        <v>9</v>
      </c>
      <c r="BA21" s="133"/>
      <c r="BB21" s="250"/>
    </row>
    <row r="22" customFormat="1" ht="20.4" spans="1:56">
      <c r="A22" s="33">
        <f>A4</f>
        <v>902</v>
      </c>
      <c r="B22" s="42" t="s">
        <v>180</v>
      </c>
      <c r="C22" s="33" t="s">
        <v>210</v>
      </c>
      <c r="D22" s="43" t="s">
        <v>180</v>
      </c>
      <c r="E22" s="44" t="s">
        <v>216</v>
      </c>
      <c r="F22" s="44" t="s">
        <v>217</v>
      </c>
      <c r="G22" s="47"/>
      <c r="H22" s="166">
        <v>1</v>
      </c>
      <c r="I22" s="166">
        <v>0</v>
      </c>
      <c r="J22" s="166">
        <v>0</v>
      </c>
      <c r="K22" s="166">
        <v>0</v>
      </c>
      <c r="L22" s="166">
        <v>0</v>
      </c>
      <c r="M22" s="166">
        <v>1</v>
      </c>
      <c r="N22" s="166">
        <v>0</v>
      </c>
      <c r="O22" s="166"/>
      <c r="P22" s="166">
        <v>0</v>
      </c>
      <c r="Q22" s="418">
        <v>0</v>
      </c>
      <c r="R22" s="166">
        <f>S22+T22*2</f>
        <v>0</v>
      </c>
      <c r="S22" s="166">
        <v>0</v>
      </c>
      <c r="T22" s="166">
        <v>0</v>
      </c>
      <c r="U22" s="418">
        <v>0</v>
      </c>
      <c r="V22" s="166">
        <f t="shared" si="0"/>
        <v>33</v>
      </c>
      <c r="W22" s="344">
        <v>50.2</v>
      </c>
      <c r="X22" s="265">
        <v>52</v>
      </c>
      <c r="Y22" s="265">
        <v>77</v>
      </c>
      <c r="Z22" s="344">
        <v>0</v>
      </c>
      <c r="AA22" s="265">
        <v>310000</v>
      </c>
      <c r="AB22" s="344">
        <v>50.1</v>
      </c>
      <c r="AC22" s="186">
        <v>20</v>
      </c>
      <c r="AD22" s="265">
        <v>49.8</v>
      </c>
      <c r="AE22" s="114">
        <v>51.5</v>
      </c>
      <c r="AF22" s="265">
        <v>133</v>
      </c>
      <c r="AG22" s="265">
        <v>0</v>
      </c>
      <c r="AH22" s="265">
        <v>30000</v>
      </c>
      <c r="AI22" s="265">
        <v>49.85</v>
      </c>
      <c r="AJ22" s="265">
        <v>9</v>
      </c>
      <c r="AK22" s="344">
        <v>50.1</v>
      </c>
      <c r="AL22" s="265">
        <v>49.85</v>
      </c>
      <c r="AM22" s="344">
        <v>50.2</v>
      </c>
      <c r="AN22" s="265">
        <v>52</v>
      </c>
      <c r="AO22" s="265">
        <v>77</v>
      </c>
      <c r="AP22" s="344">
        <v>0</v>
      </c>
      <c r="AQ22" s="265">
        <v>310000</v>
      </c>
      <c r="AR22" s="344">
        <v>50.1</v>
      </c>
      <c r="AS22" s="344">
        <v>9</v>
      </c>
      <c r="AT22" s="265">
        <v>49.8</v>
      </c>
      <c r="AU22" s="265">
        <v>51.5</v>
      </c>
      <c r="AV22" s="265">
        <v>133</v>
      </c>
      <c r="AW22" s="265">
        <v>0</v>
      </c>
      <c r="AX22" s="265">
        <v>30000</v>
      </c>
      <c r="AY22" s="265">
        <v>49.85</v>
      </c>
      <c r="AZ22" s="265">
        <v>9</v>
      </c>
      <c r="BA22" s="344">
        <v>50.1</v>
      </c>
      <c r="BB22" s="265">
        <v>49.85</v>
      </c>
      <c r="BC22" s="114">
        <v>51</v>
      </c>
      <c r="BD22" s="114">
        <v>49</v>
      </c>
    </row>
    <row r="23" s="2" customFormat="1" ht="20.4" spans="1:54">
      <c r="A23" s="36"/>
      <c r="B23" s="37"/>
      <c r="C23" s="36"/>
      <c r="D23" s="38"/>
      <c r="E23" s="39"/>
      <c r="F23" s="39"/>
      <c r="G23" s="123" t="s">
        <v>218</v>
      </c>
      <c r="H23" s="163">
        <v>1</v>
      </c>
      <c r="I23" s="163"/>
      <c r="J23" s="163"/>
      <c r="K23" s="163"/>
      <c r="L23" s="163"/>
      <c r="M23" s="163">
        <v>1</v>
      </c>
      <c r="N23" s="163"/>
      <c r="O23" s="163"/>
      <c r="P23" s="163">
        <v>0</v>
      </c>
      <c r="Q23" s="185">
        <v>0</v>
      </c>
      <c r="R23" s="163"/>
      <c r="S23" s="163"/>
      <c r="T23" s="163"/>
      <c r="U23" s="185">
        <v>0</v>
      </c>
      <c r="V23" s="163">
        <f t="shared" si="0"/>
        <v>33</v>
      </c>
      <c r="W23" s="133">
        <v>50.2</v>
      </c>
      <c r="X23" s="250"/>
      <c r="Y23" s="250">
        <v>77</v>
      </c>
      <c r="Z23" s="133"/>
      <c r="AA23" s="275" t="s">
        <v>207</v>
      </c>
      <c r="AB23" s="133">
        <v>50.1</v>
      </c>
      <c r="AC23" s="133" t="s">
        <v>666</v>
      </c>
      <c r="AD23" s="250">
        <v>49.8</v>
      </c>
      <c r="AE23" s="250">
        <v>51.5</v>
      </c>
      <c r="AF23" s="250">
        <v>133</v>
      </c>
      <c r="AG23" s="250">
        <v>0</v>
      </c>
      <c r="AH23" s="250" t="s">
        <v>1385</v>
      </c>
      <c r="AI23" s="250">
        <v>49.85</v>
      </c>
      <c r="AJ23" s="250">
        <v>9</v>
      </c>
      <c r="AK23" s="133"/>
      <c r="AL23" s="250"/>
      <c r="AM23" s="133">
        <v>50.2</v>
      </c>
      <c r="AN23" s="250"/>
      <c r="AO23" s="250">
        <v>77</v>
      </c>
      <c r="AP23" s="133"/>
      <c r="AQ23" s="275" t="s">
        <v>207</v>
      </c>
      <c r="AR23" s="133">
        <v>50.1</v>
      </c>
      <c r="AS23" s="133" t="s">
        <v>666</v>
      </c>
      <c r="AT23" s="250">
        <v>49.8</v>
      </c>
      <c r="AU23" s="250">
        <v>51.5</v>
      </c>
      <c r="AV23" s="250">
        <v>133</v>
      </c>
      <c r="AW23" s="250">
        <v>0</v>
      </c>
      <c r="AX23" s="250" t="s">
        <v>1385</v>
      </c>
      <c r="AY23" s="250">
        <v>49.85</v>
      </c>
      <c r="AZ23" s="250">
        <v>9</v>
      </c>
      <c r="BA23" s="133"/>
      <c r="BB23" s="250"/>
    </row>
    <row r="24" customFormat="1" ht="20.4" spans="1:56">
      <c r="A24" s="33">
        <f>A4</f>
        <v>902</v>
      </c>
      <c r="B24" s="42" t="s">
        <v>180</v>
      </c>
      <c r="C24" s="33" t="s">
        <v>210</v>
      </c>
      <c r="D24" s="43" t="s">
        <v>187</v>
      </c>
      <c r="E24" s="44" t="s">
        <v>219</v>
      </c>
      <c r="F24" s="44" t="s">
        <v>220</v>
      </c>
      <c r="G24" s="47"/>
      <c r="H24" s="166">
        <v>1</v>
      </c>
      <c r="I24" s="166">
        <v>0</v>
      </c>
      <c r="J24" s="166">
        <v>0</v>
      </c>
      <c r="K24" s="166">
        <v>0</v>
      </c>
      <c r="L24" s="166">
        <v>0</v>
      </c>
      <c r="M24" s="166">
        <v>1</v>
      </c>
      <c r="N24" s="166">
        <v>0</v>
      </c>
      <c r="O24" s="166"/>
      <c r="P24" s="166">
        <v>0</v>
      </c>
      <c r="Q24" s="418">
        <v>0</v>
      </c>
      <c r="R24" s="166">
        <f t="shared" ref="R24:R26" si="1">S24+T24*2</f>
        <v>0</v>
      </c>
      <c r="S24" s="166">
        <v>0</v>
      </c>
      <c r="T24" s="166">
        <v>0</v>
      </c>
      <c r="U24" s="418">
        <v>0</v>
      </c>
      <c r="V24" s="166">
        <f t="shared" si="0"/>
        <v>33</v>
      </c>
      <c r="W24" s="344">
        <v>50.2</v>
      </c>
      <c r="X24" s="265">
        <v>52</v>
      </c>
      <c r="Y24" s="265">
        <v>77</v>
      </c>
      <c r="Z24" s="344">
        <v>0</v>
      </c>
      <c r="AA24" s="265">
        <v>310000</v>
      </c>
      <c r="AB24" s="344">
        <v>50.1</v>
      </c>
      <c r="AC24" s="344">
        <v>9</v>
      </c>
      <c r="AD24" s="265">
        <v>49.8</v>
      </c>
      <c r="AE24" s="114">
        <v>51.5</v>
      </c>
      <c r="AF24" s="265">
        <v>133</v>
      </c>
      <c r="AG24" s="265">
        <v>0</v>
      </c>
      <c r="AH24" s="265">
        <v>30000</v>
      </c>
      <c r="AI24" s="265">
        <v>49.85</v>
      </c>
      <c r="AJ24" s="265">
        <v>9</v>
      </c>
      <c r="AK24" s="344">
        <v>50.1</v>
      </c>
      <c r="AL24" s="265">
        <v>49.85</v>
      </c>
      <c r="AM24" s="344">
        <v>50.2</v>
      </c>
      <c r="AN24" s="265">
        <v>52</v>
      </c>
      <c r="AO24" s="265">
        <v>77</v>
      </c>
      <c r="AP24" s="344">
        <v>0</v>
      </c>
      <c r="AQ24" s="265">
        <v>310000</v>
      </c>
      <c r="AR24" s="344">
        <v>50.1</v>
      </c>
      <c r="AS24" s="344">
        <v>9</v>
      </c>
      <c r="AT24" s="265">
        <v>49.8</v>
      </c>
      <c r="AU24" s="265">
        <v>51.5</v>
      </c>
      <c r="AV24" s="265">
        <v>133</v>
      </c>
      <c r="AW24" s="265">
        <v>0</v>
      </c>
      <c r="AX24" s="265">
        <v>30000</v>
      </c>
      <c r="AY24" s="265">
        <v>49.85</v>
      </c>
      <c r="AZ24" s="265">
        <v>9</v>
      </c>
      <c r="BA24" s="344">
        <v>50.1</v>
      </c>
      <c r="BB24" s="265">
        <v>49.85</v>
      </c>
      <c r="BC24" s="114">
        <v>51</v>
      </c>
      <c r="BD24" s="114">
        <v>49</v>
      </c>
    </row>
    <row r="25" s="2" customFormat="1" ht="20.4" spans="1:54">
      <c r="A25" s="36"/>
      <c r="B25" s="37"/>
      <c r="C25" s="36"/>
      <c r="D25" s="38"/>
      <c r="E25" s="39"/>
      <c r="F25" s="39"/>
      <c r="G25" s="123" t="s">
        <v>221</v>
      </c>
      <c r="H25" s="163">
        <v>1</v>
      </c>
      <c r="I25" s="163"/>
      <c r="J25" s="163"/>
      <c r="K25" s="163"/>
      <c r="L25" s="163"/>
      <c r="M25" s="163">
        <v>1</v>
      </c>
      <c r="N25" s="163"/>
      <c r="O25" s="163"/>
      <c r="P25" s="163">
        <v>0</v>
      </c>
      <c r="Q25" s="185">
        <v>0</v>
      </c>
      <c r="R25" s="163"/>
      <c r="S25" s="163"/>
      <c r="T25" s="163"/>
      <c r="U25" s="185">
        <v>0</v>
      </c>
      <c r="V25" s="163">
        <f t="shared" si="0"/>
        <v>33</v>
      </c>
      <c r="W25" s="133">
        <v>50.2</v>
      </c>
      <c r="X25" s="250"/>
      <c r="Y25" s="250">
        <v>77</v>
      </c>
      <c r="Z25" s="133"/>
      <c r="AA25" s="275" t="s">
        <v>207</v>
      </c>
      <c r="AB25" s="133">
        <v>50.1</v>
      </c>
      <c r="AC25" s="133" t="s">
        <v>666</v>
      </c>
      <c r="AD25" s="250">
        <v>49.8</v>
      </c>
      <c r="AE25" s="250">
        <v>51.5</v>
      </c>
      <c r="AF25" s="250">
        <v>133</v>
      </c>
      <c r="AG25" s="250">
        <v>0</v>
      </c>
      <c r="AH25" s="250" t="s">
        <v>1385</v>
      </c>
      <c r="AI25" s="250">
        <v>49.85</v>
      </c>
      <c r="AJ25" s="250">
        <v>9</v>
      </c>
      <c r="AK25" s="133"/>
      <c r="AL25" s="250"/>
      <c r="AM25" s="133">
        <v>50.2</v>
      </c>
      <c r="AN25" s="250"/>
      <c r="AO25" s="250">
        <v>77</v>
      </c>
      <c r="AP25" s="133"/>
      <c r="AQ25" s="275" t="s">
        <v>207</v>
      </c>
      <c r="AR25" s="133">
        <v>50.1</v>
      </c>
      <c r="AS25" s="133" t="s">
        <v>666</v>
      </c>
      <c r="AT25" s="250">
        <v>49.8</v>
      </c>
      <c r="AU25" s="250">
        <v>51.5</v>
      </c>
      <c r="AV25" s="250">
        <v>133</v>
      </c>
      <c r="AW25" s="250">
        <v>0</v>
      </c>
      <c r="AX25" s="250" t="s">
        <v>1385</v>
      </c>
      <c r="AY25" s="250">
        <v>49.85</v>
      </c>
      <c r="AZ25" s="250">
        <v>9</v>
      </c>
      <c r="BA25" s="133"/>
      <c r="BB25" s="250"/>
    </row>
    <row r="26" customFormat="1" ht="20.4" spans="1:56">
      <c r="A26" s="33">
        <f>A4</f>
        <v>902</v>
      </c>
      <c r="B26" s="42" t="s">
        <v>180</v>
      </c>
      <c r="C26" s="33" t="s">
        <v>210</v>
      </c>
      <c r="D26" s="43" t="s">
        <v>190</v>
      </c>
      <c r="E26" s="44" t="s">
        <v>222</v>
      </c>
      <c r="F26" s="44" t="s">
        <v>223</v>
      </c>
      <c r="G26" s="47"/>
      <c r="H26" s="166">
        <v>1</v>
      </c>
      <c r="I26" s="166">
        <v>0</v>
      </c>
      <c r="J26" s="166">
        <v>0</v>
      </c>
      <c r="K26" s="166">
        <v>0</v>
      </c>
      <c r="L26" s="166">
        <v>0</v>
      </c>
      <c r="M26" s="166">
        <v>1</v>
      </c>
      <c r="N26" s="166">
        <v>0</v>
      </c>
      <c r="O26" s="166"/>
      <c r="P26" s="166">
        <v>0</v>
      </c>
      <c r="Q26" s="418">
        <v>0</v>
      </c>
      <c r="R26" s="166">
        <f t="shared" si="1"/>
        <v>0</v>
      </c>
      <c r="S26" s="166">
        <v>0</v>
      </c>
      <c r="T26" s="166">
        <v>0</v>
      </c>
      <c r="U26" s="418">
        <v>0</v>
      </c>
      <c r="V26" s="166">
        <f t="shared" si="0"/>
        <v>33</v>
      </c>
      <c r="W26" s="344">
        <v>50.2</v>
      </c>
      <c r="X26" s="265">
        <v>52</v>
      </c>
      <c r="Y26" s="265">
        <v>77</v>
      </c>
      <c r="Z26" s="344">
        <v>0</v>
      </c>
      <c r="AA26" s="265">
        <v>310000</v>
      </c>
      <c r="AB26" s="344">
        <v>50.1</v>
      </c>
      <c r="AC26" s="344">
        <v>9</v>
      </c>
      <c r="AD26" s="265">
        <v>49.8</v>
      </c>
      <c r="AE26" s="265">
        <v>51.5</v>
      </c>
      <c r="AF26" s="265">
        <v>133</v>
      </c>
      <c r="AG26" s="265">
        <v>0</v>
      </c>
      <c r="AH26" s="265">
        <v>30000</v>
      </c>
      <c r="AI26" s="265">
        <v>49.85</v>
      </c>
      <c r="AJ26" s="265">
        <v>9</v>
      </c>
      <c r="AK26" s="344">
        <v>50.1</v>
      </c>
      <c r="AL26" s="265">
        <v>49.85</v>
      </c>
      <c r="AM26" s="344">
        <v>50.2</v>
      </c>
      <c r="AN26" s="265">
        <v>52</v>
      </c>
      <c r="AO26" s="265">
        <v>77</v>
      </c>
      <c r="AP26" s="344">
        <v>0</v>
      </c>
      <c r="AQ26" s="265">
        <v>310000</v>
      </c>
      <c r="AR26" s="344">
        <v>50.1</v>
      </c>
      <c r="AS26" s="344">
        <v>9</v>
      </c>
      <c r="AT26" s="265">
        <v>49.8</v>
      </c>
      <c r="AU26" s="265">
        <v>51.5</v>
      </c>
      <c r="AV26" s="265">
        <v>133</v>
      </c>
      <c r="AW26" s="265">
        <v>0</v>
      </c>
      <c r="AX26" s="265">
        <v>30000</v>
      </c>
      <c r="AY26" s="265">
        <v>49.85</v>
      </c>
      <c r="AZ26" s="265">
        <v>9</v>
      </c>
      <c r="BA26" s="344">
        <v>50.1</v>
      </c>
      <c r="BB26" s="265">
        <v>49.85</v>
      </c>
      <c r="BC26" s="114">
        <v>51</v>
      </c>
      <c r="BD26" s="114">
        <v>49</v>
      </c>
    </row>
    <row r="27" customFormat="1" ht="20.4" spans="1:56">
      <c r="A27" s="33"/>
      <c r="B27" s="42"/>
      <c r="C27" s="33"/>
      <c r="D27" s="43"/>
      <c r="E27" s="44"/>
      <c r="F27" s="44"/>
      <c r="G27" s="47"/>
      <c r="H27" s="166"/>
      <c r="I27" s="166"/>
      <c r="J27" s="166"/>
      <c r="K27" s="166"/>
      <c r="L27" s="166"/>
      <c r="M27" s="166"/>
      <c r="N27" s="166"/>
      <c r="O27" s="166"/>
      <c r="P27" s="166"/>
      <c r="Q27" s="418">
        <v>0</v>
      </c>
      <c r="R27" s="166"/>
      <c r="S27" s="166"/>
      <c r="T27" s="166"/>
      <c r="U27" s="418">
        <v>0</v>
      </c>
      <c r="V27" s="166"/>
      <c r="W27" s="344"/>
      <c r="X27" s="265"/>
      <c r="Y27" s="265"/>
      <c r="Z27" s="344"/>
      <c r="AA27" s="265"/>
      <c r="AB27" s="344"/>
      <c r="AC27" s="344"/>
      <c r="AD27" s="265"/>
      <c r="AE27" s="265"/>
      <c r="AF27" s="265"/>
      <c r="AG27" s="265"/>
      <c r="AH27" s="265"/>
      <c r="AI27" s="265"/>
      <c r="AJ27" s="265"/>
      <c r="AK27" s="344"/>
      <c r="AL27" s="265"/>
      <c r="AM27" s="344"/>
      <c r="AN27" s="265"/>
      <c r="AO27" s="265"/>
      <c r="AP27" s="344"/>
      <c r="AQ27" s="265"/>
      <c r="AR27" s="344"/>
      <c r="AS27" s="344"/>
      <c r="AT27" s="265"/>
      <c r="AU27" s="265"/>
      <c r="AV27" s="265"/>
      <c r="AW27" s="265"/>
      <c r="AX27" s="265"/>
      <c r="AY27" s="265"/>
      <c r="AZ27" s="265"/>
      <c r="BA27" s="344"/>
      <c r="BB27" s="265"/>
      <c r="BC27" s="114"/>
      <c r="BD27" s="114"/>
    </row>
    <row r="28" customFormat="1" ht="20.4" spans="1:56">
      <c r="A28" s="33">
        <f>A4</f>
        <v>902</v>
      </c>
      <c r="B28" s="42"/>
      <c r="C28" s="55" t="s">
        <v>210</v>
      </c>
      <c r="D28" s="56" t="s">
        <v>193</v>
      </c>
      <c r="E28" s="57" t="s">
        <v>224</v>
      </c>
      <c r="F28" s="57" t="s">
        <v>786</v>
      </c>
      <c r="G28" s="47"/>
      <c r="H28" s="166"/>
      <c r="I28" s="166"/>
      <c r="J28" s="166"/>
      <c r="K28" s="166"/>
      <c r="L28" s="166"/>
      <c r="M28" s="166"/>
      <c r="N28" s="166"/>
      <c r="O28" s="166"/>
      <c r="P28" s="166"/>
      <c r="Q28" s="418">
        <v>0</v>
      </c>
      <c r="R28" s="166"/>
      <c r="S28" s="166"/>
      <c r="T28" s="166"/>
      <c r="U28" s="418">
        <v>0</v>
      </c>
      <c r="V28" s="166"/>
      <c r="W28" s="344"/>
      <c r="X28" s="265"/>
      <c r="Y28" s="265"/>
      <c r="Z28" s="344"/>
      <c r="AA28" s="265"/>
      <c r="AB28" s="344"/>
      <c r="AC28" s="344"/>
      <c r="AD28" s="265"/>
      <c r="AE28" s="265"/>
      <c r="AF28" s="265"/>
      <c r="AG28" s="265"/>
      <c r="AH28" s="265"/>
      <c r="AI28" s="265"/>
      <c r="AJ28" s="265"/>
      <c r="AK28" s="344"/>
      <c r="AL28" s="265"/>
      <c r="AM28" s="344"/>
      <c r="AN28" s="265"/>
      <c r="AO28" s="265"/>
      <c r="AP28" s="344"/>
      <c r="AQ28" s="265"/>
      <c r="AR28" s="344"/>
      <c r="AS28" s="344"/>
      <c r="AT28" s="265"/>
      <c r="AU28" s="265"/>
      <c r="AV28" s="265"/>
      <c r="AW28" s="265"/>
      <c r="AX28" s="265"/>
      <c r="AY28" s="265"/>
      <c r="AZ28" s="265"/>
      <c r="BA28" s="344"/>
      <c r="BB28" s="265"/>
      <c r="BC28" s="114"/>
      <c r="BD28" s="114"/>
    </row>
    <row r="29" s="3" customFormat="1" ht="20.4" spans="1:56">
      <c r="A29" s="48"/>
      <c r="B29" s="37"/>
      <c r="C29" s="36"/>
      <c r="D29" s="38"/>
      <c r="E29" s="39"/>
      <c r="F29" s="39"/>
      <c r="G29" s="49"/>
      <c r="H29" s="163">
        <v>1</v>
      </c>
      <c r="I29" s="163"/>
      <c r="J29" s="163"/>
      <c r="K29" s="163"/>
      <c r="L29" s="163"/>
      <c r="M29" s="163">
        <v>1</v>
      </c>
      <c r="N29" s="163"/>
      <c r="O29" s="163"/>
      <c r="P29" s="163">
        <v>0</v>
      </c>
      <c r="Q29" s="185">
        <v>0</v>
      </c>
      <c r="R29" s="163"/>
      <c r="S29" s="163"/>
      <c r="T29" s="163"/>
      <c r="U29" s="185">
        <v>0</v>
      </c>
      <c r="V29" s="163">
        <f t="shared" ref="V29:V70" si="2">H29+I29*2+J29*4+K29*8+L29*16+M29*32+N29*64+O29*128+P29*256+Q29*512+S29*4096+T29*8192+U29*16384</f>
        <v>33</v>
      </c>
      <c r="W29" s="133">
        <v>50.2</v>
      </c>
      <c r="X29" s="250"/>
      <c r="Y29" s="250">
        <v>77</v>
      </c>
      <c r="Z29" s="133"/>
      <c r="AA29" s="275" t="s">
        <v>207</v>
      </c>
      <c r="AB29" s="133">
        <v>50.1</v>
      </c>
      <c r="AC29" s="133" t="s">
        <v>666</v>
      </c>
      <c r="AD29" s="250">
        <v>49.8</v>
      </c>
      <c r="AE29" s="250">
        <v>51.5</v>
      </c>
      <c r="AF29" s="250">
        <v>133</v>
      </c>
      <c r="AG29" s="250">
        <v>0</v>
      </c>
      <c r="AH29" s="250" t="s">
        <v>1382</v>
      </c>
      <c r="AI29" s="250">
        <v>49.85</v>
      </c>
      <c r="AJ29" s="250">
        <v>9</v>
      </c>
      <c r="AK29" s="133"/>
      <c r="AL29" s="250"/>
      <c r="AM29" s="133">
        <v>50.2</v>
      </c>
      <c r="AN29" s="250"/>
      <c r="AO29" s="250">
        <v>77</v>
      </c>
      <c r="AP29" s="133"/>
      <c r="AQ29" s="275" t="s">
        <v>207</v>
      </c>
      <c r="AR29" s="133">
        <v>50.1</v>
      </c>
      <c r="AS29" s="133" t="s">
        <v>666</v>
      </c>
      <c r="AT29" s="250">
        <v>49.8</v>
      </c>
      <c r="AU29" s="250">
        <v>51.5</v>
      </c>
      <c r="AV29" s="250">
        <v>133</v>
      </c>
      <c r="AW29" s="250">
        <v>0</v>
      </c>
      <c r="AX29" s="250" t="s">
        <v>1382</v>
      </c>
      <c r="AY29" s="250">
        <v>49.85</v>
      </c>
      <c r="AZ29" s="250">
        <v>9</v>
      </c>
      <c r="BA29" s="133"/>
      <c r="BB29" s="250"/>
      <c r="BC29" s="2"/>
      <c r="BD29" s="2"/>
    </row>
    <row r="30" customFormat="1" ht="20.4" spans="1:56">
      <c r="A30" s="58">
        <f>A6</f>
        <v>902</v>
      </c>
      <c r="B30" s="59" t="s">
        <v>180</v>
      </c>
      <c r="C30" s="55" t="s">
        <v>210</v>
      </c>
      <c r="D30" s="56" t="s">
        <v>197</v>
      </c>
      <c r="E30" s="57" t="s">
        <v>226</v>
      </c>
      <c r="F30" s="57" t="s">
        <v>227</v>
      </c>
      <c r="G30" s="47"/>
      <c r="H30" s="166">
        <v>1</v>
      </c>
      <c r="I30" s="166">
        <v>0</v>
      </c>
      <c r="J30" s="166">
        <v>0</v>
      </c>
      <c r="K30" s="166">
        <v>0</v>
      </c>
      <c r="L30" s="166">
        <v>0</v>
      </c>
      <c r="M30" s="166">
        <v>1</v>
      </c>
      <c r="N30" s="166">
        <v>0</v>
      </c>
      <c r="O30" s="166"/>
      <c r="P30" s="166">
        <v>0</v>
      </c>
      <c r="Q30" s="418">
        <v>0</v>
      </c>
      <c r="R30" s="166">
        <f>S30+T30*2</f>
        <v>0</v>
      </c>
      <c r="S30" s="166">
        <v>0</v>
      </c>
      <c r="T30" s="166">
        <v>0</v>
      </c>
      <c r="U30" s="418">
        <v>0</v>
      </c>
      <c r="V30" s="166">
        <f t="shared" si="2"/>
        <v>33</v>
      </c>
      <c r="W30" s="344">
        <v>50.2</v>
      </c>
      <c r="X30" s="265">
        <v>52</v>
      </c>
      <c r="Y30" s="265">
        <v>77</v>
      </c>
      <c r="Z30" s="344">
        <v>0</v>
      </c>
      <c r="AA30" s="265">
        <v>310000</v>
      </c>
      <c r="AB30" s="344">
        <v>50.1</v>
      </c>
      <c r="AC30" s="344">
        <v>9</v>
      </c>
      <c r="AD30" s="265">
        <v>49.8</v>
      </c>
      <c r="AE30" s="114">
        <v>51.5</v>
      </c>
      <c r="AF30" s="265">
        <v>133</v>
      </c>
      <c r="AG30" s="265">
        <v>0</v>
      </c>
      <c r="AH30" s="265">
        <v>30000</v>
      </c>
      <c r="AI30" s="265">
        <v>49.85</v>
      </c>
      <c r="AJ30" s="265">
        <v>9</v>
      </c>
      <c r="AK30" s="344">
        <v>50.1</v>
      </c>
      <c r="AL30" s="265">
        <v>49.85</v>
      </c>
      <c r="AM30" s="344">
        <v>50.2</v>
      </c>
      <c r="AN30" s="265">
        <v>52</v>
      </c>
      <c r="AO30" s="265">
        <v>77</v>
      </c>
      <c r="AP30" s="344">
        <v>0</v>
      </c>
      <c r="AQ30" s="265">
        <v>310000</v>
      </c>
      <c r="AR30" s="344">
        <v>50.1</v>
      </c>
      <c r="AS30" s="344">
        <v>9</v>
      </c>
      <c r="AT30" s="265">
        <v>49.8</v>
      </c>
      <c r="AU30" s="265">
        <v>51.5</v>
      </c>
      <c r="AV30" s="265">
        <v>133</v>
      </c>
      <c r="AW30" s="265">
        <v>0</v>
      </c>
      <c r="AX30" s="265">
        <v>30000</v>
      </c>
      <c r="AY30" s="265">
        <v>49.85</v>
      </c>
      <c r="AZ30" s="265">
        <v>9</v>
      </c>
      <c r="BA30" s="344">
        <v>50.1</v>
      </c>
      <c r="BB30" s="265">
        <v>49.85</v>
      </c>
      <c r="BC30" s="114">
        <v>51</v>
      </c>
      <c r="BD30" s="114">
        <v>49</v>
      </c>
    </row>
    <row r="31" s="3" customFormat="1" ht="20.4" spans="1:56">
      <c r="A31" s="36"/>
      <c r="B31" s="37"/>
      <c r="C31" s="36"/>
      <c r="D31" s="38"/>
      <c r="E31" s="39"/>
      <c r="F31" s="39"/>
      <c r="G31" s="49"/>
      <c r="H31" s="163">
        <v>1</v>
      </c>
      <c r="I31" s="163"/>
      <c r="J31" s="163"/>
      <c r="K31" s="163"/>
      <c r="L31" s="163"/>
      <c r="M31" s="163">
        <v>1</v>
      </c>
      <c r="N31" s="163"/>
      <c r="O31" s="163"/>
      <c r="P31" s="163">
        <v>0</v>
      </c>
      <c r="Q31" s="185">
        <v>0</v>
      </c>
      <c r="R31" s="163"/>
      <c r="S31" s="163"/>
      <c r="T31" s="163"/>
      <c r="U31" s="185">
        <v>0</v>
      </c>
      <c r="V31" s="163">
        <f t="shared" si="2"/>
        <v>33</v>
      </c>
      <c r="W31" s="133">
        <v>50.2</v>
      </c>
      <c r="X31" s="250"/>
      <c r="Y31" s="250">
        <v>77</v>
      </c>
      <c r="Z31" s="133"/>
      <c r="AA31" s="275" t="s">
        <v>207</v>
      </c>
      <c r="AB31" s="133">
        <v>50.1</v>
      </c>
      <c r="AC31" s="133" t="s">
        <v>666</v>
      </c>
      <c r="AD31" s="250">
        <v>49.8</v>
      </c>
      <c r="AE31" s="250">
        <v>51.5</v>
      </c>
      <c r="AF31" s="250">
        <v>133</v>
      </c>
      <c r="AG31" s="250">
        <v>0</v>
      </c>
      <c r="AH31" s="250" t="s">
        <v>1382</v>
      </c>
      <c r="AI31" s="250">
        <v>49.85</v>
      </c>
      <c r="AJ31" s="250">
        <v>9</v>
      </c>
      <c r="AK31" s="133"/>
      <c r="AL31" s="250"/>
      <c r="AM31" s="133">
        <v>50.2</v>
      </c>
      <c r="AN31" s="250"/>
      <c r="AO31" s="250">
        <v>77</v>
      </c>
      <c r="AP31" s="133"/>
      <c r="AQ31" s="275" t="s">
        <v>207</v>
      </c>
      <c r="AR31" s="133">
        <v>50.1</v>
      </c>
      <c r="AS31" s="133" t="s">
        <v>666</v>
      </c>
      <c r="AT31" s="250">
        <v>49.8</v>
      </c>
      <c r="AU31" s="250">
        <v>51.5</v>
      </c>
      <c r="AV31" s="250">
        <v>133</v>
      </c>
      <c r="AW31" s="250">
        <v>0</v>
      </c>
      <c r="AX31" s="250" t="s">
        <v>1382</v>
      </c>
      <c r="AY31" s="250">
        <v>49.85</v>
      </c>
      <c r="AZ31" s="250">
        <v>9</v>
      </c>
      <c r="BA31" s="133"/>
      <c r="BB31" s="250"/>
      <c r="BC31" s="2"/>
      <c r="BD31" s="2"/>
    </row>
    <row r="32" s="5" customFormat="1" ht="20.4" spans="1:56">
      <c r="A32" s="55">
        <f>A6</f>
        <v>902</v>
      </c>
      <c r="B32" s="59" t="s">
        <v>180</v>
      </c>
      <c r="C32" s="55" t="s">
        <v>210</v>
      </c>
      <c r="D32" s="56" t="s">
        <v>201</v>
      </c>
      <c r="E32" s="57" t="s">
        <v>228</v>
      </c>
      <c r="F32" s="57" t="s">
        <v>229</v>
      </c>
      <c r="G32" s="47"/>
      <c r="H32" s="166">
        <v>1</v>
      </c>
      <c r="I32" s="166">
        <v>0</v>
      </c>
      <c r="J32" s="166">
        <v>0</v>
      </c>
      <c r="K32" s="166">
        <v>0</v>
      </c>
      <c r="L32" s="166">
        <v>0</v>
      </c>
      <c r="M32" s="166">
        <v>1</v>
      </c>
      <c r="N32" s="166">
        <v>0</v>
      </c>
      <c r="O32" s="166"/>
      <c r="P32" s="166">
        <v>0</v>
      </c>
      <c r="Q32" s="418">
        <v>0</v>
      </c>
      <c r="R32" s="166">
        <f>S32+T32*2</f>
        <v>0</v>
      </c>
      <c r="S32" s="166">
        <v>0</v>
      </c>
      <c r="T32" s="166">
        <v>0</v>
      </c>
      <c r="U32" s="418">
        <v>0</v>
      </c>
      <c r="V32" s="166">
        <f t="shared" si="2"/>
        <v>33</v>
      </c>
      <c r="W32" s="344">
        <v>50.2</v>
      </c>
      <c r="X32" s="265">
        <v>52</v>
      </c>
      <c r="Y32" s="265">
        <v>77</v>
      </c>
      <c r="Z32" s="344">
        <v>0</v>
      </c>
      <c r="AA32" s="265">
        <v>310000</v>
      </c>
      <c r="AB32" s="344">
        <v>50.1</v>
      </c>
      <c r="AC32" s="344">
        <v>9</v>
      </c>
      <c r="AD32" s="265">
        <v>49.8</v>
      </c>
      <c r="AE32" s="114">
        <v>51.5</v>
      </c>
      <c r="AF32" s="265">
        <v>133</v>
      </c>
      <c r="AG32" s="265">
        <v>0</v>
      </c>
      <c r="AH32" s="265">
        <v>30000</v>
      </c>
      <c r="AI32" s="265">
        <v>49.85</v>
      </c>
      <c r="AJ32" s="265">
        <v>9</v>
      </c>
      <c r="AK32" s="344">
        <v>50.1</v>
      </c>
      <c r="AL32" s="265">
        <v>49.85</v>
      </c>
      <c r="AM32" s="344">
        <v>50.2</v>
      </c>
      <c r="AN32" s="265">
        <v>52</v>
      </c>
      <c r="AO32" s="265">
        <v>77</v>
      </c>
      <c r="AP32" s="344">
        <v>0</v>
      </c>
      <c r="AQ32" s="265">
        <v>310000</v>
      </c>
      <c r="AR32" s="344">
        <v>50.1</v>
      </c>
      <c r="AS32" s="344">
        <v>9</v>
      </c>
      <c r="AT32" s="265">
        <v>49.8</v>
      </c>
      <c r="AU32" s="265">
        <v>51.5</v>
      </c>
      <c r="AV32" s="265">
        <v>133</v>
      </c>
      <c r="AW32" s="265">
        <v>0</v>
      </c>
      <c r="AX32" s="265">
        <v>30000</v>
      </c>
      <c r="AY32" s="265">
        <v>49.85</v>
      </c>
      <c r="AZ32" s="265">
        <v>9</v>
      </c>
      <c r="BA32" s="344">
        <v>50.1</v>
      </c>
      <c r="BB32" s="265">
        <v>49.85</v>
      </c>
      <c r="BC32" s="114">
        <v>51</v>
      </c>
      <c r="BD32" s="114">
        <v>49</v>
      </c>
    </row>
    <row r="33" s="2" customFormat="1" ht="20.4" spans="1:54">
      <c r="A33" s="36"/>
      <c r="B33" s="37"/>
      <c r="C33" s="36"/>
      <c r="D33" s="38"/>
      <c r="E33" s="39" t="s">
        <v>230</v>
      </c>
      <c r="F33" s="39" t="s">
        <v>231</v>
      </c>
      <c r="G33" s="49"/>
      <c r="H33" s="163">
        <v>1</v>
      </c>
      <c r="I33" s="163">
        <v>1</v>
      </c>
      <c r="J33" s="163">
        <v>0</v>
      </c>
      <c r="K33" s="163">
        <v>0</v>
      </c>
      <c r="L33" s="163">
        <v>0</v>
      </c>
      <c r="M33" s="163">
        <v>0</v>
      </c>
      <c r="N33" s="163">
        <v>1</v>
      </c>
      <c r="O33" s="163"/>
      <c r="P33" s="163">
        <v>0</v>
      </c>
      <c r="Q33" s="185">
        <v>0</v>
      </c>
      <c r="R33" s="163">
        <f>S33+T33*2</f>
        <v>1</v>
      </c>
      <c r="S33" s="163">
        <v>1</v>
      </c>
      <c r="T33" s="163">
        <v>0</v>
      </c>
      <c r="U33" s="185">
        <v>0</v>
      </c>
      <c r="V33" s="163">
        <f t="shared" si="2"/>
        <v>4163</v>
      </c>
      <c r="W33" s="133">
        <v>50.25</v>
      </c>
      <c r="X33" s="250">
        <v>52</v>
      </c>
      <c r="Y33" s="133" t="s">
        <v>1386</v>
      </c>
      <c r="Z33" s="133">
        <v>0</v>
      </c>
      <c r="AA33" s="250" t="s">
        <v>1387</v>
      </c>
      <c r="AB33" s="133">
        <v>50.15</v>
      </c>
      <c r="AC33" s="133">
        <v>16.67</v>
      </c>
      <c r="AD33" s="250">
        <v>49.75</v>
      </c>
      <c r="AE33" s="250">
        <v>48</v>
      </c>
      <c r="AF33" s="250" t="s">
        <v>251</v>
      </c>
      <c r="AG33" s="250">
        <v>0</v>
      </c>
      <c r="AH33" s="250" t="s">
        <v>1387</v>
      </c>
      <c r="AI33" s="250">
        <v>49.85</v>
      </c>
      <c r="AJ33" s="250">
        <v>16.67</v>
      </c>
      <c r="AK33" s="133">
        <v>50.15</v>
      </c>
      <c r="AL33" s="250">
        <v>49.85</v>
      </c>
      <c r="AM33" s="133">
        <v>50.25</v>
      </c>
      <c r="AN33" s="250">
        <v>52</v>
      </c>
      <c r="AO33" s="250" t="s">
        <v>251</v>
      </c>
      <c r="AP33" s="133">
        <v>0</v>
      </c>
      <c r="AQ33" s="250" t="s">
        <v>1387</v>
      </c>
      <c r="AR33" s="133">
        <v>50.15</v>
      </c>
      <c r="AS33" s="133">
        <v>16.67</v>
      </c>
      <c r="AT33" s="250">
        <v>49.75</v>
      </c>
      <c r="AU33" s="250">
        <v>48</v>
      </c>
      <c r="AV33" s="250" t="s">
        <v>251</v>
      </c>
      <c r="AW33" s="250">
        <v>0</v>
      </c>
      <c r="AX33" s="250" t="s">
        <v>1387</v>
      </c>
      <c r="AY33" s="250">
        <v>49.85</v>
      </c>
      <c r="AZ33" s="250">
        <v>16.67</v>
      </c>
      <c r="BA33" s="133">
        <v>50.15</v>
      </c>
      <c r="BB33" s="250">
        <v>49.85</v>
      </c>
    </row>
    <row r="34" s="4" customFormat="1" ht="20.4" spans="1:56">
      <c r="A34" s="33">
        <f>A26</f>
        <v>902</v>
      </c>
      <c r="B34" s="42" t="s">
        <v>187</v>
      </c>
      <c r="C34" s="33" t="s">
        <v>233</v>
      </c>
      <c r="D34" s="43" t="s">
        <v>168</v>
      </c>
      <c r="E34" s="44" t="s">
        <v>234</v>
      </c>
      <c r="F34" s="44" t="s">
        <v>231</v>
      </c>
      <c r="G34" s="47"/>
      <c r="H34" s="166">
        <v>1</v>
      </c>
      <c r="I34" s="166">
        <v>1</v>
      </c>
      <c r="J34" s="166">
        <v>0</v>
      </c>
      <c r="K34" s="166">
        <v>0</v>
      </c>
      <c r="L34" s="166">
        <v>0</v>
      </c>
      <c r="M34" s="166">
        <v>0</v>
      </c>
      <c r="N34" s="166">
        <v>1</v>
      </c>
      <c r="O34" s="166"/>
      <c r="P34" s="166">
        <v>0</v>
      </c>
      <c r="Q34" s="418">
        <v>0</v>
      </c>
      <c r="R34" s="166">
        <v>1</v>
      </c>
      <c r="S34" s="166">
        <v>1</v>
      </c>
      <c r="T34" s="166">
        <v>0</v>
      </c>
      <c r="U34" s="418">
        <v>0</v>
      </c>
      <c r="V34" s="166">
        <f t="shared" si="2"/>
        <v>4163</v>
      </c>
      <c r="W34" s="186">
        <v>50.25</v>
      </c>
      <c r="X34" s="140">
        <v>52</v>
      </c>
      <c r="Y34" s="186">
        <v>0</v>
      </c>
      <c r="Z34" s="186">
        <v>0</v>
      </c>
      <c r="AA34" s="140">
        <v>610000</v>
      </c>
      <c r="AB34" s="186">
        <v>50.15</v>
      </c>
      <c r="AC34" s="426">
        <v>17</v>
      </c>
      <c r="AD34" s="140">
        <v>49.75</v>
      </c>
      <c r="AE34" s="140">
        <v>48</v>
      </c>
      <c r="AF34" s="140">
        <v>57</v>
      </c>
      <c r="AG34" s="140">
        <v>0</v>
      </c>
      <c r="AH34" s="140">
        <v>30000</v>
      </c>
      <c r="AI34" s="140">
        <v>49.85</v>
      </c>
      <c r="AJ34" s="140">
        <v>17</v>
      </c>
      <c r="AK34" s="186">
        <v>50.15</v>
      </c>
      <c r="AL34" s="140">
        <v>49.85</v>
      </c>
      <c r="AM34" s="186">
        <v>50.25</v>
      </c>
      <c r="AN34" s="140">
        <v>52</v>
      </c>
      <c r="AO34" s="140">
        <v>40</v>
      </c>
      <c r="AP34" s="186">
        <v>0</v>
      </c>
      <c r="AQ34" s="140">
        <v>610000</v>
      </c>
      <c r="AR34" s="186">
        <v>50.15</v>
      </c>
      <c r="AS34" s="426">
        <v>17</v>
      </c>
      <c r="AT34" s="140">
        <v>49.75</v>
      </c>
      <c r="AU34" s="140">
        <v>48</v>
      </c>
      <c r="AV34" s="140">
        <v>57</v>
      </c>
      <c r="AW34" s="140">
        <v>0</v>
      </c>
      <c r="AX34" s="140">
        <v>30000</v>
      </c>
      <c r="AY34" s="140">
        <v>49.85</v>
      </c>
      <c r="AZ34" s="140">
        <v>17</v>
      </c>
      <c r="BA34" s="186">
        <v>50.15</v>
      </c>
      <c r="BB34" s="140">
        <v>49.85</v>
      </c>
      <c r="BC34" s="274">
        <v>50.75</v>
      </c>
      <c r="BD34" s="274">
        <v>49</v>
      </c>
    </row>
    <row r="35" s="2" customFormat="1" ht="20.4" spans="1:54">
      <c r="A35" s="36"/>
      <c r="B35" s="37"/>
      <c r="C35" s="36"/>
      <c r="D35" s="38"/>
      <c r="E35" s="39" t="s">
        <v>230</v>
      </c>
      <c r="F35" s="39" t="s">
        <v>251</v>
      </c>
      <c r="G35" s="49"/>
      <c r="H35" s="163">
        <v>1</v>
      </c>
      <c r="I35" s="163">
        <v>1</v>
      </c>
      <c r="J35" s="163">
        <v>0</v>
      </c>
      <c r="K35" s="163">
        <v>0</v>
      </c>
      <c r="L35" s="163">
        <v>0</v>
      </c>
      <c r="M35" s="163">
        <v>0</v>
      </c>
      <c r="N35" s="163">
        <v>1</v>
      </c>
      <c r="O35" s="163"/>
      <c r="P35" s="163">
        <v>0</v>
      </c>
      <c r="Q35" s="185">
        <v>0</v>
      </c>
      <c r="R35" s="163">
        <f>S35+T35*2</f>
        <v>1</v>
      </c>
      <c r="S35" s="163">
        <v>1</v>
      </c>
      <c r="T35" s="163">
        <v>0</v>
      </c>
      <c r="U35" s="185">
        <v>0</v>
      </c>
      <c r="V35" s="163">
        <f t="shared" si="2"/>
        <v>4163</v>
      </c>
      <c r="W35" s="133">
        <v>50.15</v>
      </c>
      <c r="X35" s="250">
        <v>52</v>
      </c>
      <c r="Y35" s="250" t="s">
        <v>251</v>
      </c>
      <c r="Z35" s="133">
        <v>0</v>
      </c>
      <c r="AA35" s="250" t="s">
        <v>1387</v>
      </c>
      <c r="AB35" s="133">
        <v>50.05</v>
      </c>
      <c r="AC35" s="133">
        <v>16.67</v>
      </c>
      <c r="AD35" s="250">
        <v>49.85</v>
      </c>
      <c r="AE35" s="250">
        <v>48</v>
      </c>
      <c r="AF35" s="250" t="s">
        <v>251</v>
      </c>
      <c r="AG35" s="250">
        <v>0</v>
      </c>
      <c r="AH35" s="250" t="s">
        <v>1387</v>
      </c>
      <c r="AI35" s="250">
        <v>49.95</v>
      </c>
      <c r="AJ35" s="250">
        <v>16.67</v>
      </c>
      <c r="AK35" s="133">
        <v>50.15</v>
      </c>
      <c r="AL35" s="250">
        <v>49.85</v>
      </c>
      <c r="AM35" s="133">
        <v>50.15</v>
      </c>
      <c r="AN35" s="250">
        <v>52</v>
      </c>
      <c r="AO35" s="250" t="s">
        <v>251</v>
      </c>
      <c r="AP35" s="133">
        <v>0</v>
      </c>
      <c r="AQ35" s="250" t="s">
        <v>1387</v>
      </c>
      <c r="AR35" s="133">
        <v>50.05</v>
      </c>
      <c r="AS35" s="133">
        <v>16.67</v>
      </c>
      <c r="AT35" s="250">
        <v>49.85</v>
      </c>
      <c r="AU35" s="250">
        <v>48</v>
      </c>
      <c r="AV35" s="250" t="s">
        <v>251</v>
      </c>
      <c r="AW35" s="250">
        <v>0</v>
      </c>
      <c r="AX35" s="250" t="s">
        <v>1387</v>
      </c>
      <c r="AY35" s="250">
        <v>49.95</v>
      </c>
      <c r="AZ35" s="250">
        <v>16.67</v>
      </c>
      <c r="BA35" s="133">
        <v>50.15</v>
      </c>
      <c r="BB35" s="250">
        <v>49.85</v>
      </c>
    </row>
    <row r="36" s="4" customFormat="1" ht="20.4" spans="1:56">
      <c r="A36" s="33">
        <f>A34</f>
        <v>902</v>
      </c>
      <c r="B36" s="42" t="s">
        <v>187</v>
      </c>
      <c r="C36" s="33" t="s">
        <v>233</v>
      </c>
      <c r="D36" s="43" t="s">
        <v>235</v>
      </c>
      <c r="E36" s="44" t="s">
        <v>236</v>
      </c>
      <c r="F36" s="44" t="s">
        <v>237</v>
      </c>
      <c r="G36" s="47"/>
      <c r="H36" s="166">
        <v>1</v>
      </c>
      <c r="I36" s="166">
        <v>1</v>
      </c>
      <c r="J36" s="166">
        <v>0</v>
      </c>
      <c r="K36" s="166">
        <v>0</v>
      </c>
      <c r="L36" s="166">
        <v>0</v>
      </c>
      <c r="M36" s="166">
        <v>0</v>
      </c>
      <c r="N36" s="166">
        <v>1</v>
      </c>
      <c r="O36" s="166"/>
      <c r="P36" s="166">
        <v>0</v>
      </c>
      <c r="Q36" s="418">
        <v>0</v>
      </c>
      <c r="R36" s="166">
        <f>S36+T36*2</f>
        <v>1</v>
      </c>
      <c r="S36" s="166">
        <v>1</v>
      </c>
      <c r="T36" s="166">
        <v>0</v>
      </c>
      <c r="U36" s="418">
        <v>0</v>
      </c>
      <c r="V36" s="166">
        <f t="shared" si="2"/>
        <v>4163</v>
      </c>
      <c r="W36" s="186">
        <v>50.15</v>
      </c>
      <c r="X36" s="140">
        <v>52</v>
      </c>
      <c r="Y36" s="140">
        <v>40</v>
      </c>
      <c r="Z36" s="186">
        <v>0</v>
      </c>
      <c r="AA36" s="140">
        <v>30000</v>
      </c>
      <c r="AB36" s="186">
        <v>50.05</v>
      </c>
      <c r="AC36" s="186">
        <v>17</v>
      </c>
      <c r="AD36" s="140">
        <v>49.85</v>
      </c>
      <c r="AE36" s="140">
        <v>48</v>
      </c>
      <c r="AF36" s="140">
        <v>54</v>
      </c>
      <c r="AG36" s="140">
        <v>0</v>
      </c>
      <c r="AH36" s="140">
        <v>30000</v>
      </c>
      <c r="AI36" s="140">
        <v>49.95</v>
      </c>
      <c r="AJ36" s="140">
        <v>16</v>
      </c>
      <c r="AK36" s="186">
        <v>50.15</v>
      </c>
      <c r="AL36" s="140">
        <v>49.85</v>
      </c>
      <c r="AM36" s="186">
        <v>50.15</v>
      </c>
      <c r="AN36" s="140">
        <v>52</v>
      </c>
      <c r="AO36" s="140">
        <v>40</v>
      </c>
      <c r="AP36" s="186">
        <v>0</v>
      </c>
      <c r="AQ36" s="140">
        <v>30000</v>
      </c>
      <c r="AR36" s="186">
        <v>50.05</v>
      </c>
      <c r="AS36" s="186">
        <v>17</v>
      </c>
      <c r="AT36" s="140">
        <v>49.85</v>
      </c>
      <c r="AU36" s="140">
        <v>48</v>
      </c>
      <c r="AV36" s="140">
        <v>54</v>
      </c>
      <c r="AW36" s="140">
        <v>0</v>
      </c>
      <c r="AX36" s="140">
        <v>30000</v>
      </c>
      <c r="AY36" s="140">
        <v>49.95</v>
      </c>
      <c r="AZ36" s="140">
        <v>16</v>
      </c>
      <c r="BA36" s="186">
        <v>50.15</v>
      </c>
      <c r="BB36" s="140">
        <v>49.85</v>
      </c>
      <c r="BC36" s="140">
        <v>50.75</v>
      </c>
      <c r="BD36" s="140">
        <v>49</v>
      </c>
    </row>
    <row r="37" s="2" customFormat="1" ht="20.4" spans="1:54">
      <c r="A37" s="36"/>
      <c r="B37" s="37"/>
      <c r="C37" s="36"/>
      <c r="D37" s="38"/>
      <c r="E37" s="39" t="s">
        <v>230</v>
      </c>
      <c r="F37" s="39" t="s">
        <v>251</v>
      </c>
      <c r="G37" s="49"/>
      <c r="H37" s="163">
        <v>1</v>
      </c>
      <c r="I37" s="163">
        <v>1</v>
      </c>
      <c r="J37" s="163">
        <v>0</v>
      </c>
      <c r="K37" s="163">
        <v>0</v>
      </c>
      <c r="L37" s="163">
        <v>0</v>
      </c>
      <c r="M37" s="163">
        <v>0</v>
      </c>
      <c r="N37" s="163">
        <v>1</v>
      </c>
      <c r="O37" s="163"/>
      <c r="P37" s="163">
        <v>0</v>
      </c>
      <c r="Q37" s="185">
        <v>0</v>
      </c>
      <c r="R37" s="163">
        <f>S37+T37*2</f>
        <v>1</v>
      </c>
      <c r="S37" s="163">
        <v>1</v>
      </c>
      <c r="T37" s="163">
        <v>0</v>
      </c>
      <c r="U37" s="185">
        <v>0</v>
      </c>
      <c r="V37" s="163">
        <f t="shared" si="2"/>
        <v>4163</v>
      </c>
      <c r="W37" s="133">
        <v>50.5</v>
      </c>
      <c r="X37" s="250">
        <v>53</v>
      </c>
      <c r="Y37" s="250" t="s">
        <v>251</v>
      </c>
      <c r="Z37" s="133">
        <v>0</v>
      </c>
      <c r="AA37" s="250" t="s">
        <v>1387</v>
      </c>
      <c r="AB37" s="133">
        <v>50.45</v>
      </c>
      <c r="AC37" s="133">
        <v>16.67</v>
      </c>
      <c r="AD37" s="250">
        <v>49.5</v>
      </c>
      <c r="AE37" s="250">
        <v>47</v>
      </c>
      <c r="AF37" s="250" t="s">
        <v>251</v>
      </c>
      <c r="AG37" s="250">
        <v>0</v>
      </c>
      <c r="AH37" s="250" t="s">
        <v>1387</v>
      </c>
      <c r="AI37" s="250">
        <v>49.55</v>
      </c>
      <c r="AJ37" s="250">
        <v>16.67</v>
      </c>
      <c r="AK37" s="133">
        <v>50.5</v>
      </c>
      <c r="AL37" s="250">
        <v>49.8</v>
      </c>
      <c r="AM37" s="133">
        <v>50.5</v>
      </c>
      <c r="AN37" s="250">
        <v>53</v>
      </c>
      <c r="AO37" s="250" t="s">
        <v>251</v>
      </c>
      <c r="AP37" s="133">
        <v>0</v>
      </c>
      <c r="AQ37" s="250" t="s">
        <v>1387</v>
      </c>
      <c r="AR37" s="133">
        <v>50.45</v>
      </c>
      <c r="AS37" s="133">
        <v>16.67</v>
      </c>
      <c r="AT37" s="250">
        <v>49.5</v>
      </c>
      <c r="AU37" s="250">
        <v>47</v>
      </c>
      <c r="AV37" s="250" t="s">
        <v>251</v>
      </c>
      <c r="AW37" s="250">
        <v>0</v>
      </c>
      <c r="AX37" s="250" t="s">
        <v>1387</v>
      </c>
      <c r="AY37" s="250">
        <v>49.55</v>
      </c>
      <c r="AZ37" s="250">
        <v>16.67</v>
      </c>
      <c r="BA37" s="133">
        <v>50.5</v>
      </c>
      <c r="BB37" s="250">
        <v>49.8</v>
      </c>
    </row>
    <row r="38" s="4" customFormat="1" ht="20.4" spans="1:56">
      <c r="A38" s="33">
        <f>A36</f>
        <v>902</v>
      </c>
      <c r="B38" s="42" t="s">
        <v>187</v>
      </c>
      <c r="C38" s="33" t="s">
        <v>233</v>
      </c>
      <c r="D38" s="43" t="s">
        <v>238</v>
      </c>
      <c r="E38" s="44" t="s">
        <v>239</v>
      </c>
      <c r="F38" s="44" t="s">
        <v>240</v>
      </c>
      <c r="G38" s="47"/>
      <c r="H38" s="166">
        <v>1</v>
      </c>
      <c r="I38" s="166">
        <v>1</v>
      </c>
      <c r="J38" s="166">
        <v>0</v>
      </c>
      <c r="K38" s="166">
        <v>0</v>
      </c>
      <c r="L38" s="166">
        <v>0</v>
      </c>
      <c r="M38" s="166">
        <v>0</v>
      </c>
      <c r="N38" s="166">
        <v>1</v>
      </c>
      <c r="O38" s="166"/>
      <c r="P38" s="166">
        <v>0</v>
      </c>
      <c r="Q38" s="418">
        <v>0</v>
      </c>
      <c r="R38" s="166">
        <f>S38+T38*2</f>
        <v>1</v>
      </c>
      <c r="S38" s="166">
        <v>1</v>
      </c>
      <c r="T38" s="166">
        <v>0</v>
      </c>
      <c r="U38" s="418">
        <v>0</v>
      </c>
      <c r="V38" s="166">
        <f t="shared" si="2"/>
        <v>4163</v>
      </c>
      <c r="W38" s="186">
        <v>50.5</v>
      </c>
      <c r="X38" s="186">
        <v>53</v>
      </c>
      <c r="Y38" s="140">
        <v>40</v>
      </c>
      <c r="Z38" s="186">
        <v>0</v>
      </c>
      <c r="AA38" s="140">
        <v>30000</v>
      </c>
      <c r="AB38" s="186">
        <v>50.45</v>
      </c>
      <c r="AC38" s="186">
        <v>17</v>
      </c>
      <c r="AD38" s="140">
        <v>49.5</v>
      </c>
      <c r="AE38" s="140">
        <v>47</v>
      </c>
      <c r="AF38" s="140">
        <v>40</v>
      </c>
      <c r="AG38" s="140">
        <v>0</v>
      </c>
      <c r="AH38" s="140">
        <v>30000</v>
      </c>
      <c r="AI38" s="140">
        <v>49.55</v>
      </c>
      <c r="AJ38" s="186">
        <v>17</v>
      </c>
      <c r="AK38" s="186">
        <v>50.5</v>
      </c>
      <c r="AL38" s="186">
        <v>49.8</v>
      </c>
      <c r="AM38" s="186">
        <v>50.5</v>
      </c>
      <c r="AN38" s="186">
        <v>53</v>
      </c>
      <c r="AO38" s="140">
        <v>40</v>
      </c>
      <c r="AP38" s="186">
        <v>0</v>
      </c>
      <c r="AQ38" s="140">
        <v>30000</v>
      </c>
      <c r="AR38" s="186">
        <v>50.45</v>
      </c>
      <c r="AS38" s="186">
        <v>17</v>
      </c>
      <c r="AT38" s="140">
        <v>49.5</v>
      </c>
      <c r="AU38" s="140">
        <v>47</v>
      </c>
      <c r="AV38" s="140">
        <v>40</v>
      </c>
      <c r="AW38" s="140">
        <v>0</v>
      </c>
      <c r="AX38" s="140">
        <v>30000</v>
      </c>
      <c r="AY38" s="140">
        <v>49.55</v>
      </c>
      <c r="AZ38" s="140">
        <v>17</v>
      </c>
      <c r="BA38" s="140">
        <v>50.5</v>
      </c>
      <c r="BB38" s="140">
        <v>49.8</v>
      </c>
      <c r="BC38" s="140">
        <v>51.75</v>
      </c>
      <c r="BD38" s="140">
        <v>48.25</v>
      </c>
    </row>
    <row r="39" s="3" customFormat="1" ht="20.4" spans="1:56">
      <c r="A39" s="36"/>
      <c r="B39" s="37"/>
      <c r="C39" s="36"/>
      <c r="D39" s="38"/>
      <c r="E39" s="39"/>
      <c r="F39" s="39"/>
      <c r="G39" s="49"/>
      <c r="H39" s="163"/>
      <c r="I39" s="163"/>
      <c r="J39" s="163"/>
      <c r="K39" s="163"/>
      <c r="L39" s="163"/>
      <c r="M39" s="163"/>
      <c r="N39" s="163"/>
      <c r="O39" s="163"/>
      <c r="P39" s="163">
        <v>0</v>
      </c>
      <c r="Q39" s="185">
        <v>0</v>
      </c>
      <c r="R39" s="163"/>
      <c r="S39" s="163"/>
      <c r="T39" s="163"/>
      <c r="U39" s="185">
        <v>0</v>
      </c>
      <c r="V39" s="163">
        <f t="shared" si="2"/>
        <v>0</v>
      </c>
      <c r="W39" s="133"/>
      <c r="X39" s="250"/>
      <c r="Y39" s="250"/>
      <c r="Z39" s="133"/>
      <c r="AA39" s="250"/>
      <c r="AB39" s="133"/>
      <c r="AC39" s="133"/>
      <c r="AD39" s="250"/>
      <c r="AE39" s="250"/>
      <c r="AF39" s="250"/>
      <c r="AG39" s="250"/>
      <c r="AH39" s="250"/>
      <c r="AI39" s="250"/>
      <c r="AJ39" s="250"/>
      <c r="AK39" s="133"/>
      <c r="AL39" s="250"/>
      <c r="AM39" s="133"/>
      <c r="AN39" s="250"/>
      <c r="AO39" s="250"/>
      <c r="AP39" s="133"/>
      <c r="AQ39" s="250"/>
      <c r="AR39" s="133"/>
      <c r="AS39" s="133"/>
      <c r="AT39" s="250"/>
      <c r="AU39" s="250"/>
      <c r="AV39" s="250"/>
      <c r="AW39" s="250"/>
      <c r="AX39" s="250"/>
      <c r="AY39" s="250"/>
      <c r="AZ39" s="250"/>
      <c r="BA39" s="133"/>
      <c r="BB39" s="250"/>
      <c r="BC39" s="2"/>
      <c r="BD39" s="2"/>
    </row>
    <row r="40" s="4" customFormat="1" ht="20.4" spans="1:56">
      <c r="A40" s="51">
        <f>A38</f>
        <v>902</v>
      </c>
      <c r="B40" s="42"/>
      <c r="C40" s="33" t="s">
        <v>233</v>
      </c>
      <c r="D40" s="43" t="s">
        <v>241</v>
      </c>
      <c r="E40" s="44" t="s">
        <v>242</v>
      </c>
      <c r="F40" s="44" t="s">
        <v>243</v>
      </c>
      <c r="G40" s="47"/>
      <c r="H40" s="166"/>
      <c r="I40" s="166"/>
      <c r="J40" s="166"/>
      <c r="K40" s="166"/>
      <c r="L40" s="166"/>
      <c r="M40" s="166"/>
      <c r="N40" s="166"/>
      <c r="O40" s="166"/>
      <c r="P40" s="166">
        <v>0</v>
      </c>
      <c r="Q40" s="418">
        <v>0</v>
      </c>
      <c r="R40" s="166"/>
      <c r="S40" s="166"/>
      <c r="T40" s="166"/>
      <c r="U40" s="418">
        <v>0</v>
      </c>
      <c r="V40" s="166">
        <f t="shared" si="2"/>
        <v>0</v>
      </c>
      <c r="W40" s="186"/>
      <c r="X40" s="140"/>
      <c r="Y40" s="140"/>
      <c r="Z40" s="186"/>
      <c r="AA40" s="140"/>
      <c r="AB40" s="186"/>
      <c r="AC40" s="186"/>
      <c r="AD40" s="140"/>
      <c r="AE40" s="140"/>
      <c r="AF40" s="140"/>
      <c r="AG40" s="140"/>
      <c r="AH40" s="140"/>
      <c r="AI40" s="140"/>
      <c r="AJ40" s="140"/>
      <c r="AK40" s="186"/>
      <c r="AL40" s="140"/>
      <c r="AM40" s="186"/>
      <c r="AN40" s="140"/>
      <c r="AO40" s="140"/>
      <c r="AP40" s="186"/>
      <c r="AQ40" s="140"/>
      <c r="AR40" s="186"/>
      <c r="AS40" s="186"/>
      <c r="AT40" s="140"/>
      <c r="AU40" s="140"/>
      <c r="AV40" s="140"/>
      <c r="AW40" s="140"/>
      <c r="AX40" s="140"/>
      <c r="AY40" s="140"/>
      <c r="AZ40" s="140"/>
      <c r="BA40" s="186"/>
      <c r="BB40" s="140"/>
      <c r="BC40" s="114"/>
      <c r="BD40" s="114"/>
    </row>
    <row r="41" s="3" customFormat="1" ht="20.4" spans="1:56">
      <c r="A41" s="36"/>
      <c r="B41" s="37"/>
      <c r="C41" s="36"/>
      <c r="D41" s="38"/>
      <c r="E41" s="39"/>
      <c r="F41" s="39"/>
      <c r="G41" s="49"/>
      <c r="H41" s="163"/>
      <c r="I41" s="163"/>
      <c r="J41" s="163"/>
      <c r="K41" s="163"/>
      <c r="L41" s="163"/>
      <c r="M41" s="163"/>
      <c r="N41" s="163"/>
      <c r="O41" s="163"/>
      <c r="P41" s="163">
        <v>0</v>
      </c>
      <c r="Q41" s="185">
        <v>0</v>
      </c>
      <c r="R41" s="163"/>
      <c r="S41" s="163"/>
      <c r="T41" s="163"/>
      <c r="U41" s="185">
        <v>0</v>
      </c>
      <c r="V41" s="163">
        <f t="shared" si="2"/>
        <v>0</v>
      </c>
      <c r="W41" s="133"/>
      <c r="X41" s="250"/>
      <c r="Y41" s="250"/>
      <c r="Z41" s="133"/>
      <c r="AA41" s="250"/>
      <c r="AB41" s="133"/>
      <c r="AC41" s="133"/>
      <c r="AD41" s="250"/>
      <c r="AE41" s="250"/>
      <c r="AF41" s="250"/>
      <c r="AG41" s="250"/>
      <c r="AH41" s="250"/>
      <c r="AI41" s="250"/>
      <c r="AJ41" s="250"/>
      <c r="AK41" s="133"/>
      <c r="AL41" s="250"/>
      <c r="AM41" s="133"/>
      <c r="AN41" s="250"/>
      <c r="AO41" s="250"/>
      <c r="AP41" s="133"/>
      <c r="AQ41" s="250"/>
      <c r="AR41" s="133"/>
      <c r="AS41" s="133"/>
      <c r="AT41" s="250"/>
      <c r="AU41" s="250"/>
      <c r="AV41" s="250"/>
      <c r="AW41" s="250"/>
      <c r="AX41" s="250"/>
      <c r="AY41" s="250"/>
      <c r="AZ41" s="250"/>
      <c r="BA41" s="133"/>
      <c r="BB41" s="250"/>
      <c r="BC41" s="2"/>
      <c r="BD41" s="2"/>
    </row>
    <row r="42" s="4" customFormat="1" ht="20.4" spans="1:56">
      <c r="A42" s="51">
        <f>A40</f>
        <v>902</v>
      </c>
      <c r="B42" s="42"/>
      <c r="C42" s="33" t="s">
        <v>233</v>
      </c>
      <c r="D42" s="43" t="s">
        <v>244</v>
      </c>
      <c r="E42" s="44" t="s">
        <v>245</v>
      </c>
      <c r="F42" s="44" t="s">
        <v>246</v>
      </c>
      <c r="G42" s="47"/>
      <c r="H42" s="166"/>
      <c r="I42" s="166"/>
      <c r="J42" s="166"/>
      <c r="K42" s="166"/>
      <c r="L42" s="166"/>
      <c r="M42" s="166"/>
      <c r="N42" s="166"/>
      <c r="O42" s="166"/>
      <c r="P42" s="166">
        <v>0</v>
      </c>
      <c r="Q42" s="418">
        <v>0</v>
      </c>
      <c r="R42" s="166"/>
      <c r="S42" s="166"/>
      <c r="T42" s="166"/>
      <c r="U42" s="418">
        <v>0</v>
      </c>
      <c r="V42" s="166">
        <f t="shared" si="2"/>
        <v>0</v>
      </c>
      <c r="W42" s="186"/>
      <c r="X42" s="140"/>
      <c r="Y42" s="140"/>
      <c r="Z42" s="186"/>
      <c r="AA42" s="140"/>
      <c r="AB42" s="186"/>
      <c r="AC42" s="186"/>
      <c r="AD42" s="140"/>
      <c r="AE42" s="140"/>
      <c r="AF42" s="140"/>
      <c r="AG42" s="140"/>
      <c r="AH42" s="140"/>
      <c r="AI42" s="140"/>
      <c r="AJ42" s="140"/>
      <c r="AK42" s="186"/>
      <c r="AL42" s="140"/>
      <c r="AM42" s="186"/>
      <c r="AN42" s="140"/>
      <c r="AO42" s="140"/>
      <c r="AP42" s="186"/>
      <c r="AQ42" s="140"/>
      <c r="AR42" s="186"/>
      <c r="AS42" s="186"/>
      <c r="AT42" s="140"/>
      <c r="AU42" s="140"/>
      <c r="AV42" s="140"/>
      <c r="AW42" s="140"/>
      <c r="AX42" s="140"/>
      <c r="AY42" s="140"/>
      <c r="AZ42" s="140"/>
      <c r="BA42" s="186"/>
      <c r="BB42" s="140"/>
      <c r="BC42" s="114"/>
      <c r="BD42" s="114"/>
    </row>
    <row r="43" s="6" customFormat="1" ht="20.4" spans="1:54">
      <c r="A43" s="60"/>
      <c r="B43" s="61"/>
      <c r="C43" s="60"/>
      <c r="D43" s="62"/>
      <c r="E43" s="63" t="s">
        <v>247</v>
      </c>
      <c r="F43" s="63" t="s">
        <v>248</v>
      </c>
      <c r="G43" s="75" t="s">
        <v>249</v>
      </c>
      <c r="H43" s="412">
        <v>0</v>
      </c>
      <c r="I43" s="412">
        <v>0</v>
      </c>
      <c r="J43" s="412">
        <v>0</v>
      </c>
      <c r="K43" s="412">
        <v>0</v>
      </c>
      <c r="L43" s="412">
        <v>0</v>
      </c>
      <c r="M43" s="412">
        <v>0</v>
      </c>
      <c r="N43" s="412">
        <v>0</v>
      </c>
      <c r="O43" s="412"/>
      <c r="P43" s="412">
        <v>0</v>
      </c>
      <c r="Q43" s="421">
        <v>0</v>
      </c>
      <c r="R43" s="412"/>
      <c r="S43" s="412"/>
      <c r="T43" s="412"/>
      <c r="U43" s="421">
        <v>0</v>
      </c>
      <c r="V43" s="412">
        <f t="shared" si="2"/>
        <v>0</v>
      </c>
      <c r="W43" s="355" t="s">
        <v>251</v>
      </c>
      <c r="X43" s="355" t="s">
        <v>251</v>
      </c>
      <c r="Y43" s="355" t="s">
        <v>251</v>
      </c>
      <c r="Z43" s="355" t="s">
        <v>251</v>
      </c>
      <c r="AA43" s="355" t="s">
        <v>251</v>
      </c>
      <c r="AB43" s="355" t="s">
        <v>251</v>
      </c>
      <c r="AC43" s="355" t="s">
        <v>251</v>
      </c>
      <c r="AD43" s="355" t="s">
        <v>251</v>
      </c>
      <c r="AE43" s="355" t="s">
        <v>251</v>
      </c>
      <c r="AF43" s="355" t="s">
        <v>251</v>
      </c>
      <c r="AG43" s="355" t="s">
        <v>251</v>
      </c>
      <c r="AH43" s="355" t="s">
        <v>251</v>
      </c>
      <c r="AI43" s="355" t="s">
        <v>251</v>
      </c>
      <c r="AJ43" s="355" t="s">
        <v>251</v>
      </c>
      <c r="AK43" s="355" t="s">
        <v>251</v>
      </c>
      <c r="AL43" s="355" t="s">
        <v>251</v>
      </c>
      <c r="AM43" s="355" t="s">
        <v>251</v>
      </c>
      <c r="AN43" s="355" t="s">
        <v>251</v>
      </c>
      <c r="AO43" s="355" t="s">
        <v>251</v>
      </c>
      <c r="AP43" s="355" t="s">
        <v>251</v>
      </c>
      <c r="AQ43" s="355" t="s">
        <v>251</v>
      </c>
      <c r="AR43" s="355" t="s">
        <v>251</v>
      </c>
      <c r="AS43" s="355" t="s">
        <v>251</v>
      </c>
      <c r="AT43" s="355" t="s">
        <v>251</v>
      </c>
      <c r="AU43" s="355" t="s">
        <v>251</v>
      </c>
      <c r="AV43" s="355" t="s">
        <v>251</v>
      </c>
      <c r="AW43" s="355" t="s">
        <v>251</v>
      </c>
      <c r="AX43" s="355" t="s">
        <v>251</v>
      </c>
      <c r="AY43" s="355" t="s">
        <v>251</v>
      </c>
      <c r="AZ43" s="355" t="s">
        <v>251</v>
      </c>
      <c r="BA43" s="355" t="s">
        <v>251</v>
      </c>
      <c r="BB43" s="355" t="s">
        <v>251</v>
      </c>
    </row>
    <row r="44" customFormat="1" ht="20.4" spans="1:56">
      <c r="A44" s="33">
        <f t="shared" ref="A44:A48" si="3">A38</f>
        <v>902</v>
      </c>
      <c r="B44" s="42" t="s">
        <v>190</v>
      </c>
      <c r="C44" s="33" t="s">
        <v>248</v>
      </c>
      <c r="D44" s="43" t="s">
        <v>168</v>
      </c>
      <c r="E44" s="44" t="s">
        <v>252</v>
      </c>
      <c r="F44" s="44" t="s">
        <v>248</v>
      </c>
      <c r="G44" s="47"/>
      <c r="H44" s="166">
        <v>0</v>
      </c>
      <c r="I44" s="166">
        <v>0</v>
      </c>
      <c r="J44" s="166">
        <v>0</v>
      </c>
      <c r="K44" s="166">
        <v>0</v>
      </c>
      <c r="L44" s="166">
        <v>0</v>
      </c>
      <c r="M44" s="166">
        <v>0</v>
      </c>
      <c r="N44" s="166">
        <v>0</v>
      </c>
      <c r="O44" s="166"/>
      <c r="P44" s="166">
        <v>0</v>
      </c>
      <c r="Q44" s="418">
        <v>0</v>
      </c>
      <c r="R44" s="166">
        <f>S44+T44*2</f>
        <v>0</v>
      </c>
      <c r="S44" s="166">
        <v>0</v>
      </c>
      <c r="T44" s="166">
        <v>0</v>
      </c>
      <c r="U44" s="418">
        <v>0</v>
      </c>
      <c r="V44" s="166">
        <f t="shared" si="2"/>
        <v>0</v>
      </c>
      <c r="W44" s="344">
        <v>50.2</v>
      </c>
      <c r="X44" s="265">
        <v>52</v>
      </c>
      <c r="Y44" s="265">
        <v>40</v>
      </c>
      <c r="Z44" s="344">
        <v>0</v>
      </c>
      <c r="AA44" s="265">
        <v>1000</v>
      </c>
      <c r="AB44" s="344">
        <v>50.2</v>
      </c>
      <c r="AC44" s="344">
        <v>9</v>
      </c>
      <c r="AD44" s="265">
        <v>49.75</v>
      </c>
      <c r="AE44" s="265">
        <v>48</v>
      </c>
      <c r="AF44" s="265">
        <v>57</v>
      </c>
      <c r="AG44" s="265">
        <v>0</v>
      </c>
      <c r="AH44" s="265">
        <v>30000</v>
      </c>
      <c r="AI44" s="265">
        <v>49.85</v>
      </c>
      <c r="AJ44" s="265">
        <v>17</v>
      </c>
      <c r="AK44" s="344">
        <v>50.2</v>
      </c>
      <c r="AL44" s="265">
        <v>49.85</v>
      </c>
      <c r="AM44" s="344">
        <v>50.2</v>
      </c>
      <c r="AN44" s="265">
        <v>52</v>
      </c>
      <c r="AO44" s="265">
        <v>40</v>
      </c>
      <c r="AP44" s="344">
        <v>0</v>
      </c>
      <c r="AQ44" s="265">
        <v>1000</v>
      </c>
      <c r="AR44" s="344">
        <v>50.2</v>
      </c>
      <c r="AS44" s="344">
        <v>9</v>
      </c>
      <c r="AT44" s="265">
        <v>49.75</v>
      </c>
      <c r="AU44" s="265">
        <v>48</v>
      </c>
      <c r="AV44" s="265">
        <v>57</v>
      </c>
      <c r="AW44" s="265">
        <v>0</v>
      </c>
      <c r="AX44" s="265">
        <v>30000</v>
      </c>
      <c r="AY44" s="265">
        <v>49.85</v>
      </c>
      <c r="AZ44" s="265">
        <v>17</v>
      </c>
      <c r="BA44" s="344">
        <v>50.2</v>
      </c>
      <c r="BB44" s="265">
        <v>49.85</v>
      </c>
      <c r="BC44" s="114">
        <v>51</v>
      </c>
      <c r="BD44" s="114">
        <v>49</v>
      </c>
    </row>
    <row r="45" s="7" customFormat="1" ht="20.4" spans="1:54">
      <c r="A45" s="65"/>
      <c r="B45" s="61"/>
      <c r="C45" s="63"/>
      <c r="D45" s="62"/>
      <c r="E45" s="63"/>
      <c r="F45" s="63"/>
      <c r="G45" s="66"/>
      <c r="H45" s="412"/>
      <c r="I45" s="412"/>
      <c r="J45" s="412"/>
      <c r="K45" s="412"/>
      <c r="L45" s="412"/>
      <c r="M45" s="412"/>
      <c r="N45" s="412"/>
      <c r="O45" s="412"/>
      <c r="P45" s="412">
        <v>0</v>
      </c>
      <c r="Q45" s="421">
        <v>0</v>
      </c>
      <c r="R45" s="412"/>
      <c r="S45" s="412"/>
      <c r="T45" s="412"/>
      <c r="U45" s="421">
        <v>0</v>
      </c>
      <c r="V45" s="412">
        <f t="shared" si="2"/>
        <v>0</v>
      </c>
      <c r="W45" s="346"/>
      <c r="X45" s="267"/>
      <c r="Y45" s="267"/>
      <c r="Z45" s="346"/>
      <c r="AA45" s="267"/>
      <c r="AB45" s="346"/>
      <c r="AC45" s="346"/>
      <c r="AD45" s="267"/>
      <c r="AE45" s="267"/>
      <c r="AF45" s="267"/>
      <c r="AG45" s="267"/>
      <c r="AH45" s="267"/>
      <c r="AI45" s="267"/>
      <c r="AJ45" s="267"/>
      <c r="AK45" s="346"/>
      <c r="AL45" s="267"/>
      <c r="AM45" s="346"/>
      <c r="AN45" s="267"/>
      <c r="AO45" s="267"/>
      <c r="AP45" s="346"/>
      <c r="AQ45" s="267"/>
      <c r="AR45" s="346"/>
      <c r="AS45" s="346"/>
      <c r="AT45" s="267"/>
      <c r="AU45" s="267"/>
      <c r="AV45" s="267"/>
      <c r="AW45" s="267"/>
      <c r="AX45" s="267"/>
      <c r="AY45" s="267"/>
      <c r="AZ45" s="267"/>
      <c r="BA45" s="346"/>
      <c r="BB45" s="267"/>
    </row>
    <row r="46" customFormat="1" ht="20.4" spans="1:56">
      <c r="A46" s="51">
        <f t="shared" si="3"/>
        <v>902</v>
      </c>
      <c r="B46" s="42"/>
      <c r="C46" s="33" t="s">
        <v>248</v>
      </c>
      <c r="D46" s="43" t="s">
        <v>180</v>
      </c>
      <c r="E46" s="44" t="s">
        <v>253</v>
      </c>
      <c r="F46" s="44" t="s">
        <v>254</v>
      </c>
      <c r="G46" s="47"/>
      <c r="H46" s="166"/>
      <c r="I46" s="166"/>
      <c r="J46" s="166"/>
      <c r="K46" s="166"/>
      <c r="L46" s="166"/>
      <c r="M46" s="166"/>
      <c r="N46" s="166"/>
      <c r="O46" s="166"/>
      <c r="P46" s="166">
        <v>0</v>
      </c>
      <c r="Q46" s="418">
        <v>0</v>
      </c>
      <c r="R46" s="166"/>
      <c r="S46" s="166"/>
      <c r="T46" s="166"/>
      <c r="U46" s="418">
        <v>0</v>
      </c>
      <c r="V46" s="166">
        <f t="shared" si="2"/>
        <v>0</v>
      </c>
      <c r="W46" s="344"/>
      <c r="X46" s="265"/>
      <c r="Y46" s="265"/>
      <c r="Z46" s="344"/>
      <c r="AA46" s="265"/>
      <c r="AB46" s="344"/>
      <c r="AC46" s="344"/>
      <c r="AD46" s="265"/>
      <c r="AE46" s="265"/>
      <c r="AF46" s="265"/>
      <c r="AG46" s="265"/>
      <c r="AH46" s="265"/>
      <c r="AI46" s="265"/>
      <c r="AJ46" s="265"/>
      <c r="AK46" s="344"/>
      <c r="AL46" s="265"/>
      <c r="AM46" s="344"/>
      <c r="AN46" s="265"/>
      <c r="AO46" s="265"/>
      <c r="AP46" s="344"/>
      <c r="AQ46" s="265"/>
      <c r="AR46" s="344"/>
      <c r="AS46" s="344"/>
      <c r="AT46" s="265"/>
      <c r="AU46" s="265"/>
      <c r="AV46" s="265"/>
      <c r="AW46" s="265"/>
      <c r="AX46" s="265"/>
      <c r="AY46" s="265"/>
      <c r="AZ46" s="265"/>
      <c r="BA46" s="344"/>
      <c r="BB46" s="265"/>
      <c r="BC46" s="114"/>
      <c r="BD46" s="114"/>
    </row>
    <row r="47" s="8" customFormat="1" customHeight="1" spans="1:56">
      <c r="A47" s="65"/>
      <c r="B47" s="61"/>
      <c r="C47" s="60"/>
      <c r="D47" s="62"/>
      <c r="E47" s="63" t="s">
        <v>255</v>
      </c>
      <c r="F47" s="63" t="s">
        <v>248</v>
      </c>
      <c r="G47" s="218" t="s">
        <v>256</v>
      </c>
      <c r="H47" s="412">
        <v>1</v>
      </c>
      <c r="I47" s="412">
        <v>0</v>
      </c>
      <c r="J47" s="412">
        <v>1</v>
      </c>
      <c r="K47" s="412">
        <v>0</v>
      </c>
      <c r="L47" s="412">
        <v>0</v>
      </c>
      <c r="M47" s="412">
        <v>0</v>
      </c>
      <c r="N47" s="412">
        <v>0</v>
      </c>
      <c r="O47" s="412">
        <v>1</v>
      </c>
      <c r="P47" s="412">
        <v>0</v>
      </c>
      <c r="Q47" s="421">
        <v>0</v>
      </c>
      <c r="R47" s="412">
        <f>S47+T47*2</f>
        <v>0</v>
      </c>
      <c r="S47" s="412">
        <v>0</v>
      </c>
      <c r="T47" s="412">
        <v>0</v>
      </c>
      <c r="U47" s="421">
        <v>0</v>
      </c>
      <c r="V47" s="412">
        <f t="shared" si="2"/>
        <v>133</v>
      </c>
      <c r="W47" s="346" t="s">
        <v>1388</v>
      </c>
      <c r="X47" s="267">
        <v>52</v>
      </c>
      <c r="Y47" s="267" t="s">
        <v>1389</v>
      </c>
      <c r="Z47" s="346">
        <v>0</v>
      </c>
      <c r="AA47" s="267">
        <v>0</v>
      </c>
      <c r="AB47" s="346">
        <v>50.2</v>
      </c>
      <c r="AC47" s="346">
        <v>9</v>
      </c>
      <c r="AD47" s="267" t="s">
        <v>1390</v>
      </c>
      <c r="AE47" s="267">
        <v>48</v>
      </c>
      <c r="AF47" s="267" t="s">
        <v>1389</v>
      </c>
      <c r="AG47" s="267">
        <v>0</v>
      </c>
      <c r="AH47" s="267">
        <v>30000</v>
      </c>
      <c r="AI47" s="267">
        <v>49.85</v>
      </c>
      <c r="AJ47" s="267">
        <v>17</v>
      </c>
      <c r="AK47" s="346">
        <v>50.2</v>
      </c>
      <c r="AL47" s="267">
        <v>49.85</v>
      </c>
      <c r="AM47" s="346">
        <v>50.2</v>
      </c>
      <c r="AN47" s="267">
        <v>52</v>
      </c>
      <c r="AO47" s="267">
        <v>40</v>
      </c>
      <c r="AP47" s="346">
        <v>0</v>
      </c>
      <c r="AQ47" s="267">
        <v>0</v>
      </c>
      <c r="AR47" s="346">
        <v>50.2</v>
      </c>
      <c r="AS47" s="346">
        <v>9</v>
      </c>
      <c r="AT47" s="267">
        <v>49.75</v>
      </c>
      <c r="AU47" s="267">
        <v>48</v>
      </c>
      <c r="AV47" s="267">
        <v>57</v>
      </c>
      <c r="AW47" s="267">
        <v>0</v>
      </c>
      <c r="AX47" s="267">
        <v>30000</v>
      </c>
      <c r="AY47" s="267">
        <v>49.85</v>
      </c>
      <c r="AZ47" s="267">
        <v>17</v>
      </c>
      <c r="BA47" s="346">
        <v>50.2</v>
      </c>
      <c r="BB47" s="267">
        <v>49.85</v>
      </c>
      <c r="BC47" s="267">
        <v>51</v>
      </c>
      <c r="BD47" s="267">
        <v>49</v>
      </c>
    </row>
    <row r="48" s="9" customFormat="1" customHeight="1" spans="1:56">
      <c r="A48" s="33">
        <f t="shared" si="3"/>
        <v>902</v>
      </c>
      <c r="B48" s="42" t="s">
        <v>190</v>
      </c>
      <c r="C48" s="33" t="s">
        <v>248</v>
      </c>
      <c r="D48" s="43" t="s">
        <v>187</v>
      </c>
      <c r="E48" s="44" t="s">
        <v>255</v>
      </c>
      <c r="F48" s="44" t="s">
        <v>257</v>
      </c>
      <c r="G48" s="68"/>
      <c r="H48" s="19">
        <v>1</v>
      </c>
      <c r="I48" s="19">
        <v>0</v>
      </c>
      <c r="J48" s="254">
        <v>1</v>
      </c>
      <c r="K48" s="19">
        <v>0</v>
      </c>
      <c r="L48" s="19">
        <v>0</v>
      </c>
      <c r="M48" s="254">
        <v>0</v>
      </c>
      <c r="N48" s="19">
        <v>0</v>
      </c>
      <c r="O48" s="19">
        <v>1</v>
      </c>
      <c r="P48" s="19">
        <v>0</v>
      </c>
      <c r="Q48" s="26">
        <v>0</v>
      </c>
      <c r="R48" s="33">
        <v>0</v>
      </c>
      <c r="S48" s="9">
        <v>0</v>
      </c>
      <c r="T48" s="9">
        <v>0</v>
      </c>
      <c r="U48" s="187">
        <v>0</v>
      </c>
      <c r="V48" s="9">
        <f t="shared" si="2"/>
        <v>133</v>
      </c>
      <c r="W48" s="344">
        <v>50.2</v>
      </c>
      <c r="X48" s="265">
        <v>52</v>
      </c>
      <c r="Y48" s="265">
        <v>40</v>
      </c>
      <c r="Z48" s="344">
        <v>0</v>
      </c>
      <c r="AA48" s="265">
        <v>0</v>
      </c>
      <c r="AB48" s="344">
        <v>50.2</v>
      </c>
      <c r="AC48" s="344">
        <v>9</v>
      </c>
      <c r="AD48" s="140">
        <v>49.8</v>
      </c>
      <c r="AE48" s="265">
        <v>48</v>
      </c>
      <c r="AF48" s="140">
        <v>40</v>
      </c>
      <c r="AG48" s="265">
        <v>0</v>
      </c>
      <c r="AH48" s="265">
        <v>30000</v>
      </c>
      <c r="AI48" s="265">
        <v>49.85</v>
      </c>
      <c r="AJ48" s="265">
        <v>17</v>
      </c>
      <c r="AK48" s="344">
        <v>50.2</v>
      </c>
      <c r="AL48" s="265">
        <v>49.85</v>
      </c>
      <c r="AM48" s="344">
        <v>50.2</v>
      </c>
      <c r="AN48" s="265">
        <v>52</v>
      </c>
      <c r="AO48" s="265">
        <v>40</v>
      </c>
      <c r="AP48" s="344">
        <v>0</v>
      </c>
      <c r="AQ48" s="265">
        <v>1000</v>
      </c>
      <c r="AR48" s="344">
        <v>50.2</v>
      </c>
      <c r="AS48" s="344">
        <v>9</v>
      </c>
      <c r="AT48" s="265">
        <v>49.75</v>
      </c>
      <c r="AU48" s="265">
        <v>48</v>
      </c>
      <c r="AV48" s="265">
        <v>57</v>
      </c>
      <c r="AW48" s="265">
        <v>0</v>
      </c>
      <c r="AX48" s="265">
        <v>30000</v>
      </c>
      <c r="AY48" s="265">
        <v>49.85</v>
      </c>
      <c r="AZ48" s="265">
        <v>17</v>
      </c>
      <c r="BA48" s="344">
        <v>50.2</v>
      </c>
      <c r="BB48" s="265">
        <v>49.85</v>
      </c>
      <c r="BC48" s="114">
        <v>51</v>
      </c>
      <c r="BD48" s="114">
        <v>49</v>
      </c>
    </row>
    <row r="49" s="9" customFormat="1" customHeight="1" spans="1:56">
      <c r="A49" s="65"/>
      <c r="B49" s="61"/>
      <c r="C49" s="60"/>
      <c r="D49" s="62"/>
      <c r="E49" s="63" t="s">
        <v>258</v>
      </c>
      <c r="F49" s="63" t="s">
        <v>259</v>
      </c>
      <c r="G49" s="218" t="s">
        <v>260</v>
      </c>
      <c r="H49" s="412">
        <v>0</v>
      </c>
      <c r="I49" s="412">
        <v>0</v>
      </c>
      <c r="J49" s="412">
        <v>0</v>
      </c>
      <c r="K49" s="412">
        <v>0</v>
      </c>
      <c r="L49" s="412">
        <v>0</v>
      </c>
      <c r="M49" s="412">
        <v>0</v>
      </c>
      <c r="N49" s="412">
        <v>0</v>
      </c>
      <c r="O49" s="412"/>
      <c r="P49" s="412">
        <v>0</v>
      </c>
      <c r="Q49" s="421">
        <v>0</v>
      </c>
      <c r="R49" s="412"/>
      <c r="S49" s="412"/>
      <c r="T49" s="412"/>
      <c r="U49" s="421">
        <v>0</v>
      </c>
      <c r="V49" s="412">
        <f t="shared" si="2"/>
        <v>0</v>
      </c>
      <c r="W49" s="355" t="s">
        <v>251</v>
      </c>
      <c r="X49" s="355" t="s">
        <v>251</v>
      </c>
      <c r="Y49" s="355" t="s">
        <v>251</v>
      </c>
      <c r="Z49" s="355" t="s">
        <v>251</v>
      </c>
      <c r="AA49" s="355" t="s">
        <v>251</v>
      </c>
      <c r="AB49" s="355" t="s">
        <v>251</v>
      </c>
      <c r="AC49" s="355" t="s">
        <v>251</v>
      </c>
      <c r="AD49" s="355" t="s">
        <v>251</v>
      </c>
      <c r="AE49" s="355" t="s">
        <v>251</v>
      </c>
      <c r="AF49" s="355" t="s">
        <v>251</v>
      </c>
      <c r="AG49" s="355" t="s">
        <v>251</v>
      </c>
      <c r="AH49" s="355" t="s">
        <v>251</v>
      </c>
      <c r="AI49" s="355" t="s">
        <v>251</v>
      </c>
      <c r="AJ49" s="355" t="s">
        <v>251</v>
      </c>
      <c r="AK49" s="355" t="s">
        <v>251</v>
      </c>
      <c r="AL49" s="355" t="s">
        <v>251</v>
      </c>
      <c r="AM49" s="355" t="s">
        <v>251</v>
      </c>
      <c r="AN49" s="355" t="s">
        <v>251</v>
      </c>
      <c r="AO49" s="355" t="s">
        <v>251</v>
      </c>
      <c r="AP49" s="355" t="s">
        <v>251</v>
      </c>
      <c r="AQ49" s="355" t="s">
        <v>251</v>
      </c>
      <c r="AR49" s="355" t="s">
        <v>251</v>
      </c>
      <c r="AS49" s="355" t="s">
        <v>251</v>
      </c>
      <c r="AT49" s="355" t="s">
        <v>251</v>
      </c>
      <c r="AU49" s="355" t="s">
        <v>251</v>
      </c>
      <c r="AV49" s="355" t="s">
        <v>251</v>
      </c>
      <c r="AW49" s="355" t="s">
        <v>251</v>
      </c>
      <c r="AX49" s="355" t="s">
        <v>251</v>
      </c>
      <c r="AY49" s="355" t="s">
        <v>251</v>
      </c>
      <c r="AZ49" s="355" t="s">
        <v>251</v>
      </c>
      <c r="BA49" s="355" t="s">
        <v>251</v>
      </c>
      <c r="BB49" s="355" t="s">
        <v>251</v>
      </c>
      <c r="BC49" s="6"/>
      <c r="BD49" s="6"/>
    </row>
    <row r="50" s="9" customFormat="1" customHeight="1" spans="1:56">
      <c r="A50" s="33">
        <f>A44</f>
        <v>902</v>
      </c>
      <c r="B50" s="42" t="s">
        <v>190</v>
      </c>
      <c r="C50" s="33" t="s">
        <v>248</v>
      </c>
      <c r="D50" s="43" t="s">
        <v>190</v>
      </c>
      <c r="E50" s="44" t="s">
        <v>258</v>
      </c>
      <c r="F50" s="44" t="s">
        <v>259</v>
      </c>
      <c r="G50" s="68"/>
      <c r="H50" s="166">
        <v>0</v>
      </c>
      <c r="I50" s="166">
        <v>0</v>
      </c>
      <c r="J50" s="166">
        <v>0</v>
      </c>
      <c r="K50" s="166">
        <v>0</v>
      </c>
      <c r="L50" s="166">
        <v>0</v>
      </c>
      <c r="M50" s="166">
        <v>0</v>
      </c>
      <c r="N50" s="166">
        <v>0</v>
      </c>
      <c r="O50" s="166"/>
      <c r="P50" s="166">
        <v>0</v>
      </c>
      <c r="Q50" s="418">
        <v>0</v>
      </c>
      <c r="R50" s="166">
        <f>S50+T50*2</f>
        <v>0</v>
      </c>
      <c r="S50" s="166">
        <v>0</v>
      </c>
      <c r="T50" s="166">
        <v>0</v>
      </c>
      <c r="U50" s="418">
        <v>0</v>
      </c>
      <c r="V50" s="166">
        <f t="shared" si="2"/>
        <v>0</v>
      </c>
      <c r="W50" s="344">
        <v>50.2</v>
      </c>
      <c r="X50" s="265">
        <v>52</v>
      </c>
      <c r="Y50" s="265">
        <v>40</v>
      </c>
      <c r="Z50" s="344">
        <v>0</v>
      </c>
      <c r="AA50" s="265">
        <v>1000</v>
      </c>
      <c r="AB50" s="344">
        <v>50.2</v>
      </c>
      <c r="AC50" s="344">
        <v>9</v>
      </c>
      <c r="AD50" s="265">
        <v>49.75</v>
      </c>
      <c r="AE50" s="265">
        <v>48</v>
      </c>
      <c r="AF50" s="265">
        <v>57</v>
      </c>
      <c r="AG50" s="265">
        <v>0</v>
      </c>
      <c r="AH50" s="265">
        <v>30000</v>
      </c>
      <c r="AI50" s="265">
        <v>49.85</v>
      </c>
      <c r="AJ50" s="265">
        <v>17</v>
      </c>
      <c r="AK50" s="344">
        <v>50.2</v>
      </c>
      <c r="AL50" s="265">
        <v>49.85</v>
      </c>
      <c r="AM50" s="344">
        <v>50.2</v>
      </c>
      <c r="AN50" s="265">
        <v>52</v>
      </c>
      <c r="AO50" s="265">
        <v>40</v>
      </c>
      <c r="AP50" s="344">
        <v>0</v>
      </c>
      <c r="AQ50" s="265">
        <v>1000</v>
      </c>
      <c r="AR50" s="344">
        <v>50.2</v>
      </c>
      <c r="AS50" s="344">
        <v>9</v>
      </c>
      <c r="AT50" s="265">
        <v>49.75</v>
      </c>
      <c r="AU50" s="265">
        <v>48</v>
      </c>
      <c r="AV50" s="265">
        <v>57</v>
      </c>
      <c r="AW50" s="265">
        <v>0</v>
      </c>
      <c r="AX50" s="265">
        <v>30000</v>
      </c>
      <c r="AY50" s="265">
        <v>49.85</v>
      </c>
      <c r="AZ50" s="265">
        <v>17</v>
      </c>
      <c r="BA50" s="344">
        <v>50.2</v>
      </c>
      <c r="BB50" s="265">
        <v>49.85</v>
      </c>
      <c r="BC50" s="114">
        <v>51</v>
      </c>
      <c r="BD50" s="114">
        <v>49</v>
      </c>
    </row>
    <row r="51" s="6" customFormat="1" ht="20.4" spans="1:54">
      <c r="A51" s="60"/>
      <c r="B51" s="61"/>
      <c r="C51" s="60"/>
      <c r="D51" s="62"/>
      <c r="E51" s="63" t="s">
        <v>262</v>
      </c>
      <c r="F51" s="63" t="s">
        <v>263</v>
      </c>
      <c r="G51" s="66"/>
      <c r="H51" s="412">
        <v>0</v>
      </c>
      <c r="I51" s="412">
        <v>0</v>
      </c>
      <c r="J51" s="412">
        <v>0</v>
      </c>
      <c r="K51" s="412">
        <v>0</v>
      </c>
      <c r="L51" s="412">
        <v>0</v>
      </c>
      <c r="M51" s="412">
        <v>0</v>
      </c>
      <c r="N51" s="412">
        <v>0</v>
      </c>
      <c r="O51" s="412"/>
      <c r="P51" s="412">
        <v>0</v>
      </c>
      <c r="Q51" s="421">
        <v>0</v>
      </c>
      <c r="R51" s="412"/>
      <c r="S51" s="412"/>
      <c r="T51" s="412"/>
      <c r="U51" s="421">
        <v>0</v>
      </c>
      <c r="V51" s="412">
        <f t="shared" si="2"/>
        <v>0</v>
      </c>
      <c r="W51" s="355" t="s">
        <v>251</v>
      </c>
      <c r="X51" s="355" t="s">
        <v>251</v>
      </c>
      <c r="Y51" s="355" t="s">
        <v>251</v>
      </c>
      <c r="Z51" s="355" t="s">
        <v>251</v>
      </c>
      <c r="AA51" s="355" t="s">
        <v>251</v>
      </c>
      <c r="AB51" s="355" t="s">
        <v>251</v>
      </c>
      <c r="AC51" s="355" t="s">
        <v>251</v>
      </c>
      <c r="AD51" s="355" t="s">
        <v>251</v>
      </c>
      <c r="AE51" s="355" t="s">
        <v>251</v>
      </c>
      <c r="AF51" s="355" t="s">
        <v>251</v>
      </c>
      <c r="AG51" s="355" t="s">
        <v>251</v>
      </c>
      <c r="AH51" s="355" t="s">
        <v>251</v>
      </c>
      <c r="AI51" s="355" t="s">
        <v>251</v>
      </c>
      <c r="AJ51" s="355" t="s">
        <v>251</v>
      </c>
      <c r="AK51" s="355" t="s">
        <v>251</v>
      </c>
      <c r="AL51" s="355" t="s">
        <v>251</v>
      </c>
      <c r="AM51" s="355" t="s">
        <v>251</v>
      </c>
      <c r="AN51" s="355" t="s">
        <v>251</v>
      </c>
      <c r="AO51" s="355" t="s">
        <v>251</v>
      </c>
      <c r="AP51" s="355" t="s">
        <v>251</v>
      </c>
      <c r="AQ51" s="355" t="s">
        <v>251</v>
      </c>
      <c r="AR51" s="355" t="s">
        <v>251</v>
      </c>
      <c r="AS51" s="355" t="s">
        <v>251</v>
      </c>
      <c r="AT51" s="355" t="s">
        <v>251</v>
      </c>
      <c r="AU51" s="355" t="s">
        <v>251</v>
      </c>
      <c r="AV51" s="355" t="s">
        <v>251</v>
      </c>
      <c r="AW51" s="355" t="s">
        <v>251</v>
      </c>
      <c r="AX51" s="355" t="s">
        <v>251</v>
      </c>
      <c r="AY51" s="355" t="s">
        <v>251</v>
      </c>
      <c r="AZ51" s="355" t="s">
        <v>251</v>
      </c>
      <c r="BA51" s="355" t="s">
        <v>251</v>
      </c>
      <c r="BB51" s="355" t="s">
        <v>251</v>
      </c>
    </row>
    <row r="52" customFormat="1" ht="20.4" spans="1:56">
      <c r="A52" s="33">
        <f>A46</f>
        <v>902</v>
      </c>
      <c r="B52" s="42" t="s">
        <v>190</v>
      </c>
      <c r="C52" s="33" t="s">
        <v>248</v>
      </c>
      <c r="D52" s="43" t="s">
        <v>193</v>
      </c>
      <c r="E52" s="44" t="s">
        <v>262</v>
      </c>
      <c r="F52" s="44" t="s">
        <v>263</v>
      </c>
      <c r="G52" s="47"/>
      <c r="H52" s="166">
        <v>0</v>
      </c>
      <c r="I52" s="166">
        <v>0</v>
      </c>
      <c r="J52" s="166">
        <v>0</v>
      </c>
      <c r="K52" s="166">
        <v>0</v>
      </c>
      <c r="L52" s="166">
        <v>0</v>
      </c>
      <c r="M52" s="166">
        <v>0</v>
      </c>
      <c r="N52" s="166">
        <v>0</v>
      </c>
      <c r="O52" s="166"/>
      <c r="P52" s="166">
        <v>0</v>
      </c>
      <c r="Q52" s="418">
        <v>0</v>
      </c>
      <c r="R52" s="166">
        <f>S52+T52*2</f>
        <v>0</v>
      </c>
      <c r="S52" s="166">
        <v>0</v>
      </c>
      <c r="T52" s="166">
        <v>0</v>
      </c>
      <c r="U52" s="418">
        <v>0</v>
      </c>
      <c r="V52" s="166">
        <f t="shared" si="2"/>
        <v>0</v>
      </c>
      <c r="W52" s="344">
        <v>50.2</v>
      </c>
      <c r="X52" s="265">
        <v>52</v>
      </c>
      <c r="Y52" s="265">
        <v>40</v>
      </c>
      <c r="Z52" s="344">
        <v>0</v>
      </c>
      <c r="AA52" s="265">
        <v>1000</v>
      </c>
      <c r="AB52" s="344">
        <v>50.2</v>
      </c>
      <c r="AC52" s="344">
        <v>9</v>
      </c>
      <c r="AD52" s="265">
        <v>49.75</v>
      </c>
      <c r="AE52" s="265">
        <v>48</v>
      </c>
      <c r="AF52" s="265">
        <v>57</v>
      </c>
      <c r="AG52" s="265">
        <v>0</v>
      </c>
      <c r="AH52" s="265">
        <v>30000</v>
      </c>
      <c r="AI52" s="265">
        <v>49.85</v>
      </c>
      <c r="AJ52" s="265">
        <v>17</v>
      </c>
      <c r="AK52" s="344">
        <v>50.2</v>
      </c>
      <c r="AL52" s="265">
        <v>49.85</v>
      </c>
      <c r="AM52" s="344">
        <v>50.2</v>
      </c>
      <c r="AN52" s="265">
        <v>52</v>
      </c>
      <c r="AO52" s="265">
        <v>40</v>
      </c>
      <c r="AP52" s="344">
        <v>0</v>
      </c>
      <c r="AQ52" s="265">
        <v>1000</v>
      </c>
      <c r="AR52" s="344">
        <v>50.2</v>
      </c>
      <c r="AS52" s="344">
        <v>9</v>
      </c>
      <c r="AT52" s="265">
        <v>49.75</v>
      </c>
      <c r="AU52" s="265">
        <v>48</v>
      </c>
      <c r="AV52" s="265">
        <v>57</v>
      </c>
      <c r="AW52" s="265">
        <v>0</v>
      </c>
      <c r="AX52" s="265">
        <v>30000</v>
      </c>
      <c r="AY52" s="265">
        <v>49.85</v>
      </c>
      <c r="AZ52" s="265">
        <v>17</v>
      </c>
      <c r="BA52" s="344">
        <v>50.2</v>
      </c>
      <c r="BB52" s="265">
        <v>49.85</v>
      </c>
      <c r="BC52" s="114">
        <v>51</v>
      </c>
      <c r="BD52" s="114">
        <v>49</v>
      </c>
    </row>
    <row r="53" s="7" customFormat="1" ht="20.4" spans="1:56">
      <c r="A53" s="60"/>
      <c r="B53" s="61"/>
      <c r="C53" s="60"/>
      <c r="D53" s="62"/>
      <c r="E53" s="63"/>
      <c r="F53" s="63"/>
      <c r="G53" s="218" t="s">
        <v>264</v>
      </c>
      <c r="H53" s="412">
        <v>0</v>
      </c>
      <c r="I53" s="412">
        <v>0</v>
      </c>
      <c r="J53" s="412">
        <v>0</v>
      </c>
      <c r="K53" s="412">
        <v>0</v>
      </c>
      <c r="L53" s="412">
        <v>0</v>
      </c>
      <c r="M53" s="412">
        <v>0</v>
      </c>
      <c r="N53" s="412">
        <v>0</v>
      </c>
      <c r="O53" s="412"/>
      <c r="P53" s="412">
        <v>0</v>
      </c>
      <c r="Q53" s="421">
        <v>0</v>
      </c>
      <c r="R53" s="412"/>
      <c r="S53" s="412"/>
      <c r="T53" s="412"/>
      <c r="U53" s="421">
        <v>0</v>
      </c>
      <c r="V53" s="412">
        <f t="shared" si="2"/>
        <v>0</v>
      </c>
      <c r="W53" s="346" t="s">
        <v>251</v>
      </c>
      <c r="X53" s="267" t="s">
        <v>251</v>
      </c>
      <c r="Y53" s="267" t="s">
        <v>251</v>
      </c>
      <c r="Z53" s="346" t="s">
        <v>251</v>
      </c>
      <c r="AA53" s="267" t="s">
        <v>251</v>
      </c>
      <c r="AB53" s="346" t="s">
        <v>251</v>
      </c>
      <c r="AC53" s="346" t="s">
        <v>251</v>
      </c>
      <c r="AD53" s="267" t="s">
        <v>251</v>
      </c>
      <c r="AE53" s="267" t="s">
        <v>251</v>
      </c>
      <c r="AF53" s="267" t="s">
        <v>251</v>
      </c>
      <c r="AG53" s="267" t="s">
        <v>251</v>
      </c>
      <c r="AH53" s="267" t="s">
        <v>251</v>
      </c>
      <c r="AI53" s="267" t="s">
        <v>251</v>
      </c>
      <c r="AJ53" s="267" t="s">
        <v>251</v>
      </c>
      <c r="AK53" s="346" t="s">
        <v>251</v>
      </c>
      <c r="AL53" s="267" t="s">
        <v>251</v>
      </c>
      <c r="AM53" s="346" t="s">
        <v>251</v>
      </c>
      <c r="AN53" s="267" t="s">
        <v>251</v>
      </c>
      <c r="AO53" s="267" t="s">
        <v>251</v>
      </c>
      <c r="AP53" s="346" t="s">
        <v>251</v>
      </c>
      <c r="AQ53" s="267" t="s">
        <v>251</v>
      </c>
      <c r="AR53" s="346" t="s">
        <v>251</v>
      </c>
      <c r="AS53" s="346" t="s">
        <v>251</v>
      </c>
      <c r="AT53" s="267" t="s">
        <v>251</v>
      </c>
      <c r="AU53" s="267" t="s">
        <v>251</v>
      </c>
      <c r="AV53" s="267" t="s">
        <v>251</v>
      </c>
      <c r="AW53" s="267" t="s">
        <v>251</v>
      </c>
      <c r="AX53" s="267" t="s">
        <v>251</v>
      </c>
      <c r="AY53" s="267" t="s">
        <v>251</v>
      </c>
      <c r="AZ53" s="267" t="s">
        <v>251</v>
      </c>
      <c r="BA53" s="346" t="s">
        <v>251</v>
      </c>
      <c r="BB53" s="267" t="s">
        <v>251</v>
      </c>
      <c r="BC53" s="267" t="s">
        <v>251</v>
      </c>
      <c r="BD53" s="267" t="s">
        <v>251</v>
      </c>
    </row>
    <row r="54" customFormat="1" ht="20.4" spans="1:56">
      <c r="A54" s="33">
        <f>A4</f>
        <v>902</v>
      </c>
      <c r="B54" s="42" t="s">
        <v>190</v>
      </c>
      <c r="C54" s="33" t="s">
        <v>248</v>
      </c>
      <c r="D54" s="43" t="s">
        <v>197</v>
      </c>
      <c r="E54" s="44" t="s">
        <v>266</v>
      </c>
      <c r="F54" s="44" t="s">
        <v>267</v>
      </c>
      <c r="G54" s="47"/>
      <c r="H54" s="166">
        <v>0</v>
      </c>
      <c r="I54" s="166">
        <v>0</v>
      </c>
      <c r="J54" s="166">
        <v>0</v>
      </c>
      <c r="K54" s="166">
        <v>0</v>
      </c>
      <c r="L54" s="166">
        <v>0</v>
      </c>
      <c r="M54" s="166">
        <v>0</v>
      </c>
      <c r="N54" s="166">
        <v>0</v>
      </c>
      <c r="O54" s="166"/>
      <c r="P54" s="166">
        <v>0</v>
      </c>
      <c r="Q54" s="418">
        <v>0</v>
      </c>
      <c r="R54" s="166">
        <f>S54+T54*2</f>
        <v>0</v>
      </c>
      <c r="S54" s="166">
        <v>0</v>
      </c>
      <c r="T54" s="166">
        <v>0</v>
      </c>
      <c r="U54" s="418">
        <v>0</v>
      </c>
      <c r="V54" s="166">
        <f t="shared" si="2"/>
        <v>0</v>
      </c>
      <c r="W54" s="344">
        <v>50.2</v>
      </c>
      <c r="X54" s="265">
        <v>52</v>
      </c>
      <c r="Y54" s="265">
        <v>40</v>
      </c>
      <c r="Z54" s="344">
        <v>0</v>
      </c>
      <c r="AA54" s="265">
        <v>1000</v>
      </c>
      <c r="AB54" s="344">
        <v>50.2</v>
      </c>
      <c r="AC54" s="344">
        <v>9</v>
      </c>
      <c r="AD54" s="265">
        <v>49.75</v>
      </c>
      <c r="AE54" s="265">
        <v>48</v>
      </c>
      <c r="AF54" s="265">
        <v>57</v>
      </c>
      <c r="AG54" s="265">
        <v>0</v>
      </c>
      <c r="AH54" s="265">
        <v>30000</v>
      </c>
      <c r="AI54" s="265">
        <v>49.85</v>
      </c>
      <c r="AJ54" s="265">
        <v>17</v>
      </c>
      <c r="AK54" s="344">
        <v>50.2</v>
      </c>
      <c r="AL54" s="265">
        <v>49.85</v>
      </c>
      <c r="AM54" s="344">
        <v>50.2</v>
      </c>
      <c r="AN54" s="265">
        <v>52</v>
      </c>
      <c r="AO54" s="265">
        <v>40</v>
      </c>
      <c r="AP54" s="344">
        <v>0</v>
      </c>
      <c r="AQ54" s="265">
        <v>1000</v>
      </c>
      <c r="AR54" s="344">
        <v>50.2</v>
      </c>
      <c r="AS54" s="344">
        <v>9</v>
      </c>
      <c r="AT54" s="265">
        <v>49.75</v>
      </c>
      <c r="AU54" s="265">
        <v>48</v>
      </c>
      <c r="AV54" s="265">
        <v>57</v>
      </c>
      <c r="AW54" s="265">
        <v>0</v>
      </c>
      <c r="AX54" s="265">
        <v>30000</v>
      </c>
      <c r="AY54" s="265">
        <v>49.85</v>
      </c>
      <c r="AZ54" s="265">
        <v>17</v>
      </c>
      <c r="BA54" s="344">
        <v>50.2</v>
      </c>
      <c r="BB54" s="265">
        <v>49.85</v>
      </c>
      <c r="BC54" s="114">
        <v>51</v>
      </c>
      <c r="BD54" s="114">
        <v>49</v>
      </c>
    </row>
    <row r="55" s="10" customFormat="1" ht="20.4" spans="1:54">
      <c r="A55" s="69"/>
      <c r="B55" s="70"/>
      <c r="C55" s="69"/>
      <c r="D55" s="71"/>
      <c r="E55" s="72" t="s">
        <v>268</v>
      </c>
      <c r="F55" s="72"/>
      <c r="G55" s="73"/>
      <c r="H55" s="413">
        <v>1</v>
      </c>
      <c r="I55" s="413">
        <v>0</v>
      </c>
      <c r="J55" s="413">
        <v>1</v>
      </c>
      <c r="K55" s="413">
        <v>0</v>
      </c>
      <c r="L55" s="413">
        <v>0</v>
      </c>
      <c r="M55" s="413">
        <v>1</v>
      </c>
      <c r="N55" s="413">
        <v>0</v>
      </c>
      <c r="O55" s="413"/>
      <c r="P55" s="413">
        <v>0</v>
      </c>
      <c r="Q55" s="422">
        <v>0</v>
      </c>
      <c r="R55" s="413">
        <f>S55+T55*2</f>
        <v>0</v>
      </c>
      <c r="S55" s="413">
        <v>0</v>
      </c>
      <c r="T55" s="413">
        <v>0</v>
      </c>
      <c r="U55" s="422">
        <v>0</v>
      </c>
      <c r="V55" s="413">
        <f t="shared" si="2"/>
        <v>37</v>
      </c>
      <c r="W55" s="125">
        <v>50.2</v>
      </c>
      <c r="X55" s="113">
        <v>52</v>
      </c>
      <c r="Y55" s="113">
        <v>40</v>
      </c>
      <c r="Z55" s="125" t="s">
        <v>1391</v>
      </c>
      <c r="AA55" s="113" t="s">
        <v>1392</v>
      </c>
      <c r="AB55" s="125" t="s">
        <v>1393</v>
      </c>
      <c r="AC55" s="125" t="s">
        <v>1394</v>
      </c>
      <c r="AD55" s="113" t="s">
        <v>251</v>
      </c>
      <c r="AE55" s="113" t="s">
        <v>251</v>
      </c>
      <c r="AF55" s="113" t="s">
        <v>251</v>
      </c>
      <c r="AG55" s="113" t="s">
        <v>251</v>
      </c>
      <c r="AH55" s="113" t="s">
        <v>251</v>
      </c>
      <c r="AI55" s="113" t="s">
        <v>251</v>
      </c>
      <c r="AJ55" s="113" t="s">
        <v>251</v>
      </c>
      <c r="AK55" s="125" t="s">
        <v>251</v>
      </c>
      <c r="AL55" s="113" t="s">
        <v>251</v>
      </c>
      <c r="AM55" s="125">
        <v>50.2</v>
      </c>
      <c r="AN55" s="113">
        <v>52</v>
      </c>
      <c r="AO55" s="113">
        <v>40</v>
      </c>
      <c r="AP55" s="125" t="s">
        <v>1391</v>
      </c>
      <c r="AQ55" s="113" t="s">
        <v>1392</v>
      </c>
      <c r="AR55" s="125" t="s">
        <v>1393</v>
      </c>
      <c r="AS55" s="125" t="s">
        <v>1394</v>
      </c>
      <c r="AT55" s="113" t="s">
        <v>251</v>
      </c>
      <c r="AU55" s="113" t="s">
        <v>251</v>
      </c>
      <c r="AV55" s="113" t="s">
        <v>251</v>
      </c>
      <c r="AW55" s="113" t="s">
        <v>251</v>
      </c>
      <c r="AX55" s="113" t="s">
        <v>251</v>
      </c>
      <c r="AY55" s="113" t="s">
        <v>251</v>
      </c>
      <c r="AZ55" s="113" t="s">
        <v>251</v>
      </c>
      <c r="BA55" s="125" t="s">
        <v>251</v>
      </c>
      <c r="BB55" s="113" t="s">
        <v>251</v>
      </c>
    </row>
    <row r="56" customFormat="1" ht="20.4" spans="1:56">
      <c r="A56" s="33">
        <f>A44</f>
        <v>902</v>
      </c>
      <c r="B56" s="42" t="s">
        <v>193</v>
      </c>
      <c r="C56" s="33" t="s">
        <v>269</v>
      </c>
      <c r="D56" s="43" t="s">
        <v>168</v>
      </c>
      <c r="E56" s="44" t="s">
        <v>277</v>
      </c>
      <c r="F56" s="44" t="s">
        <v>269</v>
      </c>
      <c r="G56" s="47"/>
      <c r="H56" s="166">
        <v>1</v>
      </c>
      <c r="I56" s="166">
        <v>0</v>
      </c>
      <c r="J56" s="166">
        <v>1</v>
      </c>
      <c r="K56" s="166">
        <v>0</v>
      </c>
      <c r="L56" s="166">
        <v>0</v>
      </c>
      <c r="M56" s="166">
        <v>1</v>
      </c>
      <c r="N56" s="166">
        <v>0</v>
      </c>
      <c r="O56" s="166"/>
      <c r="P56" s="166">
        <v>0</v>
      </c>
      <c r="Q56" s="418">
        <v>0</v>
      </c>
      <c r="R56" s="166">
        <f>S56+T56*2</f>
        <v>0</v>
      </c>
      <c r="S56" s="166">
        <v>0</v>
      </c>
      <c r="T56" s="166">
        <v>0</v>
      </c>
      <c r="U56" s="418">
        <v>0</v>
      </c>
      <c r="V56" s="166">
        <f t="shared" si="2"/>
        <v>37</v>
      </c>
      <c r="W56" s="344">
        <v>50.2</v>
      </c>
      <c r="X56" s="265">
        <v>52</v>
      </c>
      <c r="Y56" s="265">
        <v>40</v>
      </c>
      <c r="Z56" s="344">
        <v>0</v>
      </c>
      <c r="AA56" s="265">
        <v>35000</v>
      </c>
      <c r="AB56" s="344">
        <v>50.1</v>
      </c>
      <c r="AC56" s="344">
        <v>9</v>
      </c>
      <c r="AD56" s="265">
        <v>49.75</v>
      </c>
      <c r="AE56" s="265">
        <v>48</v>
      </c>
      <c r="AF56" s="265">
        <v>57</v>
      </c>
      <c r="AG56" s="265">
        <v>0</v>
      </c>
      <c r="AH56" s="265">
        <v>30000</v>
      </c>
      <c r="AI56" s="265">
        <v>49.85</v>
      </c>
      <c r="AJ56" s="265">
        <v>17</v>
      </c>
      <c r="AK56" s="344">
        <v>50.2</v>
      </c>
      <c r="AL56" s="265">
        <v>49.85</v>
      </c>
      <c r="AM56" s="344">
        <v>50.2</v>
      </c>
      <c r="AN56" s="265">
        <v>52</v>
      </c>
      <c r="AO56" s="265">
        <v>40</v>
      </c>
      <c r="AP56" s="344">
        <v>0</v>
      </c>
      <c r="AQ56" s="265">
        <v>35000</v>
      </c>
      <c r="AR56" s="344">
        <v>50.1</v>
      </c>
      <c r="AS56" s="344">
        <v>9</v>
      </c>
      <c r="AT56" s="265">
        <v>49.75</v>
      </c>
      <c r="AU56" s="265">
        <v>48</v>
      </c>
      <c r="AV56" s="265">
        <v>57</v>
      </c>
      <c r="AW56" s="265">
        <v>0</v>
      </c>
      <c r="AX56" s="265">
        <v>30000</v>
      </c>
      <c r="AY56" s="265">
        <v>49.85</v>
      </c>
      <c r="AZ56" s="265">
        <v>17</v>
      </c>
      <c r="BA56" s="344">
        <v>50.2</v>
      </c>
      <c r="BB56" s="265">
        <v>49.85</v>
      </c>
      <c r="BC56" s="114">
        <v>51</v>
      </c>
      <c r="BD56" s="114">
        <v>49</v>
      </c>
    </row>
    <row r="57" s="10" customFormat="1" ht="20.4" spans="1:54">
      <c r="A57" s="69"/>
      <c r="B57" s="70"/>
      <c r="C57" s="69"/>
      <c r="D57" s="71"/>
      <c r="E57" s="72" t="s">
        <v>268</v>
      </c>
      <c r="F57" s="72"/>
      <c r="G57" s="73"/>
      <c r="H57" s="413">
        <v>1</v>
      </c>
      <c r="I57" s="413">
        <v>0</v>
      </c>
      <c r="J57" s="413">
        <v>1</v>
      </c>
      <c r="K57" s="413">
        <v>0</v>
      </c>
      <c r="L57" s="413">
        <v>1</v>
      </c>
      <c r="M57" s="413">
        <v>1</v>
      </c>
      <c r="N57" s="413">
        <v>0</v>
      </c>
      <c r="O57" s="413"/>
      <c r="P57" s="413">
        <v>0</v>
      </c>
      <c r="Q57" s="422">
        <v>0</v>
      </c>
      <c r="R57" s="413">
        <f t="shared" ref="R57:R64" si="4">S57+T57*2</f>
        <v>0</v>
      </c>
      <c r="S57" s="413">
        <v>0</v>
      </c>
      <c r="T57" s="413">
        <v>0</v>
      </c>
      <c r="U57" s="422">
        <v>0</v>
      </c>
      <c r="V57" s="413">
        <f t="shared" si="2"/>
        <v>53</v>
      </c>
      <c r="W57" s="125">
        <v>50.2</v>
      </c>
      <c r="X57" s="113">
        <v>52</v>
      </c>
      <c r="Y57" s="113">
        <v>40</v>
      </c>
      <c r="Z57" s="125" t="s">
        <v>1391</v>
      </c>
      <c r="AA57" s="113" t="s">
        <v>1392</v>
      </c>
      <c r="AB57" s="125" t="s">
        <v>1393</v>
      </c>
      <c r="AC57" s="125" t="s">
        <v>1394</v>
      </c>
      <c r="AD57" s="113" t="s">
        <v>251</v>
      </c>
      <c r="AE57" s="113" t="s">
        <v>251</v>
      </c>
      <c r="AF57" s="113" t="s">
        <v>251</v>
      </c>
      <c r="AG57" s="113" t="s">
        <v>251</v>
      </c>
      <c r="AH57" s="113" t="s">
        <v>251</v>
      </c>
      <c r="AI57" s="113" t="s">
        <v>251</v>
      </c>
      <c r="AJ57" s="113" t="s">
        <v>251</v>
      </c>
      <c r="AK57" s="125" t="s">
        <v>251</v>
      </c>
      <c r="AL57" s="113" t="s">
        <v>251</v>
      </c>
      <c r="AM57" s="125">
        <v>50.2</v>
      </c>
      <c r="AN57" s="113">
        <v>52</v>
      </c>
      <c r="AO57" s="113">
        <v>40</v>
      </c>
      <c r="AP57" s="125" t="s">
        <v>1391</v>
      </c>
      <c r="AQ57" s="113" t="s">
        <v>1392</v>
      </c>
      <c r="AR57" s="125" t="s">
        <v>1393</v>
      </c>
      <c r="AS57" s="125" t="s">
        <v>1394</v>
      </c>
      <c r="AT57" s="113" t="s">
        <v>251</v>
      </c>
      <c r="AU57" s="113" t="s">
        <v>251</v>
      </c>
      <c r="AV57" s="113" t="s">
        <v>251</v>
      </c>
      <c r="AW57" s="113" t="s">
        <v>251</v>
      </c>
      <c r="AX57" s="113" t="s">
        <v>251</v>
      </c>
      <c r="AY57" s="113" t="s">
        <v>251</v>
      </c>
      <c r="AZ57" s="113" t="s">
        <v>251</v>
      </c>
      <c r="BA57" s="125" t="s">
        <v>251</v>
      </c>
      <c r="BB57" s="113" t="s">
        <v>251</v>
      </c>
    </row>
    <row r="58" customFormat="1" ht="20.4" spans="1:56">
      <c r="A58" s="33">
        <f t="shared" ref="A58:A62" si="5">A56</f>
        <v>902</v>
      </c>
      <c r="B58" s="42" t="s">
        <v>197</v>
      </c>
      <c r="C58" s="33" t="s">
        <v>278</v>
      </c>
      <c r="D58" s="43" t="s">
        <v>168</v>
      </c>
      <c r="E58" s="44" t="s">
        <v>279</v>
      </c>
      <c r="F58" s="44" t="s">
        <v>278</v>
      </c>
      <c r="G58" s="47"/>
      <c r="H58" s="166">
        <v>1</v>
      </c>
      <c r="I58" s="166">
        <v>0</v>
      </c>
      <c r="J58" s="166">
        <v>1</v>
      </c>
      <c r="K58" s="166">
        <v>0</v>
      </c>
      <c r="L58" s="411">
        <v>1</v>
      </c>
      <c r="M58" s="166">
        <v>1</v>
      </c>
      <c r="N58" s="166">
        <v>0</v>
      </c>
      <c r="O58" s="166"/>
      <c r="P58" s="166">
        <v>0</v>
      </c>
      <c r="Q58" s="418">
        <v>0</v>
      </c>
      <c r="R58" s="166">
        <f t="shared" si="4"/>
        <v>0</v>
      </c>
      <c r="S58" s="166">
        <v>0</v>
      </c>
      <c r="T58" s="166">
        <v>0</v>
      </c>
      <c r="U58" s="418">
        <v>0</v>
      </c>
      <c r="V58" s="166">
        <f t="shared" si="2"/>
        <v>53</v>
      </c>
      <c r="W58" s="344">
        <v>50.2</v>
      </c>
      <c r="X58" s="265">
        <v>52</v>
      </c>
      <c r="Y58" s="265">
        <v>40</v>
      </c>
      <c r="Z58" s="344">
        <v>0</v>
      </c>
      <c r="AA58" s="265">
        <v>1000</v>
      </c>
      <c r="AB58" s="344">
        <v>50.2</v>
      </c>
      <c r="AC58" s="344">
        <v>9</v>
      </c>
      <c r="AD58" s="265">
        <v>49.75</v>
      </c>
      <c r="AE58" s="265">
        <v>48</v>
      </c>
      <c r="AF58" s="265">
        <v>57</v>
      </c>
      <c r="AG58" s="265">
        <v>0</v>
      </c>
      <c r="AH58" s="265">
        <v>30000</v>
      </c>
      <c r="AI58" s="265">
        <v>49.85</v>
      </c>
      <c r="AJ58" s="265">
        <v>17</v>
      </c>
      <c r="AK58" s="344">
        <v>50.2</v>
      </c>
      <c r="AL58" s="265">
        <v>49.85</v>
      </c>
      <c r="AM58" s="344">
        <v>50.2</v>
      </c>
      <c r="AN58" s="265">
        <v>52</v>
      </c>
      <c r="AO58" s="265">
        <v>40</v>
      </c>
      <c r="AP58" s="344">
        <v>0</v>
      </c>
      <c r="AQ58" s="265">
        <v>1000</v>
      </c>
      <c r="AR58" s="344">
        <v>50.2</v>
      </c>
      <c r="AS58" s="344">
        <v>9</v>
      </c>
      <c r="AT58" s="265">
        <v>49.75</v>
      </c>
      <c r="AU58" s="265">
        <v>48</v>
      </c>
      <c r="AV58" s="265">
        <v>57</v>
      </c>
      <c r="AW58" s="265">
        <v>0</v>
      </c>
      <c r="AX58" s="265">
        <v>30000</v>
      </c>
      <c r="AY58" s="265">
        <v>49.85</v>
      </c>
      <c r="AZ58" s="265">
        <v>17</v>
      </c>
      <c r="BA58" s="344">
        <v>50.2</v>
      </c>
      <c r="BB58" s="265">
        <v>49.85</v>
      </c>
      <c r="BC58" s="114">
        <v>51</v>
      </c>
      <c r="BD58" s="114">
        <v>49</v>
      </c>
    </row>
    <row r="59" s="6" customFormat="1" ht="20.4" spans="1:54">
      <c r="A59" s="60"/>
      <c r="B59" s="61"/>
      <c r="C59" s="60"/>
      <c r="D59" s="62"/>
      <c r="E59" s="63" t="s">
        <v>280</v>
      </c>
      <c r="F59" s="63"/>
      <c r="G59" s="75" t="s">
        <v>281</v>
      </c>
      <c r="H59" s="412">
        <v>1</v>
      </c>
      <c r="I59" s="412">
        <v>0</v>
      </c>
      <c r="J59" s="412">
        <v>0</v>
      </c>
      <c r="K59" s="412">
        <v>0</v>
      </c>
      <c r="L59" s="412">
        <v>1</v>
      </c>
      <c r="M59" s="412">
        <v>1</v>
      </c>
      <c r="N59" s="412">
        <v>0</v>
      </c>
      <c r="O59" s="412"/>
      <c r="P59" s="412">
        <v>0</v>
      </c>
      <c r="Q59" s="421">
        <v>0</v>
      </c>
      <c r="R59" s="412"/>
      <c r="S59" s="412"/>
      <c r="T59" s="412"/>
      <c r="U59" s="421">
        <v>0</v>
      </c>
      <c r="V59" s="412">
        <f t="shared" si="2"/>
        <v>49</v>
      </c>
      <c r="W59" s="355" t="s">
        <v>1395</v>
      </c>
      <c r="X59" s="355">
        <v>52</v>
      </c>
      <c r="Y59" s="355" t="s">
        <v>1396</v>
      </c>
      <c r="Z59" s="355">
        <v>0</v>
      </c>
      <c r="AA59" s="355">
        <v>0</v>
      </c>
      <c r="AB59" s="355" t="s">
        <v>1397</v>
      </c>
      <c r="AC59" s="355" t="s">
        <v>1394</v>
      </c>
      <c r="AD59" s="355" t="s">
        <v>251</v>
      </c>
      <c r="AE59" s="355" t="s">
        <v>251</v>
      </c>
      <c r="AF59" s="355" t="s">
        <v>251</v>
      </c>
      <c r="AG59" s="355" t="s">
        <v>251</v>
      </c>
      <c r="AH59" s="355" t="s">
        <v>251</v>
      </c>
      <c r="AI59" s="355" t="s">
        <v>251</v>
      </c>
      <c r="AJ59" s="355" t="s">
        <v>251</v>
      </c>
      <c r="AK59" s="355" t="s">
        <v>251</v>
      </c>
      <c r="AL59" s="355" t="s">
        <v>251</v>
      </c>
      <c r="AM59" s="355" t="s">
        <v>1395</v>
      </c>
      <c r="AN59" s="355">
        <v>52</v>
      </c>
      <c r="AO59" s="355" t="s">
        <v>1396</v>
      </c>
      <c r="AP59" s="355">
        <v>0</v>
      </c>
      <c r="AQ59" s="355">
        <v>0</v>
      </c>
      <c r="AR59" s="355" t="s">
        <v>1397</v>
      </c>
      <c r="AS59" s="355" t="s">
        <v>1394</v>
      </c>
      <c r="AT59" s="355" t="s">
        <v>251</v>
      </c>
      <c r="AU59" s="355" t="s">
        <v>251</v>
      </c>
      <c r="AV59" s="355" t="s">
        <v>251</v>
      </c>
      <c r="AW59" s="355" t="s">
        <v>251</v>
      </c>
      <c r="AX59" s="355" t="s">
        <v>251</v>
      </c>
      <c r="AY59" s="355" t="s">
        <v>251</v>
      </c>
      <c r="AZ59" s="355" t="s">
        <v>251</v>
      </c>
      <c r="BA59" s="355" t="s">
        <v>251</v>
      </c>
      <c r="BB59" s="355" t="s">
        <v>251</v>
      </c>
    </row>
    <row r="60" customFormat="1" ht="20.4" spans="1:56">
      <c r="A60" s="33">
        <f t="shared" si="5"/>
        <v>902</v>
      </c>
      <c r="B60" s="42" t="s">
        <v>197</v>
      </c>
      <c r="C60" s="33" t="s">
        <v>278</v>
      </c>
      <c r="D60" s="43" t="s">
        <v>180</v>
      </c>
      <c r="E60" s="44" t="s">
        <v>283</v>
      </c>
      <c r="F60" s="44" t="s">
        <v>284</v>
      </c>
      <c r="G60" s="47"/>
      <c r="H60" s="166">
        <v>1</v>
      </c>
      <c r="I60" s="166">
        <v>0</v>
      </c>
      <c r="J60" s="166">
        <v>0</v>
      </c>
      <c r="K60" s="166">
        <v>0</v>
      </c>
      <c r="L60" s="166">
        <v>1</v>
      </c>
      <c r="M60" s="166">
        <v>1</v>
      </c>
      <c r="N60" s="166">
        <v>0</v>
      </c>
      <c r="O60" s="166"/>
      <c r="P60" s="166">
        <v>0</v>
      </c>
      <c r="Q60" s="418">
        <v>0</v>
      </c>
      <c r="R60" s="166">
        <f t="shared" si="4"/>
        <v>0</v>
      </c>
      <c r="S60" s="166">
        <v>0</v>
      </c>
      <c r="T60" s="166">
        <v>0</v>
      </c>
      <c r="U60" s="418">
        <v>0</v>
      </c>
      <c r="V60" s="166">
        <f t="shared" si="2"/>
        <v>49</v>
      </c>
      <c r="W60" s="344">
        <v>50.2</v>
      </c>
      <c r="X60" s="265">
        <v>52</v>
      </c>
      <c r="Y60" s="265">
        <v>50</v>
      </c>
      <c r="Z60" s="344">
        <v>0</v>
      </c>
      <c r="AA60" s="265">
        <v>1000</v>
      </c>
      <c r="AB60" s="344">
        <v>50.2</v>
      </c>
      <c r="AC60" s="344">
        <v>9</v>
      </c>
      <c r="AD60" s="265">
        <v>49.75</v>
      </c>
      <c r="AE60" s="265">
        <v>48</v>
      </c>
      <c r="AF60" s="265">
        <v>57</v>
      </c>
      <c r="AG60" s="265">
        <v>0</v>
      </c>
      <c r="AH60" s="265">
        <v>30000</v>
      </c>
      <c r="AI60" s="265">
        <v>49.85</v>
      </c>
      <c r="AJ60" s="265">
        <v>17</v>
      </c>
      <c r="AK60" s="344">
        <v>50.2</v>
      </c>
      <c r="AL60" s="265">
        <v>49.85</v>
      </c>
      <c r="AM60" s="344">
        <v>50.2</v>
      </c>
      <c r="AN60" s="265">
        <v>52</v>
      </c>
      <c r="AO60" s="265">
        <v>50</v>
      </c>
      <c r="AP60" s="344">
        <v>0</v>
      </c>
      <c r="AQ60" s="265">
        <v>1000</v>
      </c>
      <c r="AR60" s="344">
        <v>50.2</v>
      </c>
      <c r="AS60" s="344">
        <v>9</v>
      </c>
      <c r="AT60" s="265">
        <v>49.75</v>
      </c>
      <c r="AU60" s="265">
        <v>48</v>
      </c>
      <c r="AV60" s="265">
        <v>57</v>
      </c>
      <c r="AW60" s="265">
        <v>0</v>
      </c>
      <c r="AX60" s="265">
        <v>30000</v>
      </c>
      <c r="AY60" s="265">
        <v>49.85</v>
      </c>
      <c r="AZ60" s="265">
        <v>17</v>
      </c>
      <c r="BA60" s="344">
        <v>50.2</v>
      </c>
      <c r="BB60" s="265">
        <v>49.85</v>
      </c>
      <c r="BC60" s="114">
        <v>51</v>
      </c>
      <c r="BD60" s="114">
        <v>49</v>
      </c>
    </row>
    <row r="61" s="7" customFormat="1" ht="20.4" spans="1:56">
      <c r="A61" s="65"/>
      <c r="B61" s="61"/>
      <c r="C61" s="60"/>
      <c r="D61" s="62"/>
      <c r="E61" s="63" t="s">
        <v>268</v>
      </c>
      <c r="F61" s="76"/>
      <c r="G61" s="66"/>
      <c r="H61" s="412">
        <v>1</v>
      </c>
      <c r="I61" s="412">
        <v>0</v>
      </c>
      <c r="J61" s="412">
        <v>1</v>
      </c>
      <c r="K61" s="412">
        <v>0</v>
      </c>
      <c r="L61" s="412">
        <v>0</v>
      </c>
      <c r="M61" s="412">
        <v>0</v>
      </c>
      <c r="N61" s="412">
        <v>0</v>
      </c>
      <c r="O61" s="412"/>
      <c r="P61" s="412">
        <v>0</v>
      </c>
      <c r="Q61" s="421">
        <v>0</v>
      </c>
      <c r="R61" s="412">
        <f t="shared" si="4"/>
        <v>0</v>
      </c>
      <c r="S61" s="412">
        <v>0</v>
      </c>
      <c r="T61" s="412">
        <v>0</v>
      </c>
      <c r="U61" s="421">
        <v>0</v>
      </c>
      <c r="V61" s="412">
        <f t="shared" si="2"/>
        <v>5</v>
      </c>
      <c r="W61" s="346">
        <v>50.2</v>
      </c>
      <c r="X61" s="267">
        <v>52</v>
      </c>
      <c r="Y61" s="267">
        <v>40</v>
      </c>
      <c r="Z61" s="346" t="s">
        <v>1109</v>
      </c>
      <c r="AA61" s="267" t="s">
        <v>1392</v>
      </c>
      <c r="AB61" s="346" t="s">
        <v>1393</v>
      </c>
      <c r="AC61" s="346" t="s">
        <v>1394</v>
      </c>
      <c r="AD61" s="267" t="s">
        <v>251</v>
      </c>
      <c r="AE61" s="267" t="s">
        <v>251</v>
      </c>
      <c r="AF61" s="267" t="s">
        <v>251</v>
      </c>
      <c r="AG61" s="267" t="s">
        <v>251</v>
      </c>
      <c r="AH61" s="267" t="s">
        <v>251</v>
      </c>
      <c r="AI61" s="267" t="s">
        <v>251</v>
      </c>
      <c r="AJ61" s="267" t="s">
        <v>251</v>
      </c>
      <c r="AK61" s="346" t="s">
        <v>251</v>
      </c>
      <c r="AL61" s="267" t="s">
        <v>251</v>
      </c>
      <c r="AM61" s="346">
        <v>50.2</v>
      </c>
      <c r="AN61" s="267">
        <v>52</v>
      </c>
      <c r="AO61" s="267">
        <v>40</v>
      </c>
      <c r="AP61" s="346" t="s">
        <v>1391</v>
      </c>
      <c r="AQ61" s="267" t="s">
        <v>1392</v>
      </c>
      <c r="AR61" s="346" t="s">
        <v>1393</v>
      </c>
      <c r="AS61" s="346" t="s">
        <v>1394</v>
      </c>
      <c r="AT61" s="267" t="s">
        <v>251</v>
      </c>
      <c r="AU61" s="267" t="s">
        <v>251</v>
      </c>
      <c r="AV61" s="267" t="s">
        <v>251</v>
      </c>
      <c r="AW61" s="267" t="s">
        <v>251</v>
      </c>
      <c r="AX61" s="267" t="s">
        <v>251</v>
      </c>
      <c r="AY61" s="267" t="s">
        <v>251</v>
      </c>
      <c r="AZ61" s="267" t="s">
        <v>251</v>
      </c>
      <c r="BA61" s="346" t="s">
        <v>251</v>
      </c>
      <c r="BB61" s="267" t="s">
        <v>251</v>
      </c>
      <c r="BC61" s="6"/>
      <c r="BD61" s="6"/>
    </row>
    <row r="62" customFormat="1" ht="20.4" spans="1:56">
      <c r="A62" s="58">
        <f t="shared" si="5"/>
        <v>902</v>
      </c>
      <c r="B62" s="59" t="s">
        <v>197</v>
      </c>
      <c r="C62" s="55" t="s">
        <v>278</v>
      </c>
      <c r="D62" s="56" t="s">
        <v>187</v>
      </c>
      <c r="E62" s="57" t="s">
        <v>287</v>
      </c>
      <c r="F62" s="77" t="s">
        <v>288</v>
      </c>
      <c r="G62" s="47"/>
      <c r="H62" s="166">
        <v>1</v>
      </c>
      <c r="I62" s="166">
        <v>0</v>
      </c>
      <c r="J62" s="166">
        <v>1</v>
      </c>
      <c r="K62" s="166">
        <v>0</v>
      </c>
      <c r="L62" s="166">
        <v>0</v>
      </c>
      <c r="M62" s="166">
        <v>0</v>
      </c>
      <c r="N62" s="166">
        <v>0</v>
      </c>
      <c r="O62" s="166"/>
      <c r="P62" s="166">
        <v>0</v>
      </c>
      <c r="Q62" s="418">
        <v>0</v>
      </c>
      <c r="R62" s="166">
        <f t="shared" si="4"/>
        <v>0</v>
      </c>
      <c r="S62" s="166">
        <v>0</v>
      </c>
      <c r="T62" s="166">
        <v>0</v>
      </c>
      <c r="U62" s="418">
        <v>0</v>
      </c>
      <c r="V62" s="166">
        <f t="shared" si="2"/>
        <v>5</v>
      </c>
      <c r="W62" s="344">
        <v>50.2</v>
      </c>
      <c r="X62" s="265">
        <v>52</v>
      </c>
      <c r="Y62" s="265">
        <v>40</v>
      </c>
      <c r="Z62" s="344">
        <v>500</v>
      </c>
      <c r="AA62" s="265">
        <v>1000</v>
      </c>
      <c r="AB62" s="344">
        <v>50.2</v>
      </c>
      <c r="AC62" s="344">
        <v>9</v>
      </c>
      <c r="AD62" s="265">
        <v>49.75</v>
      </c>
      <c r="AE62" s="265">
        <v>48</v>
      </c>
      <c r="AF62" s="265">
        <v>57</v>
      </c>
      <c r="AG62" s="265">
        <v>0</v>
      </c>
      <c r="AH62" s="265">
        <v>30000</v>
      </c>
      <c r="AI62" s="265">
        <v>49.85</v>
      </c>
      <c r="AJ62" s="265">
        <v>17</v>
      </c>
      <c r="AK62" s="344">
        <v>50.2</v>
      </c>
      <c r="AL62" s="265">
        <v>49.85</v>
      </c>
      <c r="AM62" s="344">
        <v>50.2</v>
      </c>
      <c r="AN62" s="265">
        <v>52</v>
      </c>
      <c r="AO62" s="265">
        <v>40</v>
      </c>
      <c r="AP62" s="344">
        <v>0</v>
      </c>
      <c r="AQ62" s="265">
        <v>1000</v>
      </c>
      <c r="AR62" s="344">
        <v>50.2</v>
      </c>
      <c r="AS62" s="344">
        <v>9</v>
      </c>
      <c r="AT62" s="265">
        <v>49.75</v>
      </c>
      <c r="AU62" s="265">
        <v>48</v>
      </c>
      <c r="AV62" s="265">
        <v>57</v>
      </c>
      <c r="AW62" s="265">
        <v>0</v>
      </c>
      <c r="AX62" s="265">
        <v>30000</v>
      </c>
      <c r="AY62" s="265">
        <v>49.85</v>
      </c>
      <c r="AZ62" s="265">
        <v>17</v>
      </c>
      <c r="BA62" s="344">
        <v>50.2</v>
      </c>
      <c r="BB62" s="265">
        <v>49.85</v>
      </c>
      <c r="BC62" s="114">
        <v>51</v>
      </c>
      <c r="BD62" s="114">
        <v>49</v>
      </c>
    </row>
    <row r="63" s="7" customFormat="1" ht="20.4" spans="1:56">
      <c r="A63" s="65"/>
      <c r="B63" s="61"/>
      <c r="C63" s="60"/>
      <c r="D63" s="62"/>
      <c r="E63" s="63" t="s">
        <v>268</v>
      </c>
      <c r="F63" s="76"/>
      <c r="G63" s="66"/>
      <c r="H63" s="412">
        <v>1</v>
      </c>
      <c r="I63" s="412">
        <v>0</v>
      </c>
      <c r="J63" s="412">
        <v>1</v>
      </c>
      <c r="K63" s="412">
        <v>0</v>
      </c>
      <c r="L63" s="412">
        <v>0</v>
      </c>
      <c r="M63" s="412">
        <v>0</v>
      </c>
      <c r="N63" s="412">
        <v>0</v>
      </c>
      <c r="O63" s="412"/>
      <c r="P63" s="412">
        <v>0</v>
      </c>
      <c r="Q63" s="421">
        <v>0</v>
      </c>
      <c r="R63" s="412">
        <f t="shared" si="4"/>
        <v>0</v>
      </c>
      <c r="S63" s="412">
        <v>0</v>
      </c>
      <c r="T63" s="412">
        <v>0</v>
      </c>
      <c r="U63" s="421">
        <v>0</v>
      </c>
      <c r="V63" s="412">
        <f t="shared" si="2"/>
        <v>5</v>
      </c>
      <c r="W63" s="346">
        <v>50.5</v>
      </c>
      <c r="X63" s="267">
        <v>52</v>
      </c>
      <c r="Y63" s="267">
        <v>50</v>
      </c>
      <c r="Z63" s="346" t="s">
        <v>1109</v>
      </c>
      <c r="AA63" s="267" t="s">
        <v>1392</v>
      </c>
      <c r="AB63" s="346" t="s">
        <v>1393</v>
      </c>
      <c r="AC63" s="346" t="s">
        <v>1394</v>
      </c>
      <c r="AD63" s="267" t="s">
        <v>251</v>
      </c>
      <c r="AE63" s="267" t="s">
        <v>251</v>
      </c>
      <c r="AF63" s="267" t="s">
        <v>251</v>
      </c>
      <c r="AG63" s="267" t="s">
        <v>251</v>
      </c>
      <c r="AH63" s="267" t="s">
        <v>251</v>
      </c>
      <c r="AI63" s="267" t="s">
        <v>251</v>
      </c>
      <c r="AJ63" s="267" t="s">
        <v>251</v>
      </c>
      <c r="AK63" s="346" t="s">
        <v>251</v>
      </c>
      <c r="AL63" s="267" t="s">
        <v>251</v>
      </c>
      <c r="AM63" s="346">
        <v>50.2</v>
      </c>
      <c r="AN63" s="267">
        <v>52</v>
      </c>
      <c r="AO63" s="267">
        <v>40</v>
      </c>
      <c r="AP63" s="346" t="s">
        <v>1391</v>
      </c>
      <c r="AQ63" s="267" t="s">
        <v>1392</v>
      </c>
      <c r="AR63" s="346" t="s">
        <v>1393</v>
      </c>
      <c r="AS63" s="346" t="s">
        <v>1394</v>
      </c>
      <c r="AT63" s="267" t="s">
        <v>251</v>
      </c>
      <c r="AU63" s="267" t="s">
        <v>251</v>
      </c>
      <c r="AV63" s="267" t="s">
        <v>251</v>
      </c>
      <c r="AW63" s="267" t="s">
        <v>251</v>
      </c>
      <c r="AX63" s="267" t="s">
        <v>251</v>
      </c>
      <c r="AY63" s="267" t="s">
        <v>251</v>
      </c>
      <c r="AZ63" s="267" t="s">
        <v>251</v>
      </c>
      <c r="BA63" s="346" t="s">
        <v>251</v>
      </c>
      <c r="BB63" s="267" t="s">
        <v>251</v>
      </c>
      <c r="BC63" s="6"/>
      <c r="BD63" s="6"/>
    </row>
    <row r="64" customFormat="1" ht="20.4" spans="1:56">
      <c r="A64" s="58">
        <f>A60</f>
        <v>902</v>
      </c>
      <c r="B64" s="59" t="s">
        <v>197</v>
      </c>
      <c r="C64" s="55" t="s">
        <v>278</v>
      </c>
      <c r="D64" s="56" t="s">
        <v>190</v>
      </c>
      <c r="E64" s="57" t="s">
        <v>289</v>
      </c>
      <c r="F64" s="77" t="s">
        <v>290</v>
      </c>
      <c r="G64" s="47"/>
      <c r="H64" s="166">
        <v>1</v>
      </c>
      <c r="I64" s="166">
        <v>0</v>
      </c>
      <c r="J64" s="166">
        <v>1</v>
      </c>
      <c r="K64" s="166">
        <v>0</v>
      </c>
      <c r="L64" s="166">
        <v>0</v>
      </c>
      <c r="M64" s="166">
        <v>0</v>
      </c>
      <c r="N64" s="166">
        <v>0</v>
      </c>
      <c r="O64" s="166"/>
      <c r="P64" s="166">
        <v>0</v>
      </c>
      <c r="Q64" s="418">
        <v>0</v>
      </c>
      <c r="R64" s="166">
        <f t="shared" si="4"/>
        <v>0</v>
      </c>
      <c r="S64" s="166">
        <v>0</v>
      </c>
      <c r="T64" s="166">
        <v>0</v>
      </c>
      <c r="U64" s="418">
        <v>0</v>
      </c>
      <c r="V64" s="166">
        <f t="shared" si="2"/>
        <v>5</v>
      </c>
      <c r="W64" s="344">
        <v>50.5</v>
      </c>
      <c r="X64" s="265">
        <v>52</v>
      </c>
      <c r="Y64" s="140">
        <v>50</v>
      </c>
      <c r="Z64" s="344">
        <v>500</v>
      </c>
      <c r="AA64" s="265">
        <v>1000</v>
      </c>
      <c r="AB64" s="344">
        <v>50.2</v>
      </c>
      <c r="AC64" s="344">
        <v>9</v>
      </c>
      <c r="AD64" s="265">
        <v>49.75</v>
      </c>
      <c r="AE64" s="265">
        <v>48</v>
      </c>
      <c r="AF64" s="265">
        <v>57</v>
      </c>
      <c r="AG64" s="265">
        <v>0</v>
      </c>
      <c r="AH64" s="265">
        <v>30000</v>
      </c>
      <c r="AI64" s="265">
        <v>49.85</v>
      </c>
      <c r="AJ64" s="265">
        <v>17</v>
      </c>
      <c r="AK64" s="344">
        <v>50.2</v>
      </c>
      <c r="AL64" s="265">
        <v>49.85</v>
      </c>
      <c r="AM64" s="344">
        <v>50.2</v>
      </c>
      <c r="AN64" s="265">
        <v>52</v>
      </c>
      <c r="AO64" s="265">
        <v>40</v>
      </c>
      <c r="AP64" s="344">
        <v>0</v>
      </c>
      <c r="AQ64" s="265">
        <v>1000</v>
      </c>
      <c r="AR64" s="344">
        <v>50.2</v>
      </c>
      <c r="AS64" s="344">
        <v>9</v>
      </c>
      <c r="AT64" s="265">
        <v>49.75</v>
      </c>
      <c r="AU64" s="265">
        <v>48</v>
      </c>
      <c r="AV64" s="265">
        <v>57</v>
      </c>
      <c r="AW64" s="265">
        <v>0</v>
      </c>
      <c r="AX64" s="265">
        <v>30000</v>
      </c>
      <c r="AY64" s="265">
        <v>49.85</v>
      </c>
      <c r="AZ64" s="265">
        <v>17</v>
      </c>
      <c r="BA64" s="344">
        <v>50.2</v>
      </c>
      <c r="BB64" s="265">
        <v>49.85</v>
      </c>
      <c r="BC64" s="114">
        <v>51</v>
      </c>
      <c r="BD64" s="114">
        <v>49</v>
      </c>
    </row>
    <row r="65" s="6" customFormat="1" ht="20.4" spans="1:54">
      <c r="A65" s="60"/>
      <c r="B65" s="61"/>
      <c r="C65" s="60"/>
      <c r="D65" s="62"/>
      <c r="E65" s="63" t="s">
        <v>291</v>
      </c>
      <c r="F65" s="63"/>
      <c r="G65" s="66"/>
      <c r="H65" s="412">
        <v>1</v>
      </c>
      <c r="I65" s="412">
        <v>0</v>
      </c>
      <c r="J65" s="412">
        <v>1</v>
      </c>
      <c r="K65" s="412">
        <v>0</v>
      </c>
      <c r="L65" s="412">
        <v>0</v>
      </c>
      <c r="M65" s="412">
        <v>1</v>
      </c>
      <c r="N65" s="412">
        <v>0</v>
      </c>
      <c r="O65" s="412"/>
      <c r="P65" s="412">
        <v>0</v>
      </c>
      <c r="Q65" s="421">
        <v>0</v>
      </c>
      <c r="R65" s="412">
        <f t="shared" ref="R65:R70" si="6">S65+T65*2</f>
        <v>0</v>
      </c>
      <c r="S65" s="412">
        <v>0</v>
      </c>
      <c r="T65" s="412">
        <v>0</v>
      </c>
      <c r="U65" s="421">
        <v>0</v>
      </c>
      <c r="V65" s="412">
        <f t="shared" si="2"/>
        <v>37</v>
      </c>
      <c r="W65" s="355">
        <v>50.2</v>
      </c>
      <c r="X65" s="355">
        <v>52</v>
      </c>
      <c r="Y65" s="355">
        <v>40</v>
      </c>
      <c r="Z65" s="355" t="s">
        <v>1391</v>
      </c>
      <c r="AA65" s="355" t="s">
        <v>1392</v>
      </c>
      <c r="AB65" s="355" t="s">
        <v>1393</v>
      </c>
      <c r="AC65" s="355" t="s">
        <v>1394</v>
      </c>
      <c r="AD65" s="355" t="s">
        <v>251</v>
      </c>
      <c r="AE65" s="355" t="s">
        <v>251</v>
      </c>
      <c r="AF65" s="355" t="s">
        <v>251</v>
      </c>
      <c r="AG65" s="355" t="s">
        <v>251</v>
      </c>
      <c r="AH65" s="355" t="s">
        <v>251</v>
      </c>
      <c r="AI65" s="355" t="s">
        <v>251</v>
      </c>
      <c r="AJ65" s="355" t="s">
        <v>251</v>
      </c>
      <c r="AK65" s="355" t="s">
        <v>251</v>
      </c>
      <c r="AL65" s="355" t="s">
        <v>251</v>
      </c>
      <c r="AM65" s="355">
        <v>50.2</v>
      </c>
      <c r="AN65" s="355">
        <v>52</v>
      </c>
      <c r="AO65" s="355">
        <v>40</v>
      </c>
      <c r="AP65" s="355" t="s">
        <v>1391</v>
      </c>
      <c r="AQ65" s="355" t="s">
        <v>1392</v>
      </c>
      <c r="AR65" s="355" t="s">
        <v>1393</v>
      </c>
      <c r="AS65" s="355" t="s">
        <v>1394</v>
      </c>
      <c r="AT65" s="355" t="s">
        <v>251</v>
      </c>
      <c r="AU65" s="355" t="s">
        <v>251</v>
      </c>
      <c r="AV65" s="355" t="s">
        <v>251</v>
      </c>
      <c r="AW65" s="355" t="s">
        <v>251</v>
      </c>
      <c r="AX65" s="355" t="s">
        <v>251</v>
      </c>
      <c r="AY65" s="355" t="s">
        <v>251</v>
      </c>
      <c r="AZ65" s="355" t="s">
        <v>251</v>
      </c>
      <c r="BA65" s="355" t="s">
        <v>251</v>
      </c>
      <c r="BB65" s="355" t="s">
        <v>251</v>
      </c>
    </row>
    <row r="66" customFormat="1" ht="20.4" spans="1:56">
      <c r="A66" s="33">
        <f>A60</f>
        <v>902</v>
      </c>
      <c r="B66" s="42" t="s">
        <v>201</v>
      </c>
      <c r="C66" s="33" t="s">
        <v>298</v>
      </c>
      <c r="D66" s="43" t="s">
        <v>168</v>
      </c>
      <c r="E66" s="44" t="s">
        <v>299</v>
      </c>
      <c r="F66" s="44" t="s">
        <v>298</v>
      </c>
      <c r="G66" s="47"/>
      <c r="H66" s="166">
        <v>1</v>
      </c>
      <c r="I66" s="166">
        <v>0</v>
      </c>
      <c r="J66" s="166">
        <v>1</v>
      </c>
      <c r="K66" s="166">
        <v>0</v>
      </c>
      <c r="L66" s="166">
        <v>0</v>
      </c>
      <c r="M66" s="166">
        <v>1</v>
      </c>
      <c r="N66" s="166">
        <v>0</v>
      </c>
      <c r="O66" s="166"/>
      <c r="P66" s="166">
        <v>0</v>
      </c>
      <c r="Q66" s="418">
        <v>0</v>
      </c>
      <c r="R66" s="166">
        <f t="shared" si="6"/>
        <v>0</v>
      </c>
      <c r="S66" s="166">
        <v>0</v>
      </c>
      <c r="T66" s="166">
        <v>0</v>
      </c>
      <c r="U66" s="418">
        <v>0</v>
      </c>
      <c r="V66" s="166">
        <f t="shared" si="2"/>
        <v>37</v>
      </c>
      <c r="W66" s="344">
        <v>50.2</v>
      </c>
      <c r="X66" s="265">
        <v>52</v>
      </c>
      <c r="Y66" s="265">
        <v>40</v>
      </c>
      <c r="Z66" s="344">
        <v>0</v>
      </c>
      <c r="AA66" s="265">
        <v>1000</v>
      </c>
      <c r="AB66" s="344">
        <v>50.2</v>
      </c>
      <c r="AC66" s="344">
        <v>9</v>
      </c>
      <c r="AD66" s="265">
        <v>49.75</v>
      </c>
      <c r="AE66" s="265">
        <v>48</v>
      </c>
      <c r="AF66" s="265">
        <v>57</v>
      </c>
      <c r="AG66" s="265">
        <v>0</v>
      </c>
      <c r="AH66" s="265">
        <v>30000</v>
      </c>
      <c r="AI66" s="265">
        <v>49.85</v>
      </c>
      <c r="AJ66" s="265">
        <v>17</v>
      </c>
      <c r="AK66" s="344">
        <v>50.2</v>
      </c>
      <c r="AL66" s="265">
        <v>49.85</v>
      </c>
      <c r="AM66" s="344">
        <v>50.2</v>
      </c>
      <c r="AN66" s="265">
        <v>52</v>
      </c>
      <c r="AO66" s="265">
        <v>40</v>
      </c>
      <c r="AP66" s="344">
        <v>0</v>
      </c>
      <c r="AQ66" s="265">
        <v>1000</v>
      </c>
      <c r="AR66" s="344">
        <v>50.2</v>
      </c>
      <c r="AS66" s="344">
        <v>9</v>
      </c>
      <c r="AT66" s="265">
        <v>49.75</v>
      </c>
      <c r="AU66" s="265">
        <v>48</v>
      </c>
      <c r="AV66" s="265">
        <v>57</v>
      </c>
      <c r="AW66" s="265">
        <v>0</v>
      </c>
      <c r="AX66" s="265">
        <v>30000</v>
      </c>
      <c r="AY66" s="265">
        <v>49.85</v>
      </c>
      <c r="AZ66" s="265">
        <v>17</v>
      </c>
      <c r="BA66" s="344">
        <v>50.2</v>
      </c>
      <c r="BB66" s="265">
        <v>49.85</v>
      </c>
      <c r="BC66" s="114">
        <v>51</v>
      </c>
      <c r="BD66" s="114">
        <v>49</v>
      </c>
    </row>
    <row r="67" s="6" customFormat="1" ht="20.4" spans="1:54">
      <c r="A67" s="60"/>
      <c r="B67" s="61"/>
      <c r="C67" s="60"/>
      <c r="D67" s="62"/>
      <c r="E67" s="63" t="s">
        <v>300</v>
      </c>
      <c r="F67" s="63"/>
      <c r="G67" s="66"/>
      <c r="H67" s="412">
        <v>1</v>
      </c>
      <c r="I67" s="412">
        <v>0</v>
      </c>
      <c r="J67" s="412">
        <v>1</v>
      </c>
      <c r="K67" s="412">
        <v>0</v>
      </c>
      <c r="L67" s="412">
        <v>0</v>
      </c>
      <c r="M67" s="412">
        <v>1</v>
      </c>
      <c r="N67" s="412">
        <v>0</v>
      </c>
      <c r="O67" s="412"/>
      <c r="P67" s="412">
        <v>0</v>
      </c>
      <c r="Q67" s="421">
        <v>0</v>
      </c>
      <c r="R67" s="412">
        <f t="shared" si="6"/>
        <v>0</v>
      </c>
      <c r="S67" s="412">
        <v>0</v>
      </c>
      <c r="T67" s="412">
        <v>0</v>
      </c>
      <c r="U67" s="421">
        <v>0</v>
      </c>
      <c r="V67" s="412">
        <f t="shared" si="2"/>
        <v>37</v>
      </c>
      <c r="W67" s="355">
        <v>50.2</v>
      </c>
      <c r="X67" s="355">
        <v>52</v>
      </c>
      <c r="Y67" s="355">
        <v>40</v>
      </c>
      <c r="Z67" s="355" t="s">
        <v>1391</v>
      </c>
      <c r="AA67" s="355" t="s">
        <v>1392</v>
      </c>
      <c r="AB67" s="355" t="s">
        <v>1393</v>
      </c>
      <c r="AC67" s="355" t="s">
        <v>1394</v>
      </c>
      <c r="AD67" s="355" t="s">
        <v>251</v>
      </c>
      <c r="AE67" s="355" t="s">
        <v>251</v>
      </c>
      <c r="AF67" s="355" t="s">
        <v>251</v>
      </c>
      <c r="AG67" s="355" t="s">
        <v>251</v>
      </c>
      <c r="AH67" s="355" t="s">
        <v>251</v>
      </c>
      <c r="AI67" s="355" t="s">
        <v>251</v>
      </c>
      <c r="AJ67" s="355" t="s">
        <v>251</v>
      </c>
      <c r="AK67" s="355" t="s">
        <v>251</v>
      </c>
      <c r="AL67" s="355" t="s">
        <v>251</v>
      </c>
      <c r="AM67" s="355">
        <v>50.2</v>
      </c>
      <c r="AN67" s="355">
        <v>52</v>
      </c>
      <c r="AO67" s="355">
        <v>40</v>
      </c>
      <c r="AP67" s="355" t="s">
        <v>1391</v>
      </c>
      <c r="AQ67" s="355" t="s">
        <v>1392</v>
      </c>
      <c r="AR67" s="355" t="s">
        <v>1393</v>
      </c>
      <c r="AS67" s="355" t="s">
        <v>1394</v>
      </c>
      <c r="AT67" s="355" t="s">
        <v>251</v>
      </c>
      <c r="AU67" s="355" t="s">
        <v>251</v>
      </c>
      <c r="AV67" s="355" t="s">
        <v>251</v>
      </c>
      <c r="AW67" s="355" t="s">
        <v>251</v>
      </c>
      <c r="AX67" s="355" t="s">
        <v>251</v>
      </c>
      <c r="AY67" s="355" t="s">
        <v>251</v>
      </c>
      <c r="AZ67" s="355" t="s">
        <v>251</v>
      </c>
      <c r="BA67" s="355" t="s">
        <v>251</v>
      </c>
      <c r="BB67" s="355" t="s">
        <v>251</v>
      </c>
    </row>
    <row r="68" customFormat="1" ht="20.4" spans="1:56">
      <c r="A68" s="33">
        <f t="shared" ref="A68:A72" si="7">A66</f>
        <v>902</v>
      </c>
      <c r="B68" s="42" t="s">
        <v>201</v>
      </c>
      <c r="C68" s="33" t="s">
        <v>298</v>
      </c>
      <c r="D68" s="43" t="s">
        <v>180</v>
      </c>
      <c r="E68" s="44" t="s">
        <v>301</v>
      </c>
      <c r="F68" s="44" t="s">
        <v>302</v>
      </c>
      <c r="G68" s="47"/>
      <c r="H68" s="166">
        <v>1</v>
      </c>
      <c r="I68" s="166">
        <v>0</v>
      </c>
      <c r="J68" s="166">
        <v>1</v>
      </c>
      <c r="K68" s="166">
        <v>0</v>
      </c>
      <c r="L68" s="166">
        <v>0</v>
      </c>
      <c r="M68" s="166">
        <v>1</v>
      </c>
      <c r="N68" s="166">
        <v>0</v>
      </c>
      <c r="O68" s="166"/>
      <c r="P68" s="166">
        <v>0</v>
      </c>
      <c r="Q68" s="418">
        <v>0</v>
      </c>
      <c r="R68" s="166">
        <f t="shared" si="6"/>
        <v>0</v>
      </c>
      <c r="S68" s="166">
        <v>0</v>
      </c>
      <c r="T68" s="166">
        <v>0</v>
      </c>
      <c r="U68" s="418">
        <v>0</v>
      </c>
      <c r="V68" s="166">
        <f t="shared" si="2"/>
        <v>37</v>
      </c>
      <c r="W68" s="344">
        <v>50.2</v>
      </c>
      <c r="X68" s="265">
        <v>52</v>
      </c>
      <c r="Y68" s="265">
        <v>40</v>
      </c>
      <c r="Z68" s="344">
        <v>0</v>
      </c>
      <c r="AA68" s="265">
        <v>1000</v>
      </c>
      <c r="AB68" s="344">
        <v>50.2</v>
      </c>
      <c r="AC68" s="344">
        <v>9</v>
      </c>
      <c r="AD68" s="265">
        <v>49.75</v>
      </c>
      <c r="AE68" s="265">
        <v>48</v>
      </c>
      <c r="AF68" s="265">
        <v>57</v>
      </c>
      <c r="AG68" s="265">
        <v>0</v>
      </c>
      <c r="AH68" s="265">
        <v>30000</v>
      </c>
      <c r="AI68" s="265">
        <v>49.85</v>
      </c>
      <c r="AJ68" s="265">
        <v>17</v>
      </c>
      <c r="AK68" s="344">
        <v>50.2</v>
      </c>
      <c r="AL68" s="265">
        <v>49.85</v>
      </c>
      <c r="AM68" s="344">
        <v>50.2</v>
      </c>
      <c r="AN68" s="265">
        <v>52</v>
      </c>
      <c r="AO68" s="265">
        <v>40</v>
      </c>
      <c r="AP68" s="344">
        <v>0</v>
      </c>
      <c r="AQ68" s="265">
        <v>1000</v>
      </c>
      <c r="AR68" s="344">
        <v>50.2</v>
      </c>
      <c r="AS68" s="344">
        <v>9</v>
      </c>
      <c r="AT68" s="265">
        <v>49.75</v>
      </c>
      <c r="AU68" s="265">
        <v>48</v>
      </c>
      <c r="AV68" s="265">
        <v>57</v>
      </c>
      <c r="AW68" s="265">
        <v>0</v>
      </c>
      <c r="AX68" s="265">
        <v>30000</v>
      </c>
      <c r="AY68" s="265">
        <v>49.85</v>
      </c>
      <c r="AZ68" s="265">
        <v>17</v>
      </c>
      <c r="BA68" s="344">
        <v>50.2</v>
      </c>
      <c r="BB68" s="265">
        <v>49.85</v>
      </c>
      <c r="BC68" s="114">
        <v>51</v>
      </c>
      <c r="BD68" s="114">
        <v>49</v>
      </c>
    </row>
    <row r="69" s="10" customFormat="1" ht="20.4" spans="1:54">
      <c r="A69" s="69"/>
      <c r="B69" s="70"/>
      <c r="C69" s="69"/>
      <c r="D69" s="71"/>
      <c r="E69" s="72" t="s">
        <v>268</v>
      </c>
      <c r="F69" s="72"/>
      <c r="G69" s="73"/>
      <c r="H69" s="413">
        <v>1</v>
      </c>
      <c r="I69" s="413">
        <v>0</v>
      </c>
      <c r="J69" s="413">
        <v>1</v>
      </c>
      <c r="K69" s="413">
        <v>0</v>
      </c>
      <c r="L69" s="413">
        <v>0</v>
      </c>
      <c r="M69" s="413">
        <v>1</v>
      </c>
      <c r="N69" s="413">
        <v>0</v>
      </c>
      <c r="O69" s="413"/>
      <c r="P69" s="413">
        <v>0</v>
      </c>
      <c r="Q69" s="422">
        <v>0</v>
      </c>
      <c r="R69" s="413">
        <f t="shared" si="6"/>
        <v>0</v>
      </c>
      <c r="S69" s="413">
        <v>0</v>
      </c>
      <c r="T69" s="413">
        <v>0</v>
      </c>
      <c r="U69" s="422">
        <v>0</v>
      </c>
      <c r="V69" s="413">
        <f t="shared" si="2"/>
        <v>37</v>
      </c>
      <c r="W69" s="125">
        <v>50.2</v>
      </c>
      <c r="X69" s="113">
        <v>52</v>
      </c>
      <c r="Y69" s="113">
        <v>40</v>
      </c>
      <c r="Z69" s="125" t="s">
        <v>1391</v>
      </c>
      <c r="AA69" s="113" t="s">
        <v>1392</v>
      </c>
      <c r="AB69" s="125" t="s">
        <v>1393</v>
      </c>
      <c r="AC69" s="125" t="s">
        <v>1394</v>
      </c>
      <c r="AD69" s="113" t="s">
        <v>251</v>
      </c>
      <c r="AE69" s="113" t="s">
        <v>251</v>
      </c>
      <c r="AF69" s="113" t="s">
        <v>251</v>
      </c>
      <c r="AG69" s="113" t="s">
        <v>251</v>
      </c>
      <c r="AH69" s="113" t="s">
        <v>251</v>
      </c>
      <c r="AI69" s="113" t="s">
        <v>251</v>
      </c>
      <c r="AJ69" s="113" t="s">
        <v>251</v>
      </c>
      <c r="AK69" s="125" t="s">
        <v>251</v>
      </c>
      <c r="AL69" s="113" t="s">
        <v>251</v>
      </c>
      <c r="AM69" s="125">
        <v>50.2</v>
      </c>
      <c r="AN69" s="113">
        <v>52</v>
      </c>
      <c r="AO69" s="113">
        <v>40</v>
      </c>
      <c r="AP69" s="125" t="s">
        <v>1391</v>
      </c>
      <c r="AQ69" s="113" t="s">
        <v>1392</v>
      </c>
      <c r="AR69" s="125" t="s">
        <v>1393</v>
      </c>
      <c r="AS69" s="125" t="s">
        <v>1394</v>
      </c>
      <c r="AT69" s="113" t="s">
        <v>251</v>
      </c>
      <c r="AU69" s="113" t="s">
        <v>251</v>
      </c>
      <c r="AV69" s="113" t="s">
        <v>251</v>
      </c>
      <c r="AW69" s="113" t="s">
        <v>251</v>
      </c>
      <c r="AX69" s="113" t="s">
        <v>251</v>
      </c>
      <c r="AY69" s="113" t="s">
        <v>251</v>
      </c>
      <c r="AZ69" s="113" t="s">
        <v>251</v>
      </c>
      <c r="BA69" s="125" t="s">
        <v>251</v>
      </c>
      <c r="BB69" s="113" t="s">
        <v>251</v>
      </c>
    </row>
    <row r="70" customFormat="1" ht="20.4" spans="1:56">
      <c r="A70" s="33">
        <f t="shared" si="7"/>
        <v>902</v>
      </c>
      <c r="B70" s="42" t="s">
        <v>306</v>
      </c>
      <c r="C70" s="33" t="s">
        <v>303</v>
      </c>
      <c r="D70" s="43" t="s">
        <v>168</v>
      </c>
      <c r="E70" s="44" t="s">
        <v>307</v>
      </c>
      <c r="F70" s="44" t="s">
        <v>303</v>
      </c>
      <c r="G70" s="47"/>
      <c r="H70" s="166">
        <v>1</v>
      </c>
      <c r="I70" s="166">
        <v>0</v>
      </c>
      <c r="J70" s="411">
        <v>1</v>
      </c>
      <c r="K70" s="166">
        <v>0</v>
      </c>
      <c r="L70" s="166">
        <v>0</v>
      </c>
      <c r="M70" s="166">
        <v>1</v>
      </c>
      <c r="N70" s="166">
        <v>0</v>
      </c>
      <c r="O70" s="166"/>
      <c r="P70" s="166">
        <v>0</v>
      </c>
      <c r="Q70" s="418">
        <v>0</v>
      </c>
      <c r="R70" s="166">
        <f t="shared" si="6"/>
        <v>0</v>
      </c>
      <c r="S70" s="166">
        <v>0</v>
      </c>
      <c r="T70" s="166">
        <v>0</v>
      </c>
      <c r="U70" s="418">
        <v>0</v>
      </c>
      <c r="V70" s="166">
        <f t="shared" si="2"/>
        <v>37</v>
      </c>
      <c r="W70" s="344">
        <v>50.2</v>
      </c>
      <c r="X70" s="265">
        <v>52</v>
      </c>
      <c r="Y70" s="265">
        <v>40</v>
      </c>
      <c r="Z70" s="344">
        <v>0</v>
      </c>
      <c r="AA70" s="265">
        <v>35000</v>
      </c>
      <c r="AB70" s="344">
        <v>50.1</v>
      </c>
      <c r="AC70" s="344">
        <v>9</v>
      </c>
      <c r="AD70" s="265">
        <v>49.75</v>
      </c>
      <c r="AE70" s="265">
        <v>48</v>
      </c>
      <c r="AF70" s="265">
        <v>57</v>
      </c>
      <c r="AG70" s="265">
        <v>0</v>
      </c>
      <c r="AH70" s="265">
        <v>30000</v>
      </c>
      <c r="AI70" s="265">
        <v>49.85</v>
      </c>
      <c r="AJ70" s="265">
        <v>17</v>
      </c>
      <c r="AK70" s="344">
        <v>50.2</v>
      </c>
      <c r="AL70" s="265">
        <v>49.85</v>
      </c>
      <c r="AM70" s="344">
        <v>50.2</v>
      </c>
      <c r="AN70" s="265">
        <v>52</v>
      </c>
      <c r="AO70" s="265">
        <v>40</v>
      </c>
      <c r="AP70" s="344">
        <v>0</v>
      </c>
      <c r="AQ70" s="265">
        <v>35000</v>
      </c>
      <c r="AR70" s="344">
        <v>50.1</v>
      </c>
      <c r="AS70" s="344">
        <v>9</v>
      </c>
      <c r="AT70" s="265">
        <v>49.75</v>
      </c>
      <c r="AU70" s="265">
        <v>48</v>
      </c>
      <c r="AV70" s="265">
        <v>57</v>
      </c>
      <c r="AW70" s="265">
        <v>0</v>
      </c>
      <c r="AX70" s="265">
        <v>30000</v>
      </c>
      <c r="AY70" s="265">
        <v>49.85</v>
      </c>
      <c r="AZ70" s="265">
        <v>17</v>
      </c>
      <c r="BA70" s="344">
        <v>50.2</v>
      </c>
      <c r="BB70" s="265">
        <v>49.85</v>
      </c>
      <c r="BC70" s="114">
        <v>51</v>
      </c>
      <c r="BD70" s="114">
        <v>49</v>
      </c>
    </row>
    <row r="71" s="11" customFormat="1" customHeight="1" spans="1:25">
      <c r="A71" s="111"/>
      <c r="B71" s="70"/>
      <c r="C71" s="69"/>
      <c r="D71" s="71"/>
      <c r="E71" s="72"/>
      <c r="F71" s="112"/>
      <c r="G71" s="73"/>
      <c r="H71" s="113"/>
      <c r="I71" s="125"/>
      <c r="J71" s="113"/>
      <c r="K71" s="125"/>
      <c r="L71" s="125"/>
      <c r="M71" s="125"/>
      <c r="N71" s="125"/>
      <c r="O71" s="113"/>
      <c r="P71" s="113">
        <v>0</v>
      </c>
      <c r="Q71" s="286">
        <v>0</v>
      </c>
      <c r="R71" s="125"/>
      <c r="S71" s="125"/>
      <c r="T71" s="125"/>
      <c r="U71" s="134">
        <v>0</v>
      </c>
      <c r="V71" s="125"/>
      <c r="W71" s="10"/>
      <c r="X71" s="10"/>
      <c r="Y71" s="287"/>
    </row>
    <row r="72" customFormat="1" customHeight="1" spans="1:25">
      <c r="A72" s="51">
        <f t="shared" si="7"/>
        <v>902</v>
      </c>
      <c r="B72" s="42"/>
      <c r="C72" s="33" t="s">
        <v>303</v>
      </c>
      <c r="D72" s="43" t="s">
        <v>180</v>
      </c>
      <c r="E72" s="44" t="s">
        <v>308</v>
      </c>
      <c r="F72" s="44" t="s">
        <v>309</v>
      </c>
      <c r="G72" s="47"/>
      <c r="H72" s="114"/>
      <c r="I72" s="127"/>
      <c r="J72" s="114"/>
      <c r="K72" s="127"/>
      <c r="L72" s="127"/>
      <c r="M72" s="127"/>
      <c r="N72" s="127"/>
      <c r="O72" s="114"/>
      <c r="P72" s="114">
        <v>0</v>
      </c>
      <c r="Q72" s="310">
        <v>0</v>
      </c>
      <c r="R72" s="127"/>
      <c r="S72" s="127"/>
      <c r="T72" s="127"/>
      <c r="U72" s="135">
        <v>0</v>
      </c>
      <c r="V72" s="127"/>
      <c r="W72" s="12"/>
      <c r="X72" s="12"/>
      <c r="Y72" s="288"/>
    </row>
    <row r="73" s="11" customFormat="1" customHeight="1" spans="1:25">
      <c r="A73" s="111"/>
      <c r="B73" s="70"/>
      <c r="C73" s="69"/>
      <c r="D73" s="71"/>
      <c r="E73" s="72"/>
      <c r="F73" s="112"/>
      <c r="G73" s="73"/>
      <c r="H73" s="113"/>
      <c r="I73" s="125"/>
      <c r="J73" s="113"/>
      <c r="K73" s="125"/>
      <c r="L73" s="125"/>
      <c r="M73" s="125"/>
      <c r="N73" s="125"/>
      <c r="O73" s="113"/>
      <c r="P73" s="113">
        <v>0</v>
      </c>
      <c r="Q73" s="286">
        <v>0</v>
      </c>
      <c r="R73" s="125"/>
      <c r="S73" s="125"/>
      <c r="T73" s="125"/>
      <c r="U73" s="134">
        <v>0</v>
      </c>
      <c r="V73" s="125"/>
      <c r="W73" s="10"/>
      <c r="X73" s="10"/>
      <c r="Y73" s="287"/>
    </row>
    <row r="74" customFormat="1" customHeight="1" spans="1:25">
      <c r="A74" s="51">
        <f>A72</f>
        <v>902</v>
      </c>
      <c r="B74" s="42"/>
      <c r="C74" s="33" t="s">
        <v>303</v>
      </c>
      <c r="D74" s="43" t="s">
        <v>187</v>
      </c>
      <c r="E74" s="44" t="s">
        <v>310</v>
      </c>
      <c r="F74" s="44" t="s">
        <v>311</v>
      </c>
      <c r="G74" s="47"/>
      <c r="H74" s="114"/>
      <c r="I74" s="127"/>
      <c r="J74" s="114"/>
      <c r="K74" s="127"/>
      <c r="L74" s="127"/>
      <c r="M74" s="127"/>
      <c r="N74" s="127"/>
      <c r="O74" s="114"/>
      <c r="P74" s="114">
        <v>0</v>
      </c>
      <c r="Q74" s="310">
        <v>0</v>
      </c>
      <c r="R74" s="127"/>
      <c r="S74" s="127"/>
      <c r="T74" s="127"/>
      <c r="U74" s="135">
        <v>0</v>
      </c>
      <c r="V74" s="127"/>
      <c r="W74" s="12"/>
      <c r="X74" s="12"/>
      <c r="Y74" s="288"/>
    </row>
    <row r="75" s="10" customFormat="1" ht="20.4" spans="1:54">
      <c r="A75" s="69"/>
      <c r="B75" s="70"/>
      <c r="C75" s="69"/>
      <c r="D75" s="71"/>
      <c r="E75" s="72" t="s">
        <v>312</v>
      </c>
      <c r="F75" s="72" t="s">
        <v>313</v>
      </c>
      <c r="G75" s="73"/>
      <c r="H75" s="413">
        <v>1</v>
      </c>
      <c r="I75" s="413">
        <v>0</v>
      </c>
      <c r="J75" s="413">
        <v>1</v>
      </c>
      <c r="K75" s="413">
        <v>0</v>
      </c>
      <c r="L75" s="413">
        <v>0</v>
      </c>
      <c r="M75" s="413">
        <v>1</v>
      </c>
      <c r="N75" s="413">
        <v>0</v>
      </c>
      <c r="O75" s="413"/>
      <c r="P75" s="413">
        <v>0</v>
      </c>
      <c r="Q75" s="422">
        <v>0</v>
      </c>
      <c r="R75" s="413">
        <f>S75+T75*2</f>
        <v>0</v>
      </c>
      <c r="S75" s="413">
        <v>0</v>
      </c>
      <c r="T75" s="413">
        <v>0</v>
      </c>
      <c r="U75" s="422">
        <v>0</v>
      </c>
      <c r="V75" s="413">
        <f t="shared" ref="V75:V76" si="8">H75+I75*2+J75*4+K75*8+L75*16+M75*32+N75*64+O75*128+P75*256+Q75*512+S75*4096+T75*8192+U75*16384</f>
        <v>37</v>
      </c>
      <c r="W75" s="125">
        <v>50.2</v>
      </c>
      <c r="X75" s="113">
        <v>52</v>
      </c>
      <c r="Y75" s="113">
        <v>40</v>
      </c>
      <c r="Z75" s="125" t="s">
        <v>1391</v>
      </c>
      <c r="AA75" s="113" t="s">
        <v>1392</v>
      </c>
      <c r="AB75" s="125" t="s">
        <v>1393</v>
      </c>
      <c r="AC75" s="125" t="s">
        <v>1394</v>
      </c>
      <c r="AD75" s="113" t="s">
        <v>251</v>
      </c>
      <c r="AE75" s="113" t="s">
        <v>251</v>
      </c>
      <c r="AF75" s="113" t="s">
        <v>251</v>
      </c>
      <c r="AG75" s="113" t="s">
        <v>251</v>
      </c>
      <c r="AH75" s="113" t="s">
        <v>251</v>
      </c>
      <c r="AI75" s="113" t="s">
        <v>251</v>
      </c>
      <c r="AJ75" s="113" t="s">
        <v>251</v>
      </c>
      <c r="AK75" s="125" t="s">
        <v>251</v>
      </c>
      <c r="AL75" s="113" t="s">
        <v>251</v>
      </c>
      <c r="AM75" s="125">
        <v>50.2</v>
      </c>
      <c r="AN75" s="113">
        <v>52</v>
      </c>
      <c r="AO75" s="113">
        <v>40</v>
      </c>
      <c r="AP75" s="125" t="s">
        <v>1391</v>
      </c>
      <c r="AQ75" s="113" t="s">
        <v>1392</v>
      </c>
      <c r="AR75" s="125" t="s">
        <v>1393</v>
      </c>
      <c r="AS75" s="125" t="s">
        <v>1394</v>
      </c>
      <c r="AT75" s="113" t="s">
        <v>251</v>
      </c>
      <c r="AU75" s="113" t="s">
        <v>251</v>
      </c>
      <c r="AV75" s="113" t="s">
        <v>251</v>
      </c>
      <c r="AW75" s="113" t="s">
        <v>251</v>
      </c>
      <c r="AX75" s="113" t="s">
        <v>251</v>
      </c>
      <c r="AY75" s="113" t="s">
        <v>251</v>
      </c>
      <c r="AZ75" s="113" t="s">
        <v>251</v>
      </c>
      <c r="BA75" s="125" t="s">
        <v>251</v>
      </c>
      <c r="BB75" s="113" t="s">
        <v>251</v>
      </c>
    </row>
    <row r="76" customFormat="1" ht="20.4" spans="1:56">
      <c r="A76" s="33">
        <f>A70</f>
        <v>902</v>
      </c>
      <c r="B76" s="42" t="s">
        <v>235</v>
      </c>
      <c r="C76" s="33" t="s">
        <v>313</v>
      </c>
      <c r="D76" s="43" t="s">
        <v>168</v>
      </c>
      <c r="E76" s="44" t="s">
        <v>314</v>
      </c>
      <c r="F76" s="44" t="s">
        <v>313</v>
      </c>
      <c r="G76" s="47"/>
      <c r="H76" s="166">
        <v>1</v>
      </c>
      <c r="I76" s="166">
        <v>0</v>
      </c>
      <c r="J76" s="166">
        <v>1</v>
      </c>
      <c r="K76" s="166">
        <v>0</v>
      </c>
      <c r="L76" s="166">
        <v>0</v>
      </c>
      <c r="M76" s="166">
        <v>1</v>
      </c>
      <c r="N76" s="166">
        <v>0</v>
      </c>
      <c r="O76" s="166"/>
      <c r="P76" s="166">
        <v>0</v>
      </c>
      <c r="Q76" s="418">
        <v>0</v>
      </c>
      <c r="R76" s="166">
        <f>S76+T76*2</f>
        <v>0</v>
      </c>
      <c r="S76" s="166">
        <v>0</v>
      </c>
      <c r="T76" s="166">
        <v>0</v>
      </c>
      <c r="U76" s="418">
        <v>0</v>
      </c>
      <c r="V76" s="166">
        <f t="shared" si="8"/>
        <v>37</v>
      </c>
      <c r="W76" s="344">
        <v>50.2</v>
      </c>
      <c r="X76" s="265">
        <v>52</v>
      </c>
      <c r="Y76" s="265">
        <v>40</v>
      </c>
      <c r="Z76" s="344">
        <v>0</v>
      </c>
      <c r="AA76" s="265">
        <v>1000</v>
      </c>
      <c r="AB76" s="344">
        <v>50.2</v>
      </c>
      <c r="AC76" s="344">
        <v>9</v>
      </c>
      <c r="AD76" s="265">
        <v>49.75</v>
      </c>
      <c r="AE76" s="265">
        <v>48</v>
      </c>
      <c r="AF76" s="265">
        <v>57</v>
      </c>
      <c r="AG76" s="265">
        <v>0</v>
      </c>
      <c r="AH76" s="265">
        <v>30000</v>
      </c>
      <c r="AI76" s="265">
        <v>49.85</v>
      </c>
      <c r="AJ76" s="265">
        <v>17</v>
      </c>
      <c r="AK76" s="344">
        <v>50.2</v>
      </c>
      <c r="AL76" s="265">
        <v>49.85</v>
      </c>
      <c r="AM76" s="344">
        <v>50.2</v>
      </c>
      <c r="AN76" s="265">
        <v>52</v>
      </c>
      <c r="AO76" s="265">
        <v>40</v>
      </c>
      <c r="AP76" s="344">
        <v>0</v>
      </c>
      <c r="AQ76" s="265">
        <v>1000</v>
      </c>
      <c r="AR76" s="344">
        <v>50.2</v>
      </c>
      <c r="AS76" s="344">
        <v>9</v>
      </c>
      <c r="AT76" s="265">
        <v>49.75</v>
      </c>
      <c r="AU76" s="265">
        <v>48</v>
      </c>
      <c r="AV76" s="265">
        <v>57</v>
      </c>
      <c r="AW76" s="265">
        <v>0</v>
      </c>
      <c r="AX76" s="265">
        <v>30000</v>
      </c>
      <c r="AY76" s="265">
        <v>49.85</v>
      </c>
      <c r="AZ76" s="265">
        <v>17</v>
      </c>
      <c r="BA76" s="344">
        <v>50.2</v>
      </c>
      <c r="BB76" s="265">
        <v>49.85</v>
      </c>
      <c r="BC76" s="114">
        <v>51</v>
      </c>
      <c r="BD76" s="114">
        <v>49</v>
      </c>
    </row>
    <row r="77" s="11" customFormat="1" customHeight="1" spans="1:25">
      <c r="A77" s="111"/>
      <c r="B77" s="70"/>
      <c r="C77" s="69"/>
      <c r="D77" s="71"/>
      <c r="E77" s="72"/>
      <c r="F77" s="72"/>
      <c r="G77" s="73"/>
      <c r="H77" s="113"/>
      <c r="I77" s="125"/>
      <c r="J77" s="113"/>
      <c r="K77" s="125"/>
      <c r="L77" s="125"/>
      <c r="M77" s="125"/>
      <c r="N77" s="129"/>
      <c r="O77" s="113"/>
      <c r="P77" s="113">
        <v>0</v>
      </c>
      <c r="Q77" s="286">
        <v>0</v>
      </c>
      <c r="R77" s="125"/>
      <c r="S77" s="125"/>
      <c r="T77" s="129"/>
      <c r="U77" s="422">
        <v>0</v>
      </c>
      <c r="V77" s="129"/>
      <c r="W77" s="10"/>
      <c r="X77" s="10"/>
      <c r="Y77" s="287"/>
    </row>
    <row r="78" customFormat="1" customHeight="1" spans="1:25">
      <c r="A78" s="51">
        <f>A68</f>
        <v>902</v>
      </c>
      <c r="B78" s="42"/>
      <c r="C78" s="33" t="s">
        <v>313</v>
      </c>
      <c r="D78" s="43" t="s">
        <v>180</v>
      </c>
      <c r="E78" s="44" t="s">
        <v>315</v>
      </c>
      <c r="F78" s="44" t="s">
        <v>316</v>
      </c>
      <c r="G78" s="47"/>
      <c r="H78" s="114"/>
      <c r="I78" s="127"/>
      <c r="J78" s="114"/>
      <c r="K78" s="127"/>
      <c r="L78" s="127"/>
      <c r="M78" s="127"/>
      <c r="N78" s="130"/>
      <c r="O78" s="114"/>
      <c r="P78" s="114">
        <v>0</v>
      </c>
      <c r="Q78" s="310">
        <v>0</v>
      </c>
      <c r="R78" s="127"/>
      <c r="S78" s="127"/>
      <c r="T78" s="130"/>
      <c r="U78" s="418">
        <v>0</v>
      </c>
      <c r="V78" s="130"/>
      <c r="W78" s="12"/>
      <c r="X78" s="12"/>
      <c r="Y78" s="288"/>
    </row>
    <row r="79" s="241" customFormat="1" customHeight="1" spans="1:56">
      <c r="A79" s="111"/>
      <c r="B79" s="70"/>
      <c r="C79" s="74"/>
      <c r="D79" s="71"/>
      <c r="E79" s="72"/>
      <c r="F79" s="72"/>
      <c r="G79" s="115" t="s">
        <v>264</v>
      </c>
      <c r="H79" s="436">
        <v>1</v>
      </c>
      <c r="I79" s="413">
        <v>0</v>
      </c>
      <c r="J79" s="436">
        <v>1</v>
      </c>
      <c r="K79" s="413">
        <v>0</v>
      </c>
      <c r="L79" s="413">
        <v>0</v>
      </c>
      <c r="M79" s="413">
        <v>1</v>
      </c>
      <c r="N79" s="438">
        <v>0</v>
      </c>
      <c r="O79" s="436"/>
      <c r="P79" s="436">
        <v>0</v>
      </c>
      <c r="Q79" s="441">
        <v>0</v>
      </c>
      <c r="R79" s="413">
        <v>0</v>
      </c>
      <c r="S79" s="413">
        <v>0</v>
      </c>
      <c r="T79" s="438">
        <v>0</v>
      </c>
      <c r="U79" s="442">
        <v>0</v>
      </c>
      <c r="V79" s="438">
        <f t="shared" ref="V79:V111" si="9">H79+I79*2+J79*4+K79*8+L79*16+M79*32+N79*64+O79*128+P79*256+Q79*512+S79*4096+T79*8192+U79*16384</f>
        <v>37</v>
      </c>
      <c r="W79" s="113">
        <v>50.2</v>
      </c>
      <c r="X79" s="113">
        <v>52</v>
      </c>
      <c r="Y79" s="113">
        <v>40</v>
      </c>
      <c r="Z79" s="113" t="s">
        <v>1391</v>
      </c>
      <c r="AA79" s="113" t="s">
        <v>1392</v>
      </c>
      <c r="AB79" s="113" t="s">
        <v>1393</v>
      </c>
      <c r="AC79" s="113" t="s">
        <v>1394</v>
      </c>
      <c r="AD79" s="113" t="s">
        <v>251</v>
      </c>
      <c r="AE79" s="113" t="s">
        <v>251</v>
      </c>
      <c r="AF79" s="113" t="s">
        <v>251</v>
      </c>
      <c r="AG79" s="113" t="s">
        <v>251</v>
      </c>
      <c r="AH79" s="113" t="s">
        <v>251</v>
      </c>
      <c r="AI79" s="113" t="s">
        <v>251</v>
      </c>
      <c r="AJ79" s="113" t="s">
        <v>251</v>
      </c>
      <c r="AK79" s="113" t="s">
        <v>251</v>
      </c>
      <c r="AL79" s="113" t="s">
        <v>251</v>
      </c>
      <c r="AM79" s="113">
        <v>50.2</v>
      </c>
      <c r="AN79" s="113">
        <v>52</v>
      </c>
      <c r="AO79" s="113">
        <v>40</v>
      </c>
      <c r="AP79" s="113" t="s">
        <v>1391</v>
      </c>
      <c r="AQ79" s="113" t="s">
        <v>1392</v>
      </c>
      <c r="AR79" s="113" t="s">
        <v>1393</v>
      </c>
      <c r="AS79" s="113" t="s">
        <v>1394</v>
      </c>
      <c r="AT79" s="113" t="s">
        <v>251</v>
      </c>
      <c r="AU79" s="113" t="s">
        <v>251</v>
      </c>
      <c r="AV79" s="113" t="s">
        <v>251</v>
      </c>
      <c r="AW79" s="113" t="s">
        <v>251</v>
      </c>
      <c r="AX79" s="113" t="s">
        <v>251</v>
      </c>
      <c r="AY79" s="113" t="s">
        <v>251</v>
      </c>
      <c r="AZ79" s="113" t="s">
        <v>251</v>
      </c>
      <c r="BA79" s="113" t="s">
        <v>251</v>
      </c>
      <c r="BB79" s="113" t="s">
        <v>251</v>
      </c>
      <c r="BC79" s="113"/>
      <c r="BD79" s="113"/>
    </row>
    <row r="80" customFormat="1" customHeight="1" spans="1:56">
      <c r="A80" s="51">
        <f>A4</f>
        <v>902</v>
      </c>
      <c r="B80" s="42" t="s">
        <v>235</v>
      </c>
      <c r="C80" s="33" t="s">
        <v>313</v>
      </c>
      <c r="D80" s="43" t="s">
        <v>187</v>
      </c>
      <c r="E80" s="44" t="s">
        <v>317</v>
      </c>
      <c r="F80" s="44" t="s">
        <v>318</v>
      </c>
      <c r="G80" s="47"/>
      <c r="H80" s="166">
        <v>1</v>
      </c>
      <c r="I80" s="166">
        <v>0</v>
      </c>
      <c r="J80" s="166">
        <v>1</v>
      </c>
      <c r="K80" s="166">
        <v>0</v>
      </c>
      <c r="L80" s="166">
        <v>0</v>
      </c>
      <c r="M80" s="166">
        <v>1</v>
      </c>
      <c r="N80" s="166">
        <v>0</v>
      </c>
      <c r="O80" s="166"/>
      <c r="P80" s="166">
        <v>0</v>
      </c>
      <c r="Q80" s="418">
        <v>0</v>
      </c>
      <c r="R80" s="166">
        <f>S80+T80*2</f>
        <v>0</v>
      </c>
      <c r="S80" s="166">
        <v>0</v>
      </c>
      <c r="T80" s="166">
        <v>0</v>
      </c>
      <c r="U80" s="418">
        <v>0</v>
      </c>
      <c r="V80" s="166">
        <f t="shared" si="9"/>
        <v>37</v>
      </c>
      <c r="W80" s="344">
        <v>50.2</v>
      </c>
      <c r="X80" s="265">
        <v>52</v>
      </c>
      <c r="Y80" s="265">
        <v>40</v>
      </c>
      <c r="Z80" s="344">
        <v>0</v>
      </c>
      <c r="AA80" s="265">
        <v>1000</v>
      </c>
      <c r="AB80" s="344">
        <v>50.2</v>
      </c>
      <c r="AC80" s="344">
        <v>9</v>
      </c>
      <c r="AD80" s="265">
        <v>49.75</v>
      </c>
      <c r="AE80" s="265">
        <v>48</v>
      </c>
      <c r="AF80" s="265">
        <v>57</v>
      </c>
      <c r="AG80" s="265">
        <v>0</v>
      </c>
      <c r="AH80" s="265">
        <v>30000</v>
      </c>
      <c r="AI80" s="265">
        <v>49.85</v>
      </c>
      <c r="AJ80" s="265">
        <v>17</v>
      </c>
      <c r="AK80" s="344">
        <v>50.2</v>
      </c>
      <c r="AL80" s="265">
        <v>49.85</v>
      </c>
      <c r="AM80" s="344">
        <v>50.2</v>
      </c>
      <c r="AN80" s="265">
        <v>52</v>
      </c>
      <c r="AO80" s="265">
        <v>40</v>
      </c>
      <c r="AP80" s="344">
        <v>0</v>
      </c>
      <c r="AQ80" s="265">
        <v>1000</v>
      </c>
      <c r="AR80" s="344">
        <v>50.2</v>
      </c>
      <c r="AS80" s="344">
        <v>9</v>
      </c>
      <c r="AT80" s="265">
        <v>49.75</v>
      </c>
      <c r="AU80" s="265">
        <v>48</v>
      </c>
      <c r="AV80" s="265">
        <v>57</v>
      </c>
      <c r="AW80" s="265">
        <v>0</v>
      </c>
      <c r="AX80" s="265">
        <v>30000</v>
      </c>
      <c r="AY80" s="265">
        <v>49.85</v>
      </c>
      <c r="AZ80" s="265">
        <v>17</v>
      </c>
      <c r="BA80" s="344">
        <v>50.2</v>
      </c>
      <c r="BB80" s="265">
        <v>49.85</v>
      </c>
      <c r="BC80" s="114">
        <v>51</v>
      </c>
      <c r="BD80" s="114">
        <v>49</v>
      </c>
    </row>
    <row r="81" s="2" customFormat="1" ht="20.4" spans="1:54">
      <c r="A81" s="52"/>
      <c r="B81" s="37"/>
      <c r="C81" s="52"/>
      <c r="D81" s="38"/>
      <c r="E81" s="39" t="s">
        <v>323</v>
      </c>
      <c r="F81" s="39"/>
      <c r="G81" s="49"/>
      <c r="H81" s="163">
        <v>1</v>
      </c>
      <c r="I81" s="163">
        <v>0</v>
      </c>
      <c r="J81" s="163">
        <v>1</v>
      </c>
      <c r="K81" s="163">
        <v>0</v>
      </c>
      <c r="L81" s="163">
        <v>0</v>
      </c>
      <c r="M81" s="163">
        <v>0</v>
      </c>
      <c r="N81" s="163">
        <v>0</v>
      </c>
      <c r="O81" s="163"/>
      <c r="P81" s="163">
        <v>0</v>
      </c>
      <c r="Q81" s="185">
        <v>0</v>
      </c>
      <c r="R81" s="163">
        <v>0</v>
      </c>
      <c r="S81" s="163">
        <v>0</v>
      </c>
      <c r="T81" s="163">
        <v>0</v>
      </c>
      <c r="U81" s="185">
        <v>0</v>
      </c>
      <c r="V81" s="163">
        <f t="shared" si="9"/>
        <v>5</v>
      </c>
      <c r="W81" s="133">
        <v>50.4</v>
      </c>
      <c r="X81" s="250">
        <v>52</v>
      </c>
      <c r="Y81" s="250">
        <v>20</v>
      </c>
      <c r="Z81" s="132" t="s">
        <v>251</v>
      </c>
      <c r="AA81" s="275" t="s">
        <v>251</v>
      </c>
      <c r="AB81" s="133">
        <v>50.4</v>
      </c>
      <c r="AC81" s="132" t="s">
        <v>251</v>
      </c>
      <c r="AD81" s="132" t="s">
        <v>251</v>
      </c>
      <c r="AE81" s="132" t="s">
        <v>251</v>
      </c>
      <c r="AF81" s="132" t="s">
        <v>251</v>
      </c>
      <c r="AG81" s="132" t="s">
        <v>251</v>
      </c>
      <c r="AH81" s="132" t="s">
        <v>251</v>
      </c>
      <c r="AI81" s="132" t="s">
        <v>251</v>
      </c>
      <c r="AJ81" s="132" t="s">
        <v>251</v>
      </c>
      <c r="AK81" s="132" t="s">
        <v>251</v>
      </c>
      <c r="AL81" s="132" t="s">
        <v>251</v>
      </c>
      <c r="AM81" s="133">
        <v>50.4</v>
      </c>
      <c r="AN81" s="250">
        <v>52</v>
      </c>
      <c r="AO81" s="250">
        <v>20</v>
      </c>
      <c r="AP81" s="132" t="s">
        <v>251</v>
      </c>
      <c r="AQ81" s="275" t="s">
        <v>251</v>
      </c>
      <c r="AR81" s="133">
        <v>50.4</v>
      </c>
      <c r="AS81" s="132" t="s">
        <v>251</v>
      </c>
      <c r="AT81" s="132" t="s">
        <v>251</v>
      </c>
      <c r="AU81" s="132" t="s">
        <v>251</v>
      </c>
      <c r="AV81" s="132" t="s">
        <v>251</v>
      </c>
      <c r="AW81" s="132" t="s">
        <v>251</v>
      </c>
      <c r="AX81" s="132" t="s">
        <v>251</v>
      </c>
      <c r="AY81" s="132" t="s">
        <v>251</v>
      </c>
      <c r="AZ81" s="132" t="s">
        <v>251</v>
      </c>
      <c r="BA81" s="132" t="s">
        <v>251</v>
      </c>
      <c r="BB81" s="132" t="s">
        <v>251</v>
      </c>
    </row>
    <row r="82" customFormat="1" ht="20.4" spans="1:56">
      <c r="A82" s="33">
        <f>A76</f>
        <v>902</v>
      </c>
      <c r="B82" s="116" t="s">
        <v>238</v>
      </c>
      <c r="C82" s="33" t="s">
        <v>322</v>
      </c>
      <c r="D82" s="43" t="s">
        <v>168</v>
      </c>
      <c r="E82" s="44" t="s">
        <v>323</v>
      </c>
      <c r="F82" s="44" t="s">
        <v>324</v>
      </c>
      <c r="G82" s="47"/>
      <c r="H82" s="166">
        <v>1</v>
      </c>
      <c r="I82" s="166">
        <v>0</v>
      </c>
      <c r="J82" s="439">
        <v>1</v>
      </c>
      <c r="K82" s="166">
        <v>0</v>
      </c>
      <c r="L82" s="166">
        <v>0</v>
      </c>
      <c r="M82" s="411">
        <v>0</v>
      </c>
      <c r="N82" s="166">
        <v>0</v>
      </c>
      <c r="O82" s="166"/>
      <c r="P82" s="166">
        <v>0</v>
      </c>
      <c r="Q82" s="418">
        <v>0</v>
      </c>
      <c r="R82" s="166">
        <f t="shared" ref="R82" si="10">S82+T82*2</f>
        <v>0</v>
      </c>
      <c r="S82" s="166">
        <v>0</v>
      </c>
      <c r="T82" s="166">
        <v>0</v>
      </c>
      <c r="U82" s="418">
        <v>0</v>
      </c>
      <c r="V82" s="166">
        <f t="shared" si="9"/>
        <v>5</v>
      </c>
      <c r="W82" s="344">
        <v>50.4</v>
      </c>
      <c r="X82" s="265">
        <v>52</v>
      </c>
      <c r="Y82" s="265">
        <v>20</v>
      </c>
      <c r="Z82" s="344">
        <v>0</v>
      </c>
      <c r="AA82" s="265">
        <v>1000</v>
      </c>
      <c r="AB82" s="344">
        <v>50.4</v>
      </c>
      <c r="AC82" s="344">
        <v>9</v>
      </c>
      <c r="AD82" s="265">
        <v>49.75</v>
      </c>
      <c r="AE82" s="265">
        <v>48</v>
      </c>
      <c r="AF82" s="265">
        <v>57</v>
      </c>
      <c r="AG82" s="265">
        <v>0</v>
      </c>
      <c r="AH82" s="265">
        <v>30000</v>
      </c>
      <c r="AI82" s="265">
        <v>49.85</v>
      </c>
      <c r="AJ82" s="265">
        <v>17</v>
      </c>
      <c r="AK82" s="344">
        <v>50.4</v>
      </c>
      <c r="AL82" s="265">
        <v>49.85</v>
      </c>
      <c r="AM82" s="344">
        <v>50.4</v>
      </c>
      <c r="AN82" s="265">
        <v>52</v>
      </c>
      <c r="AO82" s="265">
        <v>20</v>
      </c>
      <c r="AP82" s="344">
        <v>0</v>
      </c>
      <c r="AQ82" s="265">
        <v>1000</v>
      </c>
      <c r="AR82" s="344">
        <v>50.4</v>
      </c>
      <c r="AS82" s="344">
        <v>9</v>
      </c>
      <c r="AT82" s="265">
        <v>49.75</v>
      </c>
      <c r="AU82" s="265">
        <v>48</v>
      </c>
      <c r="AV82" s="265">
        <v>57</v>
      </c>
      <c r="AW82" s="265">
        <v>0</v>
      </c>
      <c r="AX82" s="265">
        <v>30000</v>
      </c>
      <c r="AY82" s="265">
        <v>49.85</v>
      </c>
      <c r="AZ82" s="265">
        <v>17</v>
      </c>
      <c r="BA82" s="344">
        <v>50.4</v>
      </c>
      <c r="BB82" s="265">
        <v>49.85</v>
      </c>
      <c r="BC82" s="114">
        <v>51</v>
      </c>
      <c r="BD82" s="114">
        <v>49</v>
      </c>
    </row>
    <row r="83" s="2" customFormat="1" ht="20.4" spans="1:54">
      <c r="A83" s="52"/>
      <c r="B83" s="37"/>
      <c r="C83" s="52"/>
      <c r="D83" s="38"/>
      <c r="E83" s="39" t="s">
        <v>326</v>
      </c>
      <c r="F83" s="39"/>
      <c r="G83" s="49"/>
      <c r="H83" s="163">
        <v>1</v>
      </c>
      <c r="I83" s="163">
        <v>0</v>
      </c>
      <c r="J83" s="163">
        <v>1</v>
      </c>
      <c r="K83" s="163">
        <v>0</v>
      </c>
      <c r="L83" s="163">
        <v>0</v>
      </c>
      <c r="M83" s="163">
        <v>0</v>
      </c>
      <c r="N83" s="163">
        <v>0</v>
      </c>
      <c r="O83" s="163"/>
      <c r="P83" s="163">
        <v>0</v>
      </c>
      <c r="Q83" s="185">
        <v>0</v>
      </c>
      <c r="R83" s="163">
        <v>0</v>
      </c>
      <c r="S83" s="163">
        <v>0</v>
      </c>
      <c r="T83" s="163">
        <v>0</v>
      </c>
      <c r="U83" s="185">
        <v>0</v>
      </c>
      <c r="V83" s="163">
        <f t="shared" si="9"/>
        <v>5</v>
      </c>
      <c r="W83" s="133">
        <v>50.4</v>
      </c>
      <c r="X83" s="250">
        <v>52</v>
      </c>
      <c r="Y83" s="250">
        <v>20</v>
      </c>
      <c r="Z83" s="132" t="s">
        <v>251</v>
      </c>
      <c r="AA83" s="275" t="s">
        <v>251</v>
      </c>
      <c r="AB83" s="133">
        <v>50.4</v>
      </c>
      <c r="AC83" s="132" t="s">
        <v>251</v>
      </c>
      <c r="AD83" s="132" t="s">
        <v>251</v>
      </c>
      <c r="AE83" s="132" t="s">
        <v>251</v>
      </c>
      <c r="AF83" s="132" t="s">
        <v>251</v>
      </c>
      <c r="AG83" s="132" t="s">
        <v>251</v>
      </c>
      <c r="AH83" s="132" t="s">
        <v>251</v>
      </c>
      <c r="AI83" s="132" t="s">
        <v>251</v>
      </c>
      <c r="AJ83" s="132" t="s">
        <v>251</v>
      </c>
      <c r="AK83" s="132" t="s">
        <v>251</v>
      </c>
      <c r="AL83" s="132" t="s">
        <v>251</v>
      </c>
      <c r="AM83" s="133">
        <v>50.4</v>
      </c>
      <c r="AN83" s="250">
        <v>52</v>
      </c>
      <c r="AO83" s="250">
        <v>20</v>
      </c>
      <c r="AP83" s="132" t="s">
        <v>251</v>
      </c>
      <c r="AQ83" s="275" t="s">
        <v>251</v>
      </c>
      <c r="AR83" s="133">
        <v>50.4</v>
      </c>
      <c r="AS83" s="132" t="s">
        <v>251</v>
      </c>
      <c r="AT83" s="132" t="s">
        <v>251</v>
      </c>
      <c r="AU83" s="132" t="s">
        <v>251</v>
      </c>
      <c r="AV83" s="132" t="s">
        <v>251</v>
      </c>
      <c r="AW83" s="132" t="s">
        <v>251</v>
      </c>
      <c r="AX83" s="132" t="s">
        <v>251</v>
      </c>
      <c r="AY83" s="132" t="s">
        <v>251</v>
      </c>
      <c r="AZ83" s="132" t="s">
        <v>251</v>
      </c>
      <c r="BA83" s="132" t="s">
        <v>251</v>
      </c>
      <c r="BB83" s="132" t="s">
        <v>251</v>
      </c>
    </row>
    <row r="84" customFormat="1" ht="20.4" spans="1:56">
      <c r="A84" s="33">
        <f>A82</f>
        <v>902</v>
      </c>
      <c r="B84" s="116" t="s">
        <v>238</v>
      </c>
      <c r="C84" s="33" t="s">
        <v>322</v>
      </c>
      <c r="D84" s="43" t="s">
        <v>180</v>
      </c>
      <c r="E84" s="44" t="s">
        <v>326</v>
      </c>
      <c r="F84" s="44" t="s">
        <v>327</v>
      </c>
      <c r="G84" s="47"/>
      <c r="H84" s="166">
        <v>1</v>
      </c>
      <c r="I84" s="166">
        <v>0</v>
      </c>
      <c r="J84" s="411">
        <v>1</v>
      </c>
      <c r="K84" s="166">
        <v>0</v>
      </c>
      <c r="L84" s="166">
        <v>0</v>
      </c>
      <c r="M84" s="411">
        <v>0</v>
      </c>
      <c r="N84" s="166">
        <v>0</v>
      </c>
      <c r="O84" s="166"/>
      <c r="P84" s="166">
        <v>0</v>
      </c>
      <c r="Q84" s="418">
        <v>0</v>
      </c>
      <c r="R84" s="166">
        <f t="shared" ref="R84" si="11">S84+T84*2</f>
        <v>0</v>
      </c>
      <c r="S84" s="166">
        <v>0</v>
      </c>
      <c r="T84" s="166">
        <v>0</v>
      </c>
      <c r="U84" s="418">
        <v>0</v>
      </c>
      <c r="V84" s="166">
        <f t="shared" si="9"/>
        <v>5</v>
      </c>
      <c r="W84" s="344">
        <v>50.4</v>
      </c>
      <c r="X84" s="265">
        <v>52</v>
      </c>
      <c r="Y84" s="265">
        <v>20</v>
      </c>
      <c r="Z84" s="344">
        <v>0</v>
      </c>
      <c r="AA84" s="265">
        <v>1000</v>
      </c>
      <c r="AB84" s="344">
        <v>50.4</v>
      </c>
      <c r="AC84" s="344">
        <v>9</v>
      </c>
      <c r="AD84" s="265">
        <v>49.75</v>
      </c>
      <c r="AE84" s="265">
        <v>48</v>
      </c>
      <c r="AF84" s="265">
        <v>57</v>
      </c>
      <c r="AG84" s="265">
        <v>0</v>
      </c>
      <c r="AH84" s="265">
        <v>30000</v>
      </c>
      <c r="AI84" s="265">
        <v>49.85</v>
      </c>
      <c r="AJ84" s="265">
        <v>17</v>
      </c>
      <c r="AK84" s="344">
        <v>50.4</v>
      </c>
      <c r="AL84" s="265">
        <v>49.85</v>
      </c>
      <c r="AM84" s="344">
        <v>50.4</v>
      </c>
      <c r="AN84" s="265">
        <v>52</v>
      </c>
      <c r="AO84" s="265">
        <v>20</v>
      </c>
      <c r="AP84" s="344">
        <v>0</v>
      </c>
      <c r="AQ84" s="265">
        <v>1000</v>
      </c>
      <c r="AR84" s="344">
        <v>50.4</v>
      </c>
      <c r="AS84" s="344">
        <v>9</v>
      </c>
      <c r="AT84" s="265">
        <v>49.75</v>
      </c>
      <c r="AU84" s="265">
        <v>48</v>
      </c>
      <c r="AV84" s="265">
        <v>57</v>
      </c>
      <c r="AW84" s="265">
        <v>0</v>
      </c>
      <c r="AX84" s="265">
        <v>30000</v>
      </c>
      <c r="AY84" s="265">
        <v>49.85</v>
      </c>
      <c r="AZ84" s="265">
        <v>17</v>
      </c>
      <c r="BA84" s="344">
        <v>50.4</v>
      </c>
      <c r="BB84" s="265">
        <v>49.85</v>
      </c>
      <c r="BC84" s="114">
        <v>51</v>
      </c>
      <c r="BD84" s="114">
        <v>49</v>
      </c>
    </row>
    <row r="85" s="3" customFormat="1" ht="20.4" spans="1:54">
      <c r="A85" s="119"/>
      <c r="B85" s="37"/>
      <c r="C85" s="52"/>
      <c r="D85" s="38"/>
      <c r="E85" s="39"/>
      <c r="F85" s="39"/>
      <c r="G85" s="49"/>
      <c r="H85" s="163"/>
      <c r="I85" s="163"/>
      <c r="J85" s="163"/>
      <c r="K85" s="163"/>
      <c r="L85" s="163"/>
      <c r="M85" s="163"/>
      <c r="N85" s="163"/>
      <c r="O85" s="163"/>
      <c r="P85" s="163">
        <v>0</v>
      </c>
      <c r="Q85" s="185">
        <v>0</v>
      </c>
      <c r="R85" s="163"/>
      <c r="S85" s="163"/>
      <c r="T85" s="163"/>
      <c r="U85" s="185">
        <v>0</v>
      </c>
      <c r="V85" s="163">
        <f t="shared" si="9"/>
        <v>0</v>
      </c>
      <c r="W85" s="133"/>
      <c r="X85" s="250"/>
      <c r="Y85" s="250"/>
      <c r="Z85" s="133"/>
      <c r="AA85" s="250"/>
      <c r="AB85" s="133"/>
      <c r="AC85" s="133"/>
      <c r="AD85" s="250"/>
      <c r="AE85" s="250"/>
      <c r="AF85" s="250"/>
      <c r="AG85" s="250"/>
      <c r="AH85" s="250"/>
      <c r="AI85" s="250"/>
      <c r="AJ85" s="250"/>
      <c r="AK85" s="133"/>
      <c r="AL85" s="250"/>
      <c r="AM85" s="133"/>
      <c r="AN85" s="250"/>
      <c r="AO85" s="250"/>
      <c r="AP85" s="133"/>
      <c r="AQ85" s="250"/>
      <c r="AR85" s="133"/>
      <c r="AS85" s="133"/>
      <c r="AT85" s="250"/>
      <c r="AU85" s="250"/>
      <c r="AV85" s="250"/>
      <c r="AW85" s="250"/>
      <c r="AX85" s="250"/>
      <c r="AY85" s="250"/>
      <c r="AZ85" s="250"/>
      <c r="BA85" s="133"/>
      <c r="BB85" s="250"/>
    </row>
    <row r="86" customFormat="1" ht="20.4" spans="1:56">
      <c r="A86" s="120">
        <f>A84</f>
        <v>902</v>
      </c>
      <c r="B86" s="116"/>
      <c r="C86" s="9" t="s">
        <v>322</v>
      </c>
      <c r="D86" s="117" t="s">
        <v>187</v>
      </c>
      <c r="E86" s="118" t="s">
        <v>328</v>
      </c>
      <c r="F86" s="118" t="s">
        <v>329</v>
      </c>
      <c r="G86" s="47"/>
      <c r="H86" s="166"/>
      <c r="I86" s="166"/>
      <c r="J86" s="411"/>
      <c r="K86" s="166"/>
      <c r="L86" s="166"/>
      <c r="M86" s="166"/>
      <c r="N86" s="166"/>
      <c r="O86" s="166"/>
      <c r="P86" s="166">
        <v>0</v>
      </c>
      <c r="Q86" s="418">
        <v>0</v>
      </c>
      <c r="R86" s="166"/>
      <c r="S86" s="166"/>
      <c r="T86" s="166"/>
      <c r="U86" s="418">
        <v>0</v>
      </c>
      <c r="V86" s="166">
        <f t="shared" si="9"/>
        <v>0</v>
      </c>
      <c r="W86" s="344"/>
      <c r="X86" s="265"/>
      <c r="Y86" s="265"/>
      <c r="Z86" s="344"/>
      <c r="AA86" s="265"/>
      <c r="AB86" s="344"/>
      <c r="AC86" s="344"/>
      <c r="AD86" s="265"/>
      <c r="AE86" s="265"/>
      <c r="AF86" s="265"/>
      <c r="AG86" s="265"/>
      <c r="AH86" s="265"/>
      <c r="AI86" s="265"/>
      <c r="AJ86" s="265"/>
      <c r="AK86" s="344"/>
      <c r="AL86" s="265"/>
      <c r="AM86" s="344"/>
      <c r="AN86" s="265"/>
      <c r="AO86" s="265"/>
      <c r="AP86" s="344"/>
      <c r="AQ86" s="265"/>
      <c r="AR86" s="344"/>
      <c r="AS86" s="344"/>
      <c r="AT86" s="265"/>
      <c r="AU86" s="265"/>
      <c r="AV86" s="265"/>
      <c r="AW86" s="265"/>
      <c r="AX86" s="265"/>
      <c r="AY86" s="265"/>
      <c r="AZ86" s="265"/>
      <c r="BA86" s="344"/>
      <c r="BB86" s="265"/>
      <c r="BC86" s="114"/>
      <c r="BD86" s="114"/>
    </row>
    <row r="87" s="2" customFormat="1" ht="20.4" spans="1:54">
      <c r="A87" s="36"/>
      <c r="B87" s="37"/>
      <c r="C87" s="36"/>
      <c r="D87" s="38"/>
      <c r="E87" s="39" t="s">
        <v>330</v>
      </c>
      <c r="F87" s="39" t="s">
        <v>331</v>
      </c>
      <c r="G87" s="49"/>
      <c r="H87" s="163">
        <v>0</v>
      </c>
      <c r="I87" s="163">
        <v>0</v>
      </c>
      <c r="J87" s="163">
        <v>0</v>
      </c>
      <c r="K87" s="163">
        <v>0</v>
      </c>
      <c r="L87" s="163">
        <v>0</v>
      </c>
      <c r="M87" s="163">
        <v>0</v>
      </c>
      <c r="N87" s="163">
        <v>0</v>
      </c>
      <c r="O87" s="163"/>
      <c r="P87" s="163">
        <v>0</v>
      </c>
      <c r="Q87" s="185">
        <v>0</v>
      </c>
      <c r="R87" s="163">
        <v>0</v>
      </c>
      <c r="S87" s="163">
        <v>0</v>
      </c>
      <c r="T87" s="163">
        <v>0</v>
      </c>
      <c r="U87" s="185">
        <v>0</v>
      </c>
      <c r="V87" s="163">
        <f t="shared" si="9"/>
        <v>0</v>
      </c>
      <c r="W87" s="133" t="s">
        <v>1398</v>
      </c>
      <c r="X87" s="250">
        <v>50.53</v>
      </c>
      <c r="Y87" s="250" t="s">
        <v>1399</v>
      </c>
      <c r="Z87" s="133" t="s">
        <v>938</v>
      </c>
      <c r="AA87" s="250" t="s">
        <v>251</v>
      </c>
      <c r="AB87" s="133" t="s">
        <v>251</v>
      </c>
      <c r="AC87" s="133" t="s">
        <v>251</v>
      </c>
      <c r="AD87" s="250" t="s">
        <v>251</v>
      </c>
      <c r="AE87" s="250" t="s">
        <v>251</v>
      </c>
      <c r="AF87" s="250" t="s">
        <v>251</v>
      </c>
      <c r="AG87" s="250" t="s">
        <v>251</v>
      </c>
      <c r="AH87" s="250" t="s">
        <v>251</v>
      </c>
      <c r="AI87" s="250" t="s">
        <v>251</v>
      </c>
      <c r="AJ87" s="250" t="s">
        <v>251</v>
      </c>
      <c r="AK87" s="133" t="s">
        <v>251</v>
      </c>
      <c r="AL87" s="250" t="s">
        <v>251</v>
      </c>
      <c r="AM87" s="133" t="s">
        <v>1398</v>
      </c>
      <c r="AN87" s="250">
        <v>50.53</v>
      </c>
      <c r="AO87" s="250" t="s">
        <v>1399</v>
      </c>
      <c r="AP87" s="133" t="s">
        <v>938</v>
      </c>
      <c r="AQ87" s="250" t="s">
        <v>251</v>
      </c>
      <c r="AR87" s="133" t="s">
        <v>251</v>
      </c>
      <c r="AS87" s="133" t="s">
        <v>251</v>
      </c>
      <c r="AT87" s="250" t="s">
        <v>251</v>
      </c>
      <c r="AU87" s="250" t="s">
        <v>251</v>
      </c>
      <c r="AV87" s="250" t="s">
        <v>251</v>
      </c>
      <c r="AW87" s="250" t="s">
        <v>251</v>
      </c>
      <c r="AX87" s="250" t="s">
        <v>251</v>
      </c>
      <c r="AY87" s="250" t="s">
        <v>251</v>
      </c>
      <c r="AZ87" s="250" t="s">
        <v>251</v>
      </c>
      <c r="BA87" s="133" t="s">
        <v>251</v>
      </c>
      <c r="BB87" s="250" t="s">
        <v>251</v>
      </c>
    </row>
    <row r="88" customFormat="1" ht="20.4" spans="1:56">
      <c r="A88" s="33">
        <f>A84</f>
        <v>902</v>
      </c>
      <c r="B88" s="42" t="s">
        <v>241</v>
      </c>
      <c r="C88" s="33" t="s">
        <v>334</v>
      </c>
      <c r="D88" s="43" t="s">
        <v>168</v>
      </c>
      <c r="E88" s="44" t="s">
        <v>335</v>
      </c>
      <c r="F88" s="44" t="s">
        <v>334</v>
      </c>
      <c r="G88" s="47"/>
      <c r="H88" s="166">
        <v>0</v>
      </c>
      <c r="I88" s="166">
        <v>0</v>
      </c>
      <c r="J88" s="166">
        <v>0</v>
      </c>
      <c r="K88" s="166">
        <v>0</v>
      </c>
      <c r="L88" s="166">
        <v>0</v>
      </c>
      <c r="M88" s="166">
        <v>0</v>
      </c>
      <c r="N88" s="166">
        <v>0</v>
      </c>
      <c r="O88" s="166"/>
      <c r="P88" s="166">
        <v>0</v>
      </c>
      <c r="Q88" s="418">
        <v>0</v>
      </c>
      <c r="R88" s="166">
        <f>S88+T88*2</f>
        <v>0</v>
      </c>
      <c r="S88" s="166">
        <v>0</v>
      </c>
      <c r="T88" s="166">
        <v>0</v>
      </c>
      <c r="U88" s="418">
        <v>0</v>
      </c>
      <c r="V88" s="166">
        <f t="shared" si="9"/>
        <v>0</v>
      </c>
      <c r="W88" s="344">
        <v>50.04</v>
      </c>
      <c r="X88" s="114">
        <v>50.53</v>
      </c>
      <c r="Y88" s="265">
        <v>40</v>
      </c>
      <c r="Z88" s="344">
        <v>0</v>
      </c>
      <c r="AA88" s="265">
        <v>1000</v>
      </c>
      <c r="AB88" s="344">
        <v>50.2</v>
      </c>
      <c r="AC88" s="344">
        <v>9</v>
      </c>
      <c r="AD88" s="265">
        <v>49.75</v>
      </c>
      <c r="AE88" s="265">
        <v>48</v>
      </c>
      <c r="AF88" s="265">
        <v>57</v>
      </c>
      <c r="AG88" s="265">
        <v>0</v>
      </c>
      <c r="AH88" s="265">
        <v>30000</v>
      </c>
      <c r="AI88" s="265">
        <v>49.85</v>
      </c>
      <c r="AJ88" s="265">
        <v>17</v>
      </c>
      <c r="AK88" s="344">
        <v>50.2</v>
      </c>
      <c r="AL88" s="265">
        <v>49.85</v>
      </c>
      <c r="AM88" s="344">
        <v>50.04</v>
      </c>
      <c r="AN88" s="114">
        <v>50.53</v>
      </c>
      <c r="AO88" s="265">
        <v>40</v>
      </c>
      <c r="AP88" s="344">
        <v>0</v>
      </c>
      <c r="AQ88" s="265">
        <v>1000</v>
      </c>
      <c r="AR88" s="344">
        <v>50.2</v>
      </c>
      <c r="AS88" s="344">
        <v>9</v>
      </c>
      <c r="AT88" s="265">
        <v>49.75</v>
      </c>
      <c r="AU88" s="265">
        <v>48</v>
      </c>
      <c r="AV88" s="265">
        <v>57</v>
      </c>
      <c r="AW88" s="265">
        <v>0</v>
      </c>
      <c r="AX88" s="265">
        <v>30000</v>
      </c>
      <c r="AY88" s="265">
        <v>49.85</v>
      </c>
      <c r="AZ88" s="265">
        <v>17</v>
      </c>
      <c r="BA88" s="344">
        <v>50.2</v>
      </c>
      <c r="BB88" s="265">
        <v>49.85</v>
      </c>
      <c r="BC88" s="114">
        <v>51</v>
      </c>
      <c r="BD88" s="114">
        <v>49</v>
      </c>
    </row>
    <row r="89" s="2" customFormat="1" ht="20.4" spans="1:56">
      <c r="A89" s="36"/>
      <c r="B89" s="37"/>
      <c r="C89" s="36"/>
      <c r="D89" s="38"/>
      <c r="E89" s="39" t="s">
        <v>336</v>
      </c>
      <c r="F89" s="39" t="s">
        <v>251</v>
      </c>
      <c r="G89" s="49"/>
      <c r="H89" s="163">
        <v>0</v>
      </c>
      <c r="I89" s="163">
        <v>0</v>
      </c>
      <c r="J89" s="163">
        <v>0</v>
      </c>
      <c r="K89" s="163">
        <v>0</v>
      </c>
      <c r="L89" s="163">
        <v>0</v>
      </c>
      <c r="M89" s="163">
        <v>0</v>
      </c>
      <c r="N89" s="163">
        <v>0</v>
      </c>
      <c r="O89" s="163"/>
      <c r="P89" s="163">
        <v>0</v>
      </c>
      <c r="Q89" s="185">
        <v>0</v>
      </c>
      <c r="R89" s="163">
        <v>0</v>
      </c>
      <c r="S89" s="163">
        <v>0</v>
      </c>
      <c r="T89" s="163">
        <v>0</v>
      </c>
      <c r="U89" s="185">
        <v>0</v>
      </c>
      <c r="V89" s="163">
        <f t="shared" si="9"/>
        <v>0</v>
      </c>
      <c r="W89" s="250" t="s">
        <v>251</v>
      </c>
      <c r="X89" s="133" t="s">
        <v>251</v>
      </c>
      <c r="Y89" s="133" t="s">
        <v>251</v>
      </c>
      <c r="Z89" s="250" t="s">
        <v>251</v>
      </c>
      <c r="AA89" s="250" t="s">
        <v>251</v>
      </c>
      <c r="AB89" s="250" t="s">
        <v>251</v>
      </c>
      <c r="AC89" s="250" t="s">
        <v>251</v>
      </c>
      <c r="AD89" s="250" t="s">
        <v>251</v>
      </c>
      <c r="AE89" s="250" t="s">
        <v>251</v>
      </c>
      <c r="AF89" s="250" t="s">
        <v>251</v>
      </c>
      <c r="AG89" s="133" t="s">
        <v>251</v>
      </c>
      <c r="AH89" s="250" t="s">
        <v>251</v>
      </c>
      <c r="AI89" s="250" t="s">
        <v>251</v>
      </c>
      <c r="AJ89" s="250" t="s">
        <v>251</v>
      </c>
      <c r="AK89" s="133" t="s">
        <v>251</v>
      </c>
      <c r="AL89" s="250" t="s">
        <v>251</v>
      </c>
      <c r="AM89" s="250" t="s">
        <v>251</v>
      </c>
      <c r="AN89" s="133" t="s">
        <v>251</v>
      </c>
      <c r="AO89" s="133" t="s">
        <v>251</v>
      </c>
      <c r="AP89" s="250" t="s">
        <v>251</v>
      </c>
      <c r="AQ89" s="250" t="s">
        <v>251</v>
      </c>
      <c r="AR89" s="250" t="s">
        <v>251</v>
      </c>
      <c r="AS89" s="250" t="s">
        <v>251</v>
      </c>
      <c r="AT89" s="250" t="s">
        <v>251</v>
      </c>
      <c r="AU89" s="250" t="s">
        <v>251</v>
      </c>
      <c r="AV89" s="250" t="s">
        <v>251</v>
      </c>
      <c r="AW89" s="133" t="s">
        <v>251</v>
      </c>
      <c r="AX89" s="250" t="s">
        <v>251</v>
      </c>
      <c r="AY89" s="250" t="s">
        <v>251</v>
      </c>
      <c r="AZ89" s="250" t="s">
        <v>251</v>
      </c>
      <c r="BA89" s="133" t="s">
        <v>251</v>
      </c>
      <c r="BB89" s="250" t="s">
        <v>251</v>
      </c>
      <c r="BC89" s="3"/>
      <c r="BD89" s="3"/>
    </row>
    <row r="90" customFormat="1" ht="20.4" spans="1:56">
      <c r="A90" s="33">
        <f>A88</f>
        <v>902</v>
      </c>
      <c r="B90" s="42" t="s">
        <v>241</v>
      </c>
      <c r="C90" s="33" t="s">
        <v>334</v>
      </c>
      <c r="D90" s="43" t="s">
        <v>180</v>
      </c>
      <c r="E90" s="44" t="s">
        <v>337</v>
      </c>
      <c r="F90" s="44" t="s">
        <v>338</v>
      </c>
      <c r="G90" s="47"/>
      <c r="H90" s="166">
        <v>0</v>
      </c>
      <c r="I90" s="166">
        <v>0</v>
      </c>
      <c r="J90" s="166">
        <v>0</v>
      </c>
      <c r="K90" s="166">
        <v>0</v>
      </c>
      <c r="L90" s="166">
        <v>0</v>
      </c>
      <c r="M90" s="166">
        <v>0</v>
      </c>
      <c r="N90" s="166">
        <v>0</v>
      </c>
      <c r="O90" s="166"/>
      <c r="P90" s="166">
        <v>0</v>
      </c>
      <c r="Q90" s="418">
        <v>0</v>
      </c>
      <c r="R90" s="166">
        <f>S90+T90*2</f>
        <v>0</v>
      </c>
      <c r="S90" s="166">
        <v>0</v>
      </c>
      <c r="T90" s="166">
        <v>0</v>
      </c>
      <c r="U90" s="418">
        <v>0</v>
      </c>
      <c r="V90" s="166">
        <f t="shared" si="9"/>
        <v>0</v>
      </c>
      <c r="W90" s="344">
        <v>50.2</v>
      </c>
      <c r="X90" s="265">
        <v>52</v>
      </c>
      <c r="Y90" s="265">
        <v>40</v>
      </c>
      <c r="Z90" s="344">
        <v>0</v>
      </c>
      <c r="AA90" s="265">
        <v>1000</v>
      </c>
      <c r="AB90" s="344">
        <v>50.2</v>
      </c>
      <c r="AC90" s="344">
        <v>9</v>
      </c>
      <c r="AD90" s="265">
        <v>49.75</v>
      </c>
      <c r="AE90" s="265">
        <v>48</v>
      </c>
      <c r="AF90" s="265">
        <v>57</v>
      </c>
      <c r="AG90" s="265">
        <v>0</v>
      </c>
      <c r="AH90" s="265">
        <v>30000</v>
      </c>
      <c r="AI90" s="265">
        <v>49.85</v>
      </c>
      <c r="AJ90" s="265">
        <v>17</v>
      </c>
      <c r="AK90" s="344">
        <v>50.2</v>
      </c>
      <c r="AL90" s="265">
        <v>49.85</v>
      </c>
      <c r="AM90" s="344">
        <v>50.2</v>
      </c>
      <c r="AN90" s="265">
        <v>52</v>
      </c>
      <c r="AO90" s="265">
        <v>40</v>
      </c>
      <c r="AP90" s="344">
        <v>0</v>
      </c>
      <c r="AQ90" s="265">
        <v>1000</v>
      </c>
      <c r="AR90" s="344">
        <v>50.2</v>
      </c>
      <c r="AS90" s="344">
        <v>9</v>
      </c>
      <c r="AT90" s="265">
        <v>49.75</v>
      </c>
      <c r="AU90" s="265">
        <v>48</v>
      </c>
      <c r="AV90" s="265">
        <v>57</v>
      </c>
      <c r="AW90" s="265">
        <v>0</v>
      </c>
      <c r="AX90" s="265">
        <v>30000</v>
      </c>
      <c r="AY90" s="265">
        <v>49.85</v>
      </c>
      <c r="AZ90" s="265">
        <v>17</v>
      </c>
      <c r="BA90" s="344">
        <v>50.2</v>
      </c>
      <c r="BB90" s="265">
        <v>49.85</v>
      </c>
      <c r="BC90" s="114">
        <v>51</v>
      </c>
      <c r="BD90" s="114">
        <v>49</v>
      </c>
    </row>
    <row r="91" s="2" customFormat="1" ht="20.4" spans="1:56">
      <c r="A91" s="48"/>
      <c r="B91" s="37"/>
      <c r="C91" s="36"/>
      <c r="D91" s="38"/>
      <c r="E91" s="39" t="s">
        <v>330</v>
      </c>
      <c r="F91" s="39"/>
      <c r="G91" s="49"/>
      <c r="H91" s="163">
        <v>1</v>
      </c>
      <c r="I91" s="163">
        <v>0</v>
      </c>
      <c r="J91" s="163">
        <v>1</v>
      </c>
      <c r="K91" s="163">
        <v>0</v>
      </c>
      <c r="L91" s="163">
        <v>0</v>
      </c>
      <c r="M91" s="163">
        <v>0</v>
      </c>
      <c r="N91" s="163">
        <v>0</v>
      </c>
      <c r="O91" s="163"/>
      <c r="P91" s="163">
        <v>0</v>
      </c>
      <c r="Q91" s="185">
        <v>0</v>
      </c>
      <c r="R91" s="163">
        <v>0</v>
      </c>
      <c r="S91" s="163">
        <v>0</v>
      </c>
      <c r="T91" s="163">
        <v>0</v>
      </c>
      <c r="U91" s="185">
        <v>0</v>
      </c>
      <c r="V91" s="163">
        <f t="shared" si="9"/>
        <v>5</v>
      </c>
      <c r="W91" s="133" t="s">
        <v>1398</v>
      </c>
      <c r="X91" s="250">
        <v>50.53</v>
      </c>
      <c r="Y91" s="250" t="s">
        <v>1399</v>
      </c>
      <c r="Z91" s="133" t="s">
        <v>938</v>
      </c>
      <c r="AA91" s="250" t="s">
        <v>251</v>
      </c>
      <c r="AB91" s="133" t="s">
        <v>251</v>
      </c>
      <c r="AC91" s="133" t="s">
        <v>251</v>
      </c>
      <c r="AD91" s="250" t="s">
        <v>251</v>
      </c>
      <c r="AE91" s="250" t="s">
        <v>251</v>
      </c>
      <c r="AF91" s="250" t="s">
        <v>251</v>
      </c>
      <c r="AG91" s="250" t="s">
        <v>251</v>
      </c>
      <c r="AH91" s="250" t="s">
        <v>251</v>
      </c>
      <c r="AI91" s="250" t="s">
        <v>251</v>
      </c>
      <c r="AJ91" s="250" t="s">
        <v>251</v>
      </c>
      <c r="AK91" s="133" t="s">
        <v>251</v>
      </c>
      <c r="AL91" s="250" t="s">
        <v>251</v>
      </c>
      <c r="AM91" s="133" t="s">
        <v>1398</v>
      </c>
      <c r="AN91" s="250">
        <v>50.53</v>
      </c>
      <c r="AO91" s="250" t="s">
        <v>1399</v>
      </c>
      <c r="AP91" s="133" t="s">
        <v>938</v>
      </c>
      <c r="AQ91" s="250" t="s">
        <v>251</v>
      </c>
      <c r="AR91" s="133" t="s">
        <v>251</v>
      </c>
      <c r="AS91" s="133" t="s">
        <v>251</v>
      </c>
      <c r="AT91" s="250" t="s">
        <v>251</v>
      </c>
      <c r="AU91" s="250" t="s">
        <v>251</v>
      </c>
      <c r="AV91" s="250" t="s">
        <v>251</v>
      </c>
      <c r="AW91" s="250" t="s">
        <v>251</v>
      </c>
      <c r="AX91" s="250" t="s">
        <v>251</v>
      </c>
      <c r="AY91" s="250" t="s">
        <v>251</v>
      </c>
      <c r="AZ91" s="250" t="s">
        <v>251</v>
      </c>
      <c r="BA91" s="133" t="s">
        <v>251</v>
      </c>
      <c r="BB91" s="250" t="s">
        <v>251</v>
      </c>
      <c r="BC91" s="3"/>
      <c r="BD91" s="3"/>
    </row>
    <row r="92" customFormat="1" ht="20.4" spans="1:56">
      <c r="A92" s="51">
        <f>A90</f>
        <v>902</v>
      </c>
      <c r="B92" s="42" t="s">
        <v>241</v>
      </c>
      <c r="C92" s="33" t="s">
        <v>334</v>
      </c>
      <c r="D92" s="43" t="s">
        <v>187</v>
      </c>
      <c r="E92" s="44" t="s">
        <v>339</v>
      </c>
      <c r="F92" s="44" t="s">
        <v>340</v>
      </c>
      <c r="G92" s="47"/>
      <c r="H92" s="166">
        <v>1</v>
      </c>
      <c r="I92" s="166">
        <v>0</v>
      </c>
      <c r="J92" s="166">
        <v>1</v>
      </c>
      <c r="K92" s="166">
        <v>0</v>
      </c>
      <c r="L92" s="166">
        <v>0</v>
      </c>
      <c r="M92" s="166">
        <v>0</v>
      </c>
      <c r="N92" s="166">
        <v>0</v>
      </c>
      <c r="O92" s="166"/>
      <c r="P92" s="166">
        <v>0</v>
      </c>
      <c r="Q92" s="418">
        <v>0</v>
      </c>
      <c r="R92" s="166">
        <f>S92+T92*2</f>
        <v>0</v>
      </c>
      <c r="S92" s="166">
        <v>0</v>
      </c>
      <c r="T92" s="166">
        <v>0</v>
      </c>
      <c r="U92" s="418">
        <v>0</v>
      </c>
      <c r="V92" s="166">
        <f t="shared" si="9"/>
        <v>5</v>
      </c>
      <c r="W92" s="344">
        <v>50.2</v>
      </c>
      <c r="X92" s="265">
        <v>52</v>
      </c>
      <c r="Y92" s="265">
        <v>40</v>
      </c>
      <c r="Z92" s="344">
        <v>0</v>
      </c>
      <c r="AA92" s="265">
        <v>1000</v>
      </c>
      <c r="AB92" s="344">
        <v>50.2</v>
      </c>
      <c r="AC92" s="344">
        <v>9</v>
      </c>
      <c r="AD92" s="265">
        <v>49.75</v>
      </c>
      <c r="AE92" s="265">
        <v>48</v>
      </c>
      <c r="AF92" s="265">
        <v>57</v>
      </c>
      <c r="AG92" s="265">
        <v>0</v>
      </c>
      <c r="AH92" s="265">
        <v>30000</v>
      </c>
      <c r="AI92" s="265">
        <v>49.85</v>
      </c>
      <c r="AJ92" s="265">
        <v>17</v>
      </c>
      <c r="AK92" s="344">
        <v>50.2</v>
      </c>
      <c r="AL92" s="265">
        <v>49.85</v>
      </c>
      <c r="AM92" s="344">
        <v>50.2</v>
      </c>
      <c r="AN92" s="265">
        <v>52</v>
      </c>
      <c r="AO92" s="265">
        <v>40</v>
      </c>
      <c r="AP92" s="344">
        <v>0</v>
      </c>
      <c r="AQ92" s="265">
        <v>1000</v>
      </c>
      <c r="AR92" s="344">
        <v>50.2</v>
      </c>
      <c r="AS92" s="344">
        <v>9</v>
      </c>
      <c r="AT92" s="265">
        <v>49.75</v>
      </c>
      <c r="AU92" s="265">
        <v>48</v>
      </c>
      <c r="AV92" s="265">
        <v>57</v>
      </c>
      <c r="AW92" s="265">
        <v>0</v>
      </c>
      <c r="AX92" s="265">
        <v>30000</v>
      </c>
      <c r="AY92" s="265">
        <v>49.85</v>
      </c>
      <c r="AZ92" s="265">
        <v>17</v>
      </c>
      <c r="BA92" s="344">
        <v>50.2</v>
      </c>
      <c r="BB92" s="265">
        <v>49.85</v>
      </c>
      <c r="BC92" s="114">
        <v>51</v>
      </c>
      <c r="BD92" s="114">
        <v>49</v>
      </c>
    </row>
    <row r="93" s="2" customFormat="1" ht="20.4" spans="1:54">
      <c r="A93" s="48"/>
      <c r="B93" s="37"/>
      <c r="C93" s="36"/>
      <c r="D93" s="38"/>
      <c r="E93" s="39"/>
      <c r="F93" s="39"/>
      <c r="G93" s="49"/>
      <c r="H93" s="163"/>
      <c r="I93" s="163"/>
      <c r="J93" s="163"/>
      <c r="K93" s="163"/>
      <c r="L93" s="163"/>
      <c r="M93" s="163"/>
      <c r="N93" s="163"/>
      <c r="O93" s="163"/>
      <c r="P93" s="163">
        <v>0</v>
      </c>
      <c r="Q93" s="185">
        <v>0</v>
      </c>
      <c r="R93" s="163"/>
      <c r="S93" s="163"/>
      <c r="T93" s="163"/>
      <c r="U93" s="185">
        <v>0</v>
      </c>
      <c r="V93" s="163">
        <f t="shared" si="9"/>
        <v>0</v>
      </c>
      <c r="W93" s="133"/>
      <c r="X93" s="250"/>
      <c r="Y93" s="250"/>
      <c r="Z93" s="133"/>
      <c r="AA93" s="250"/>
      <c r="AB93" s="133"/>
      <c r="AC93" s="133"/>
      <c r="AD93" s="250"/>
      <c r="AE93" s="250"/>
      <c r="AF93" s="250"/>
      <c r="AG93" s="250"/>
      <c r="AH93" s="250"/>
      <c r="AI93" s="250"/>
      <c r="AJ93" s="250"/>
      <c r="AK93" s="133"/>
      <c r="AL93" s="250"/>
      <c r="AM93" s="133"/>
      <c r="AN93" s="250"/>
      <c r="AO93" s="250"/>
      <c r="AP93" s="133"/>
      <c r="AQ93" s="250"/>
      <c r="AR93" s="133"/>
      <c r="AS93" s="133"/>
      <c r="AT93" s="250"/>
      <c r="AU93" s="250"/>
      <c r="AV93" s="250"/>
      <c r="AW93" s="250"/>
      <c r="AX93" s="250"/>
      <c r="AY93" s="250"/>
      <c r="AZ93" s="250"/>
      <c r="BA93" s="133"/>
      <c r="BB93" s="250"/>
    </row>
    <row r="94" customFormat="1" ht="20.4" spans="1:56">
      <c r="A94" s="51">
        <f>A92</f>
        <v>902</v>
      </c>
      <c r="B94" s="42" t="s">
        <v>241</v>
      </c>
      <c r="C94" s="33" t="s">
        <v>334</v>
      </c>
      <c r="D94" s="43" t="s">
        <v>190</v>
      </c>
      <c r="E94" s="44" t="s">
        <v>341</v>
      </c>
      <c r="F94" s="44" t="s">
        <v>342</v>
      </c>
      <c r="G94" s="47"/>
      <c r="H94" s="166">
        <v>0</v>
      </c>
      <c r="I94" s="166">
        <v>0</v>
      </c>
      <c r="J94" s="166">
        <v>0</v>
      </c>
      <c r="K94" s="166">
        <v>0</v>
      </c>
      <c r="L94" s="166">
        <v>0</v>
      </c>
      <c r="M94" s="166">
        <v>0</v>
      </c>
      <c r="N94" s="166">
        <v>0</v>
      </c>
      <c r="O94" s="166"/>
      <c r="P94" s="166">
        <v>0</v>
      </c>
      <c r="Q94" s="418">
        <v>0</v>
      </c>
      <c r="R94" s="166">
        <f>S94+T94*2</f>
        <v>0</v>
      </c>
      <c r="S94" s="166">
        <v>0</v>
      </c>
      <c r="T94" s="166">
        <v>0</v>
      </c>
      <c r="U94" s="418">
        <v>0</v>
      </c>
      <c r="V94" s="166">
        <f t="shared" si="9"/>
        <v>0</v>
      </c>
      <c r="W94" s="344">
        <v>50.2</v>
      </c>
      <c r="X94" s="265">
        <v>52</v>
      </c>
      <c r="Y94" s="265">
        <v>40</v>
      </c>
      <c r="Z94" s="344">
        <v>0</v>
      </c>
      <c r="AA94" s="265">
        <v>1000</v>
      </c>
      <c r="AB94" s="344">
        <v>50.2</v>
      </c>
      <c r="AC94" s="344">
        <v>9</v>
      </c>
      <c r="AD94" s="265">
        <v>49.75</v>
      </c>
      <c r="AE94" s="265">
        <v>48</v>
      </c>
      <c r="AF94" s="265">
        <v>57</v>
      </c>
      <c r="AG94" s="265">
        <v>0</v>
      </c>
      <c r="AH94" s="265">
        <v>30000</v>
      </c>
      <c r="AI94" s="265">
        <v>49.85</v>
      </c>
      <c r="AJ94" s="265">
        <v>17</v>
      </c>
      <c r="AK94" s="344">
        <v>50.2</v>
      </c>
      <c r="AL94" s="265">
        <v>49.85</v>
      </c>
      <c r="AM94" s="344">
        <v>50.2</v>
      </c>
      <c r="AN94" s="265">
        <v>52</v>
      </c>
      <c r="AO94" s="265">
        <v>40</v>
      </c>
      <c r="AP94" s="344">
        <v>0</v>
      </c>
      <c r="AQ94" s="265">
        <v>1000</v>
      </c>
      <c r="AR94" s="344">
        <v>50.2</v>
      </c>
      <c r="AS94" s="344">
        <v>9</v>
      </c>
      <c r="AT94" s="265">
        <v>49.75</v>
      </c>
      <c r="AU94" s="265">
        <v>48</v>
      </c>
      <c r="AV94" s="265">
        <v>57</v>
      </c>
      <c r="AW94" s="265">
        <v>0</v>
      </c>
      <c r="AX94" s="265">
        <v>30000</v>
      </c>
      <c r="AY94" s="265">
        <v>49.85</v>
      </c>
      <c r="AZ94" s="265">
        <v>17</v>
      </c>
      <c r="BA94" s="344">
        <v>50.2</v>
      </c>
      <c r="BB94" s="265">
        <v>49.85</v>
      </c>
      <c r="BC94" s="114">
        <v>51</v>
      </c>
      <c r="BD94" s="114">
        <v>49</v>
      </c>
    </row>
    <row r="95" s="2" customFormat="1" ht="20.4" spans="1:54">
      <c r="A95" s="48"/>
      <c r="B95" s="37"/>
      <c r="C95" s="36"/>
      <c r="D95" s="38"/>
      <c r="E95" s="39"/>
      <c r="F95" s="39"/>
      <c r="G95" s="49"/>
      <c r="H95" s="163"/>
      <c r="I95" s="163"/>
      <c r="J95" s="163"/>
      <c r="K95" s="163"/>
      <c r="L95" s="163"/>
      <c r="M95" s="163"/>
      <c r="N95" s="163"/>
      <c r="O95" s="163"/>
      <c r="P95" s="163">
        <v>0</v>
      </c>
      <c r="Q95" s="185">
        <v>0</v>
      </c>
      <c r="R95" s="163"/>
      <c r="S95" s="163"/>
      <c r="T95" s="163"/>
      <c r="U95" s="185">
        <v>0</v>
      </c>
      <c r="V95" s="163">
        <f t="shared" si="9"/>
        <v>0</v>
      </c>
      <c r="W95" s="133"/>
      <c r="X95" s="250"/>
      <c r="Y95" s="250"/>
      <c r="Z95" s="133"/>
      <c r="AA95" s="250"/>
      <c r="AB95" s="133"/>
      <c r="AC95" s="133"/>
      <c r="AD95" s="250"/>
      <c r="AE95" s="250"/>
      <c r="AF95" s="250"/>
      <c r="AG95" s="250"/>
      <c r="AH95" s="250"/>
      <c r="AI95" s="250"/>
      <c r="AJ95" s="250"/>
      <c r="AK95" s="133"/>
      <c r="AL95" s="250"/>
      <c r="AM95" s="133"/>
      <c r="AN95" s="250"/>
      <c r="AO95" s="250"/>
      <c r="AP95" s="133"/>
      <c r="AQ95" s="250"/>
      <c r="AR95" s="133"/>
      <c r="AS95" s="133"/>
      <c r="AT95" s="250"/>
      <c r="AU95" s="250"/>
      <c r="AV95" s="250"/>
      <c r="AW95" s="250"/>
      <c r="AX95" s="250"/>
      <c r="AY95" s="250"/>
      <c r="AZ95" s="250"/>
      <c r="BA95" s="133"/>
      <c r="BB95" s="250"/>
    </row>
    <row r="96" customFormat="1" ht="20.4" spans="1:56">
      <c r="A96" s="51">
        <f>A94</f>
        <v>902</v>
      </c>
      <c r="B96" s="42" t="s">
        <v>241</v>
      </c>
      <c r="C96" s="33" t="s">
        <v>334</v>
      </c>
      <c r="D96" s="43" t="s">
        <v>193</v>
      </c>
      <c r="E96" s="44" t="s">
        <v>343</v>
      </c>
      <c r="F96" s="44" t="s">
        <v>344</v>
      </c>
      <c r="G96" s="47"/>
      <c r="H96" s="166">
        <v>0</v>
      </c>
      <c r="I96" s="166">
        <v>0</v>
      </c>
      <c r="J96" s="166">
        <v>0</v>
      </c>
      <c r="K96" s="166">
        <v>0</v>
      </c>
      <c r="L96" s="166">
        <v>0</v>
      </c>
      <c r="M96" s="166">
        <v>0</v>
      </c>
      <c r="N96" s="166">
        <v>0</v>
      </c>
      <c r="O96" s="166"/>
      <c r="P96" s="166">
        <v>0</v>
      </c>
      <c r="Q96" s="418">
        <v>0</v>
      </c>
      <c r="R96" s="166">
        <f>S96+T96*2</f>
        <v>0</v>
      </c>
      <c r="S96" s="166">
        <v>0</v>
      </c>
      <c r="T96" s="166">
        <v>0</v>
      </c>
      <c r="U96" s="418">
        <v>0</v>
      </c>
      <c r="V96" s="166">
        <f t="shared" si="9"/>
        <v>0</v>
      </c>
      <c r="W96" s="344">
        <v>50.2</v>
      </c>
      <c r="X96" s="114">
        <v>50.53</v>
      </c>
      <c r="Y96" s="265">
        <v>40</v>
      </c>
      <c r="Z96" s="344">
        <v>0</v>
      </c>
      <c r="AA96" s="265">
        <v>1000</v>
      </c>
      <c r="AB96" s="344">
        <v>50.2</v>
      </c>
      <c r="AC96" s="344">
        <v>9</v>
      </c>
      <c r="AD96" s="265">
        <v>49.75</v>
      </c>
      <c r="AE96" s="265">
        <v>48</v>
      </c>
      <c r="AF96" s="265">
        <v>57</v>
      </c>
      <c r="AG96" s="265">
        <v>0</v>
      </c>
      <c r="AH96" s="265">
        <v>30000</v>
      </c>
      <c r="AI96" s="265">
        <v>49.85</v>
      </c>
      <c r="AJ96" s="265">
        <v>17</v>
      </c>
      <c r="AK96" s="344">
        <v>50.2</v>
      </c>
      <c r="AL96" s="265">
        <v>49.85</v>
      </c>
      <c r="AM96" s="344">
        <v>50.2</v>
      </c>
      <c r="AN96" s="114">
        <v>50.53</v>
      </c>
      <c r="AO96" s="265">
        <v>40</v>
      </c>
      <c r="AP96" s="344">
        <v>0</v>
      </c>
      <c r="AQ96" s="265">
        <v>1000</v>
      </c>
      <c r="AR96" s="344">
        <v>50.2</v>
      </c>
      <c r="AS96" s="344">
        <v>9</v>
      </c>
      <c r="AT96" s="265">
        <v>49.75</v>
      </c>
      <c r="AU96" s="265">
        <v>48</v>
      </c>
      <c r="AV96" s="265">
        <v>57</v>
      </c>
      <c r="AW96" s="265">
        <v>0</v>
      </c>
      <c r="AX96" s="265">
        <v>30000</v>
      </c>
      <c r="AY96" s="265">
        <v>49.85</v>
      </c>
      <c r="AZ96" s="265">
        <v>17</v>
      </c>
      <c r="BA96" s="344">
        <v>50.2</v>
      </c>
      <c r="BB96" s="265">
        <v>49.85</v>
      </c>
      <c r="BC96" s="114">
        <v>51</v>
      </c>
      <c r="BD96" s="114">
        <v>49</v>
      </c>
    </row>
    <row r="97" s="2" customFormat="1" ht="20.4" spans="1:54">
      <c r="A97" s="36"/>
      <c r="B97" s="37"/>
      <c r="C97" s="36"/>
      <c r="D97" s="38"/>
      <c r="E97" s="39" t="s">
        <v>330</v>
      </c>
      <c r="F97" s="39" t="s">
        <v>331</v>
      </c>
      <c r="G97" s="49"/>
      <c r="H97" s="163">
        <v>0</v>
      </c>
      <c r="I97" s="163">
        <v>0</v>
      </c>
      <c r="J97" s="163">
        <v>0</v>
      </c>
      <c r="K97" s="163">
        <v>0</v>
      </c>
      <c r="L97" s="163">
        <v>0</v>
      </c>
      <c r="M97" s="163">
        <v>0</v>
      </c>
      <c r="N97" s="163">
        <v>0</v>
      </c>
      <c r="O97" s="163"/>
      <c r="P97" s="163">
        <v>0</v>
      </c>
      <c r="Q97" s="185">
        <v>0</v>
      </c>
      <c r="R97" s="163">
        <v>0</v>
      </c>
      <c r="S97" s="163">
        <v>0</v>
      </c>
      <c r="T97" s="163">
        <v>0</v>
      </c>
      <c r="U97" s="185">
        <v>0</v>
      </c>
      <c r="V97" s="163">
        <f t="shared" si="9"/>
        <v>0</v>
      </c>
      <c r="W97" s="133" t="s">
        <v>1398</v>
      </c>
      <c r="X97" s="250">
        <v>50.53</v>
      </c>
      <c r="Y97" s="250" t="s">
        <v>1399</v>
      </c>
      <c r="Z97" s="133" t="s">
        <v>938</v>
      </c>
      <c r="AA97" s="250" t="s">
        <v>251</v>
      </c>
      <c r="AB97" s="133" t="s">
        <v>251</v>
      </c>
      <c r="AC97" s="133" t="s">
        <v>251</v>
      </c>
      <c r="AD97" s="250" t="s">
        <v>251</v>
      </c>
      <c r="AE97" s="250" t="s">
        <v>251</v>
      </c>
      <c r="AF97" s="250" t="s">
        <v>251</v>
      </c>
      <c r="AG97" s="250" t="s">
        <v>251</v>
      </c>
      <c r="AH97" s="250" t="s">
        <v>251</v>
      </c>
      <c r="AI97" s="250" t="s">
        <v>251</v>
      </c>
      <c r="AJ97" s="250" t="s">
        <v>251</v>
      </c>
      <c r="AK97" s="133" t="s">
        <v>251</v>
      </c>
      <c r="AL97" s="250" t="s">
        <v>251</v>
      </c>
      <c r="AM97" s="133" t="s">
        <v>1398</v>
      </c>
      <c r="AN97" s="250">
        <v>50.53</v>
      </c>
      <c r="AO97" s="250" t="s">
        <v>1399</v>
      </c>
      <c r="AP97" s="133" t="s">
        <v>938</v>
      </c>
      <c r="AQ97" s="250" t="s">
        <v>251</v>
      </c>
      <c r="AR97" s="133" t="s">
        <v>251</v>
      </c>
      <c r="AS97" s="133" t="s">
        <v>251</v>
      </c>
      <c r="AT97" s="250" t="s">
        <v>251</v>
      </c>
      <c r="AU97" s="250" t="s">
        <v>251</v>
      </c>
      <c r="AV97" s="250" t="s">
        <v>251</v>
      </c>
      <c r="AW97" s="250" t="s">
        <v>251</v>
      </c>
      <c r="AX97" s="250" t="s">
        <v>251</v>
      </c>
      <c r="AY97" s="250" t="s">
        <v>251</v>
      </c>
      <c r="AZ97" s="250" t="s">
        <v>251</v>
      </c>
      <c r="BA97" s="133" t="s">
        <v>251</v>
      </c>
      <c r="BB97" s="250" t="s">
        <v>251</v>
      </c>
    </row>
    <row r="98" customFormat="1" ht="20.4" spans="1:56">
      <c r="A98" s="51">
        <f t="shared" ref="A98:A102" si="12">A96</f>
        <v>902</v>
      </c>
      <c r="B98" s="42" t="s">
        <v>241</v>
      </c>
      <c r="C98" s="33" t="s">
        <v>334</v>
      </c>
      <c r="D98" s="43" t="s">
        <v>197</v>
      </c>
      <c r="E98" s="44" t="s">
        <v>345</v>
      </c>
      <c r="F98" s="44" t="s">
        <v>346</v>
      </c>
      <c r="G98" s="47"/>
      <c r="H98" s="166">
        <v>0</v>
      </c>
      <c r="I98" s="166">
        <v>0</v>
      </c>
      <c r="J98" s="166">
        <v>0</v>
      </c>
      <c r="K98" s="166">
        <v>0</v>
      </c>
      <c r="L98" s="166">
        <v>0</v>
      </c>
      <c r="M98" s="166">
        <v>0</v>
      </c>
      <c r="N98" s="166">
        <v>0</v>
      </c>
      <c r="O98" s="166"/>
      <c r="P98" s="166">
        <v>0</v>
      </c>
      <c r="Q98" s="418">
        <v>0</v>
      </c>
      <c r="R98" s="166">
        <f>S98+T98*2</f>
        <v>0</v>
      </c>
      <c r="S98" s="166">
        <v>0</v>
      </c>
      <c r="T98" s="166">
        <v>0</v>
      </c>
      <c r="U98" s="418">
        <v>0</v>
      </c>
      <c r="V98" s="166">
        <f t="shared" si="9"/>
        <v>0</v>
      </c>
      <c r="W98" s="186">
        <v>50.2</v>
      </c>
      <c r="X98" s="114">
        <v>50.53</v>
      </c>
      <c r="Y98" s="265">
        <v>40</v>
      </c>
      <c r="Z98" s="344">
        <v>0</v>
      </c>
      <c r="AA98" s="265">
        <v>1000</v>
      </c>
      <c r="AB98" s="344">
        <v>50.2</v>
      </c>
      <c r="AC98" s="344">
        <v>9</v>
      </c>
      <c r="AD98" s="265">
        <v>49.75</v>
      </c>
      <c r="AE98" s="265">
        <v>48</v>
      </c>
      <c r="AF98" s="265">
        <v>57</v>
      </c>
      <c r="AG98" s="265">
        <v>0</v>
      </c>
      <c r="AH98" s="265">
        <v>30000</v>
      </c>
      <c r="AI98" s="265">
        <v>49.85</v>
      </c>
      <c r="AJ98" s="265">
        <v>17</v>
      </c>
      <c r="AK98" s="344">
        <v>50.2</v>
      </c>
      <c r="AL98" s="265">
        <v>49.85</v>
      </c>
      <c r="AM98" s="186">
        <v>50.2</v>
      </c>
      <c r="AN98" s="114">
        <v>50.53</v>
      </c>
      <c r="AO98" s="265">
        <v>40</v>
      </c>
      <c r="AP98" s="344">
        <v>0</v>
      </c>
      <c r="AQ98" s="265">
        <v>1000</v>
      </c>
      <c r="AR98" s="344">
        <v>50.2</v>
      </c>
      <c r="AS98" s="344">
        <v>9</v>
      </c>
      <c r="AT98" s="265">
        <v>49.75</v>
      </c>
      <c r="AU98" s="265">
        <v>48</v>
      </c>
      <c r="AV98" s="265">
        <v>57</v>
      </c>
      <c r="AW98" s="265">
        <v>0</v>
      </c>
      <c r="AX98" s="265">
        <v>30000</v>
      </c>
      <c r="AY98" s="265">
        <v>49.85</v>
      </c>
      <c r="AZ98" s="265">
        <v>17</v>
      </c>
      <c r="BA98" s="344">
        <v>50.2</v>
      </c>
      <c r="BB98" s="265">
        <v>49.85</v>
      </c>
      <c r="BC98" s="114">
        <v>51</v>
      </c>
      <c r="BD98" s="114">
        <v>49</v>
      </c>
    </row>
    <row r="99" s="2" customFormat="1" ht="20.4" spans="1:54">
      <c r="A99" s="48"/>
      <c r="B99" s="37"/>
      <c r="C99" s="36"/>
      <c r="D99" s="38"/>
      <c r="E99" s="39"/>
      <c r="F99" s="39"/>
      <c r="G99" s="49"/>
      <c r="H99" s="163"/>
      <c r="I99" s="163"/>
      <c r="J99" s="163"/>
      <c r="K99" s="163"/>
      <c r="L99" s="163"/>
      <c r="M99" s="163"/>
      <c r="N99" s="163"/>
      <c r="O99" s="163"/>
      <c r="P99" s="163">
        <v>0</v>
      </c>
      <c r="Q99" s="185">
        <v>0</v>
      </c>
      <c r="R99" s="163"/>
      <c r="S99" s="163"/>
      <c r="T99" s="163"/>
      <c r="U99" s="185">
        <v>0</v>
      </c>
      <c r="V99" s="163">
        <f t="shared" si="9"/>
        <v>0</v>
      </c>
      <c r="W99" s="133"/>
      <c r="X99" s="250"/>
      <c r="Y99" s="250"/>
      <c r="Z99" s="133"/>
      <c r="AA99" s="250"/>
      <c r="AB99" s="133"/>
      <c r="AC99" s="133"/>
      <c r="AD99" s="250"/>
      <c r="AE99" s="250"/>
      <c r="AF99" s="250"/>
      <c r="AG99" s="250"/>
      <c r="AH99" s="250"/>
      <c r="AI99" s="250"/>
      <c r="AJ99" s="250"/>
      <c r="AK99" s="133"/>
      <c r="AL99" s="250"/>
      <c r="AM99" s="133"/>
      <c r="AN99" s="250"/>
      <c r="AO99" s="250"/>
      <c r="AP99" s="133"/>
      <c r="AQ99" s="250"/>
      <c r="AR99" s="133"/>
      <c r="AS99" s="133"/>
      <c r="AT99" s="250"/>
      <c r="AU99" s="250"/>
      <c r="AV99" s="250"/>
      <c r="AW99" s="250"/>
      <c r="AX99" s="250"/>
      <c r="AY99" s="250"/>
      <c r="AZ99" s="250"/>
      <c r="BA99" s="133"/>
      <c r="BB99" s="250"/>
    </row>
    <row r="100" customFormat="1" ht="20.4" spans="1:56">
      <c r="A100" s="51">
        <f t="shared" si="12"/>
        <v>902</v>
      </c>
      <c r="B100" s="42" t="s">
        <v>241</v>
      </c>
      <c r="C100" s="33" t="s">
        <v>334</v>
      </c>
      <c r="D100" s="43" t="s">
        <v>201</v>
      </c>
      <c r="E100" s="44" t="s">
        <v>347</v>
      </c>
      <c r="F100" s="44" t="s">
        <v>348</v>
      </c>
      <c r="G100" s="47"/>
      <c r="H100" s="166">
        <v>0</v>
      </c>
      <c r="I100" s="166">
        <v>0</v>
      </c>
      <c r="J100" s="166">
        <v>0</v>
      </c>
      <c r="K100" s="166">
        <v>0</v>
      </c>
      <c r="L100" s="166">
        <v>0</v>
      </c>
      <c r="M100" s="166">
        <v>0</v>
      </c>
      <c r="N100" s="166">
        <v>0</v>
      </c>
      <c r="O100" s="166"/>
      <c r="P100" s="166">
        <v>0</v>
      </c>
      <c r="Q100" s="418">
        <v>0</v>
      </c>
      <c r="R100" s="166">
        <f>S100+T100*2</f>
        <v>0</v>
      </c>
      <c r="S100" s="166">
        <v>0</v>
      </c>
      <c r="T100" s="166">
        <v>0</v>
      </c>
      <c r="U100" s="418">
        <v>0</v>
      </c>
      <c r="V100" s="166">
        <f t="shared" si="9"/>
        <v>0</v>
      </c>
      <c r="W100" s="344">
        <v>50.2</v>
      </c>
      <c r="X100" s="114">
        <v>50.53</v>
      </c>
      <c r="Y100" s="265">
        <v>40</v>
      </c>
      <c r="Z100" s="344">
        <v>0</v>
      </c>
      <c r="AA100" s="265">
        <v>1000</v>
      </c>
      <c r="AB100" s="344">
        <v>50.2</v>
      </c>
      <c r="AC100" s="344">
        <v>9</v>
      </c>
      <c r="AD100" s="265">
        <v>49.75</v>
      </c>
      <c r="AE100" s="265">
        <v>48</v>
      </c>
      <c r="AF100" s="265">
        <v>57</v>
      </c>
      <c r="AG100" s="265">
        <v>0</v>
      </c>
      <c r="AH100" s="265">
        <v>30000</v>
      </c>
      <c r="AI100" s="265">
        <v>49.85</v>
      </c>
      <c r="AJ100" s="265">
        <v>17</v>
      </c>
      <c r="AK100" s="344">
        <v>50.2</v>
      </c>
      <c r="AL100" s="265">
        <v>49.85</v>
      </c>
      <c r="AM100" s="344">
        <v>50.2</v>
      </c>
      <c r="AN100" s="114">
        <v>50.53</v>
      </c>
      <c r="AO100" s="265">
        <v>40</v>
      </c>
      <c r="AP100" s="344">
        <v>0</v>
      </c>
      <c r="AQ100" s="265">
        <v>1000</v>
      </c>
      <c r="AR100" s="344">
        <v>50.2</v>
      </c>
      <c r="AS100" s="344">
        <v>9</v>
      </c>
      <c r="AT100" s="265">
        <v>49.75</v>
      </c>
      <c r="AU100" s="265">
        <v>48</v>
      </c>
      <c r="AV100" s="265">
        <v>57</v>
      </c>
      <c r="AW100" s="265">
        <v>0</v>
      </c>
      <c r="AX100" s="265">
        <v>30000</v>
      </c>
      <c r="AY100" s="265">
        <v>49.85</v>
      </c>
      <c r="AZ100" s="265">
        <v>17</v>
      </c>
      <c r="BA100" s="344">
        <v>50.2</v>
      </c>
      <c r="BB100" s="265">
        <v>49.85</v>
      </c>
      <c r="BC100" s="114">
        <v>51</v>
      </c>
      <c r="BD100" s="114">
        <v>49</v>
      </c>
    </row>
    <row r="101" s="3" customFormat="1" ht="20.4" spans="1:54">
      <c r="A101" s="48"/>
      <c r="B101" s="37"/>
      <c r="C101" s="36"/>
      <c r="D101" s="38"/>
      <c r="E101" s="39"/>
      <c r="F101" s="39"/>
      <c r="G101" s="49"/>
      <c r="H101" s="163"/>
      <c r="I101" s="163"/>
      <c r="J101" s="163"/>
      <c r="K101" s="163"/>
      <c r="L101" s="163"/>
      <c r="M101" s="163"/>
      <c r="N101" s="163"/>
      <c r="O101" s="163"/>
      <c r="P101" s="163">
        <v>0</v>
      </c>
      <c r="Q101" s="185">
        <v>0</v>
      </c>
      <c r="R101" s="163"/>
      <c r="S101" s="163"/>
      <c r="T101" s="163"/>
      <c r="U101" s="185">
        <v>0</v>
      </c>
      <c r="V101" s="163">
        <f t="shared" si="9"/>
        <v>0</v>
      </c>
      <c r="W101" s="133"/>
      <c r="X101" s="250"/>
      <c r="Y101" s="250"/>
      <c r="Z101" s="133"/>
      <c r="AA101" s="250"/>
      <c r="AB101" s="133"/>
      <c r="AC101" s="133"/>
      <c r="AD101" s="250"/>
      <c r="AE101" s="250"/>
      <c r="AF101" s="250"/>
      <c r="AG101" s="250"/>
      <c r="AH101" s="250"/>
      <c r="AI101" s="250"/>
      <c r="AJ101" s="250"/>
      <c r="AK101" s="133"/>
      <c r="AL101" s="250"/>
      <c r="AM101" s="133"/>
      <c r="AN101" s="250"/>
      <c r="AO101" s="250"/>
      <c r="AP101" s="133"/>
      <c r="AQ101" s="250"/>
      <c r="AR101" s="133"/>
      <c r="AS101" s="133"/>
      <c r="AT101" s="250"/>
      <c r="AU101" s="250"/>
      <c r="AV101" s="250"/>
      <c r="AW101" s="250"/>
      <c r="AX101" s="250"/>
      <c r="AY101" s="250"/>
      <c r="AZ101" s="250"/>
      <c r="BA101" s="133"/>
      <c r="BB101" s="250"/>
    </row>
    <row r="102" customFormat="1" ht="20.4" spans="1:56">
      <c r="A102" s="51">
        <f t="shared" si="12"/>
        <v>902</v>
      </c>
      <c r="B102" s="42"/>
      <c r="C102" s="33" t="s">
        <v>334</v>
      </c>
      <c r="D102" s="43" t="s">
        <v>306</v>
      </c>
      <c r="E102" s="44" t="s">
        <v>349</v>
      </c>
      <c r="F102" s="44" t="s">
        <v>350</v>
      </c>
      <c r="G102" s="47"/>
      <c r="H102" s="166"/>
      <c r="I102" s="166"/>
      <c r="J102" s="166"/>
      <c r="K102" s="166"/>
      <c r="L102" s="166"/>
      <c r="M102" s="166"/>
      <c r="N102" s="166"/>
      <c r="O102" s="166"/>
      <c r="P102" s="166">
        <v>0</v>
      </c>
      <c r="Q102" s="418">
        <v>0</v>
      </c>
      <c r="R102" s="166"/>
      <c r="S102" s="166"/>
      <c r="T102" s="166"/>
      <c r="U102" s="418">
        <v>0</v>
      </c>
      <c r="V102" s="166">
        <f t="shared" si="9"/>
        <v>0</v>
      </c>
      <c r="W102" s="344"/>
      <c r="X102" s="114"/>
      <c r="Y102" s="265"/>
      <c r="Z102" s="344"/>
      <c r="AA102" s="265"/>
      <c r="AB102" s="344"/>
      <c r="AC102" s="344"/>
      <c r="AD102" s="265"/>
      <c r="AE102" s="265"/>
      <c r="AF102" s="265"/>
      <c r="AG102" s="265"/>
      <c r="AH102" s="265"/>
      <c r="AI102" s="265"/>
      <c r="AJ102" s="265"/>
      <c r="AK102" s="344"/>
      <c r="AL102" s="265"/>
      <c r="AM102" s="344"/>
      <c r="AN102" s="114"/>
      <c r="AO102" s="265"/>
      <c r="AP102" s="344"/>
      <c r="AQ102" s="265"/>
      <c r="AR102" s="344"/>
      <c r="AS102" s="344"/>
      <c r="AT102" s="265"/>
      <c r="AU102" s="265"/>
      <c r="AV102" s="265"/>
      <c r="AW102" s="265"/>
      <c r="AX102" s="265"/>
      <c r="AY102" s="265"/>
      <c r="AZ102" s="265"/>
      <c r="BA102" s="344"/>
      <c r="BB102" s="265"/>
      <c r="BC102" s="114"/>
      <c r="BD102" s="114"/>
    </row>
    <row r="103" s="3" customFormat="1" ht="20.4" spans="1:54">
      <c r="A103" s="48"/>
      <c r="B103" s="37"/>
      <c r="C103" s="36"/>
      <c r="D103" s="38"/>
      <c r="E103" s="39"/>
      <c r="F103" s="39"/>
      <c r="G103" s="49"/>
      <c r="H103" s="163"/>
      <c r="I103" s="163"/>
      <c r="J103" s="163"/>
      <c r="K103" s="163"/>
      <c r="L103" s="163"/>
      <c r="M103" s="163"/>
      <c r="N103" s="163"/>
      <c r="O103" s="163"/>
      <c r="P103" s="163">
        <v>0</v>
      </c>
      <c r="Q103" s="185">
        <v>0</v>
      </c>
      <c r="R103" s="163"/>
      <c r="S103" s="163"/>
      <c r="T103" s="163"/>
      <c r="U103" s="185">
        <v>0</v>
      </c>
      <c r="V103" s="163">
        <f t="shared" si="9"/>
        <v>0</v>
      </c>
      <c r="W103" s="133"/>
      <c r="X103" s="250"/>
      <c r="Y103" s="250"/>
      <c r="Z103" s="133"/>
      <c r="AA103" s="250"/>
      <c r="AB103" s="133"/>
      <c r="AC103" s="133"/>
      <c r="AD103" s="250"/>
      <c r="AE103" s="250"/>
      <c r="AF103" s="250"/>
      <c r="AG103" s="250"/>
      <c r="AH103" s="250"/>
      <c r="AI103" s="250"/>
      <c r="AJ103" s="250"/>
      <c r="AK103" s="133"/>
      <c r="AL103" s="250"/>
      <c r="AM103" s="133"/>
      <c r="AN103" s="250"/>
      <c r="AO103" s="250"/>
      <c r="AP103" s="133"/>
      <c r="AQ103" s="250"/>
      <c r="AR103" s="133"/>
      <c r="AS103" s="133"/>
      <c r="AT103" s="250"/>
      <c r="AU103" s="250"/>
      <c r="AV103" s="250"/>
      <c r="AW103" s="250"/>
      <c r="AX103" s="250"/>
      <c r="AY103" s="250"/>
      <c r="AZ103" s="250"/>
      <c r="BA103" s="133"/>
      <c r="BB103" s="250"/>
    </row>
    <row r="104" customFormat="1" ht="20.4" spans="1:54">
      <c r="A104" s="51">
        <f>A102</f>
        <v>902</v>
      </c>
      <c r="B104" s="42"/>
      <c r="C104" s="33" t="s">
        <v>334</v>
      </c>
      <c r="D104" s="43" t="s">
        <v>235</v>
      </c>
      <c r="E104" s="44" t="s">
        <v>351</v>
      </c>
      <c r="F104" s="44" t="s">
        <v>352</v>
      </c>
      <c r="G104" s="47"/>
      <c r="H104" s="166"/>
      <c r="I104" s="166"/>
      <c r="J104" s="166"/>
      <c r="K104" s="166"/>
      <c r="L104" s="166"/>
      <c r="M104" s="166"/>
      <c r="N104" s="166"/>
      <c r="O104" s="166"/>
      <c r="P104" s="166">
        <v>0</v>
      </c>
      <c r="Q104" s="418">
        <v>0</v>
      </c>
      <c r="R104" s="166"/>
      <c r="S104" s="166"/>
      <c r="T104" s="166"/>
      <c r="U104" s="418">
        <v>0</v>
      </c>
      <c r="V104" s="166">
        <f t="shared" si="9"/>
        <v>0</v>
      </c>
      <c r="W104" s="344"/>
      <c r="X104" s="114"/>
      <c r="Y104" s="265"/>
      <c r="Z104" s="344"/>
      <c r="AA104" s="265"/>
      <c r="AB104" s="344"/>
      <c r="AC104" s="344"/>
      <c r="AD104" s="265"/>
      <c r="AE104" s="265"/>
      <c r="AF104" s="265"/>
      <c r="AG104" s="265"/>
      <c r="AH104" s="265"/>
      <c r="AI104" s="265"/>
      <c r="AJ104" s="265"/>
      <c r="AK104" s="344"/>
      <c r="AL104" s="265"/>
      <c r="AM104" s="344"/>
      <c r="AN104" s="114"/>
      <c r="AO104" s="265"/>
      <c r="AP104" s="344"/>
      <c r="AQ104" s="265"/>
      <c r="AR104" s="344"/>
      <c r="AS104" s="344"/>
      <c r="AT104" s="265"/>
      <c r="AU104" s="265"/>
      <c r="AV104" s="265"/>
      <c r="AW104" s="265"/>
      <c r="AX104" s="265"/>
      <c r="AY104" s="265"/>
      <c r="AZ104" s="265"/>
      <c r="BA104" s="344"/>
      <c r="BB104" s="265"/>
    </row>
    <row r="105" s="2" customFormat="1" ht="20.4" spans="1:54">
      <c r="A105" s="52"/>
      <c r="B105" s="37"/>
      <c r="C105" s="52"/>
      <c r="D105" s="38"/>
      <c r="E105" s="39" t="s">
        <v>330</v>
      </c>
      <c r="F105" s="39" t="s">
        <v>353</v>
      </c>
      <c r="G105" s="49"/>
      <c r="H105" s="163">
        <v>1</v>
      </c>
      <c r="I105" s="163">
        <v>0</v>
      </c>
      <c r="J105" s="163">
        <v>1</v>
      </c>
      <c r="K105" s="163">
        <v>0</v>
      </c>
      <c r="L105" s="163">
        <v>0</v>
      </c>
      <c r="M105" s="163">
        <v>0</v>
      </c>
      <c r="N105" s="163">
        <v>0</v>
      </c>
      <c r="O105" s="163"/>
      <c r="P105" s="163">
        <v>0</v>
      </c>
      <c r="Q105" s="185">
        <v>0</v>
      </c>
      <c r="R105" s="163">
        <v>0</v>
      </c>
      <c r="S105" s="163">
        <v>0</v>
      </c>
      <c r="T105" s="163">
        <v>0</v>
      </c>
      <c r="U105" s="185">
        <v>0</v>
      </c>
      <c r="V105" s="163">
        <f t="shared" si="9"/>
        <v>5</v>
      </c>
      <c r="W105" s="133" t="s">
        <v>1398</v>
      </c>
      <c r="X105" s="250">
        <v>50.53</v>
      </c>
      <c r="Y105" s="250" t="s">
        <v>1399</v>
      </c>
      <c r="Z105" s="133" t="s">
        <v>938</v>
      </c>
      <c r="AA105" s="250" t="s">
        <v>251</v>
      </c>
      <c r="AB105" s="133" t="s">
        <v>251</v>
      </c>
      <c r="AC105" s="133" t="s">
        <v>251</v>
      </c>
      <c r="AD105" s="250" t="s">
        <v>251</v>
      </c>
      <c r="AE105" s="250" t="s">
        <v>251</v>
      </c>
      <c r="AF105" s="250" t="s">
        <v>251</v>
      </c>
      <c r="AG105" s="250" t="s">
        <v>251</v>
      </c>
      <c r="AH105" s="250" t="s">
        <v>251</v>
      </c>
      <c r="AI105" s="250" t="s">
        <v>251</v>
      </c>
      <c r="AJ105" s="250" t="s">
        <v>251</v>
      </c>
      <c r="AK105" s="133" t="s">
        <v>251</v>
      </c>
      <c r="AL105" s="250" t="s">
        <v>251</v>
      </c>
      <c r="AM105" s="133" t="s">
        <v>1398</v>
      </c>
      <c r="AN105" s="250">
        <v>50.53</v>
      </c>
      <c r="AO105" s="250" t="s">
        <v>1399</v>
      </c>
      <c r="AP105" s="133" t="s">
        <v>938</v>
      </c>
      <c r="AQ105" s="250" t="s">
        <v>251</v>
      </c>
      <c r="AR105" s="133" t="s">
        <v>251</v>
      </c>
      <c r="AS105" s="133" t="s">
        <v>251</v>
      </c>
      <c r="AT105" s="250" t="s">
        <v>251</v>
      </c>
      <c r="AU105" s="250" t="s">
        <v>251</v>
      </c>
      <c r="AV105" s="250" t="s">
        <v>251</v>
      </c>
      <c r="AW105" s="250" t="s">
        <v>251</v>
      </c>
      <c r="AX105" s="250" t="s">
        <v>251</v>
      </c>
      <c r="AY105" s="250" t="s">
        <v>251</v>
      </c>
      <c r="AZ105" s="250" t="s">
        <v>251</v>
      </c>
      <c r="BA105" s="133" t="s">
        <v>251</v>
      </c>
      <c r="BB105" s="250" t="s">
        <v>251</v>
      </c>
    </row>
    <row r="106" customFormat="1" ht="20.4" spans="1:56">
      <c r="A106" s="9">
        <f>A100</f>
        <v>902</v>
      </c>
      <c r="B106" s="116" t="s">
        <v>241</v>
      </c>
      <c r="C106" s="9" t="s">
        <v>334</v>
      </c>
      <c r="D106" s="117" t="s">
        <v>238</v>
      </c>
      <c r="E106" s="118" t="s">
        <v>335</v>
      </c>
      <c r="F106" s="118" t="s">
        <v>334</v>
      </c>
      <c r="G106" s="47"/>
      <c r="H106" s="166">
        <v>1</v>
      </c>
      <c r="I106" s="440">
        <v>0</v>
      </c>
      <c r="J106" s="166">
        <v>1</v>
      </c>
      <c r="K106" s="440">
        <v>0</v>
      </c>
      <c r="L106" s="440">
        <v>0</v>
      </c>
      <c r="M106" s="440">
        <v>0</v>
      </c>
      <c r="N106" s="440">
        <v>0</v>
      </c>
      <c r="O106" s="440"/>
      <c r="P106" s="440">
        <v>0</v>
      </c>
      <c r="Q106" s="443">
        <v>0</v>
      </c>
      <c r="R106" s="440">
        <f>S106+T106*2</f>
        <v>0</v>
      </c>
      <c r="S106" s="440">
        <v>0</v>
      </c>
      <c r="T106" s="440">
        <v>0</v>
      </c>
      <c r="U106" s="443">
        <v>0</v>
      </c>
      <c r="V106" s="440">
        <f t="shared" si="9"/>
        <v>5</v>
      </c>
      <c r="W106" s="127">
        <v>50.04</v>
      </c>
      <c r="X106" s="114">
        <v>50.53</v>
      </c>
      <c r="Y106" s="265">
        <v>40</v>
      </c>
      <c r="Z106" s="344">
        <v>0</v>
      </c>
      <c r="AA106" s="265">
        <v>1000</v>
      </c>
      <c r="AB106" s="344">
        <v>50.2</v>
      </c>
      <c r="AC106" s="344">
        <v>9</v>
      </c>
      <c r="AD106" s="265">
        <v>49.75</v>
      </c>
      <c r="AE106" s="265">
        <v>48</v>
      </c>
      <c r="AF106" s="265">
        <v>57</v>
      </c>
      <c r="AG106" s="265">
        <v>0</v>
      </c>
      <c r="AH106" s="265">
        <v>30000</v>
      </c>
      <c r="AI106" s="265">
        <v>49.85</v>
      </c>
      <c r="AJ106" s="265">
        <v>17</v>
      </c>
      <c r="AK106" s="344">
        <v>50.2</v>
      </c>
      <c r="AL106" s="265">
        <v>49.85</v>
      </c>
      <c r="AM106" s="127">
        <v>50.04</v>
      </c>
      <c r="AN106" s="114">
        <v>50.53</v>
      </c>
      <c r="AO106" s="265">
        <v>40</v>
      </c>
      <c r="AP106" s="344">
        <v>0</v>
      </c>
      <c r="AQ106" s="265">
        <v>1000</v>
      </c>
      <c r="AR106" s="344">
        <v>50.2</v>
      </c>
      <c r="AS106" s="344">
        <v>9</v>
      </c>
      <c r="AT106" s="265">
        <v>49.75</v>
      </c>
      <c r="AU106" s="265">
        <v>48</v>
      </c>
      <c r="AV106" s="265">
        <v>57</v>
      </c>
      <c r="AW106" s="265">
        <v>0</v>
      </c>
      <c r="AX106" s="265">
        <v>30000</v>
      </c>
      <c r="AY106" s="265">
        <v>49.85</v>
      </c>
      <c r="AZ106" s="265">
        <v>17</v>
      </c>
      <c r="BA106" s="344">
        <v>50.2</v>
      </c>
      <c r="BB106" s="265">
        <v>49.85</v>
      </c>
      <c r="BC106" s="114">
        <v>51</v>
      </c>
      <c r="BD106" s="114">
        <v>49</v>
      </c>
    </row>
    <row r="107" s="3" customFormat="1" ht="20.4" spans="1:56">
      <c r="A107" s="36"/>
      <c r="B107" s="37"/>
      <c r="C107" s="36"/>
      <c r="D107" s="38"/>
      <c r="E107" s="39"/>
      <c r="F107" s="39" t="s">
        <v>331</v>
      </c>
      <c r="G107" s="49"/>
      <c r="H107" s="163">
        <v>0</v>
      </c>
      <c r="I107" s="163">
        <v>0</v>
      </c>
      <c r="J107" s="163">
        <v>0</v>
      </c>
      <c r="K107" s="163">
        <v>0</v>
      </c>
      <c r="L107" s="163">
        <v>0</v>
      </c>
      <c r="M107" s="163">
        <v>0</v>
      </c>
      <c r="N107" s="163">
        <v>0</v>
      </c>
      <c r="O107" s="163"/>
      <c r="P107" s="163">
        <v>0</v>
      </c>
      <c r="Q107" s="185">
        <v>0</v>
      </c>
      <c r="R107" s="163">
        <v>0</v>
      </c>
      <c r="S107" s="163">
        <v>0</v>
      </c>
      <c r="T107" s="163">
        <v>0</v>
      </c>
      <c r="U107" s="185">
        <v>0</v>
      </c>
      <c r="V107" s="163">
        <f t="shared" si="9"/>
        <v>0</v>
      </c>
      <c r="W107" s="133" t="s">
        <v>1398</v>
      </c>
      <c r="X107" s="250">
        <v>50.53</v>
      </c>
      <c r="Y107" s="250"/>
      <c r="Z107" s="133" t="s">
        <v>938</v>
      </c>
      <c r="AA107" s="250" t="s">
        <v>251</v>
      </c>
      <c r="AB107" s="133" t="s">
        <v>251</v>
      </c>
      <c r="AC107" s="133" t="s">
        <v>251</v>
      </c>
      <c r="AD107" s="250" t="s">
        <v>251</v>
      </c>
      <c r="AE107" s="250" t="s">
        <v>251</v>
      </c>
      <c r="AF107" s="250" t="s">
        <v>251</v>
      </c>
      <c r="AG107" s="250" t="s">
        <v>251</v>
      </c>
      <c r="AH107" s="250" t="s">
        <v>251</v>
      </c>
      <c r="AI107" s="250" t="s">
        <v>251</v>
      </c>
      <c r="AJ107" s="250" t="s">
        <v>251</v>
      </c>
      <c r="AK107" s="133" t="s">
        <v>251</v>
      </c>
      <c r="AL107" s="250" t="s">
        <v>251</v>
      </c>
      <c r="AM107" s="133" t="s">
        <v>1398</v>
      </c>
      <c r="AN107" s="250">
        <v>50.53</v>
      </c>
      <c r="AO107" s="250" t="s">
        <v>1399</v>
      </c>
      <c r="AP107" s="133" t="s">
        <v>938</v>
      </c>
      <c r="AQ107" s="250" t="s">
        <v>251</v>
      </c>
      <c r="AR107" s="133" t="s">
        <v>251</v>
      </c>
      <c r="AS107" s="133" t="s">
        <v>251</v>
      </c>
      <c r="AT107" s="250" t="s">
        <v>251</v>
      </c>
      <c r="AU107" s="250" t="s">
        <v>251</v>
      </c>
      <c r="AV107" s="250" t="s">
        <v>251</v>
      </c>
      <c r="AW107" s="250" t="s">
        <v>251</v>
      </c>
      <c r="AX107" s="250" t="s">
        <v>251</v>
      </c>
      <c r="AY107" s="250" t="s">
        <v>251</v>
      </c>
      <c r="AZ107" s="250" t="s">
        <v>251</v>
      </c>
      <c r="BA107" s="133" t="s">
        <v>251</v>
      </c>
      <c r="BB107" s="250" t="s">
        <v>251</v>
      </c>
      <c r="BC107" s="2"/>
      <c r="BD107" s="2"/>
    </row>
    <row r="108" customFormat="1" ht="20.4" spans="1:56">
      <c r="A108" s="33">
        <f>A106</f>
        <v>902</v>
      </c>
      <c r="B108" s="42" t="s">
        <v>241</v>
      </c>
      <c r="C108" s="33" t="s">
        <v>334</v>
      </c>
      <c r="D108" s="43" t="s">
        <v>241</v>
      </c>
      <c r="E108" s="44" t="s">
        <v>357</v>
      </c>
      <c r="F108" s="44" t="s">
        <v>358</v>
      </c>
      <c r="G108" s="47"/>
      <c r="H108" s="166">
        <v>0</v>
      </c>
      <c r="I108" s="166">
        <v>0</v>
      </c>
      <c r="J108" s="166">
        <v>0</v>
      </c>
      <c r="K108" s="166">
        <v>0</v>
      </c>
      <c r="L108" s="166">
        <v>0</v>
      </c>
      <c r="M108" s="166">
        <v>0</v>
      </c>
      <c r="N108" s="166">
        <v>0</v>
      </c>
      <c r="O108" s="166"/>
      <c r="P108" s="166">
        <v>0</v>
      </c>
      <c r="Q108" s="418">
        <v>0</v>
      </c>
      <c r="R108" s="166">
        <f>S108+T108*2</f>
        <v>0</v>
      </c>
      <c r="S108" s="166">
        <v>0</v>
      </c>
      <c r="T108" s="166">
        <v>0</v>
      </c>
      <c r="U108" s="418">
        <v>0</v>
      </c>
      <c r="V108" s="166">
        <f t="shared" si="9"/>
        <v>0</v>
      </c>
      <c r="W108" s="344">
        <v>50.04</v>
      </c>
      <c r="X108" s="114">
        <v>50.53</v>
      </c>
      <c r="Y108" s="265">
        <v>40</v>
      </c>
      <c r="Z108" s="344">
        <v>0</v>
      </c>
      <c r="AA108" s="265">
        <v>1000</v>
      </c>
      <c r="AB108" s="344">
        <v>50.2</v>
      </c>
      <c r="AC108" s="344">
        <v>9</v>
      </c>
      <c r="AD108" s="265">
        <v>49.75</v>
      </c>
      <c r="AE108" s="265">
        <v>48</v>
      </c>
      <c r="AF108" s="265">
        <v>57</v>
      </c>
      <c r="AG108" s="265">
        <v>0</v>
      </c>
      <c r="AH108" s="265">
        <v>30000</v>
      </c>
      <c r="AI108" s="265">
        <v>49.85</v>
      </c>
      <c r="AJ108" s="265">
        <v>17</v>
      </c>
      <c r="AK108" s="344">
        <v>50.2</v>
      </c>
      <c r="AL108" s="265">
        <v>49.85</v>
      </c>
      <c r="AM108" s="344">
        <v>50.04</v>
      </c>
      <c r="AN108" s="114">
        <v>50.53</v>
      </c>
      <c r="AO108" s="265">
        <v>40</v>
      </c>
      <c r="AP108" s="344">
        <v>0</v>
      </c>
      <c r="AQ108" s="265">
        <v>1000</v>
      </c>
      <c r="AR108" s="344">
        <v>50.2</v>
      </c>
      <c r="AS108" s="344">
        <v>9</v>
      </c>
      <c r="AT108" s="265">
        <v>49.75</v>
      </c>
      <c r="AU108" s="265">
        <v>48</v>
      </c>
      <c r="AV108" s="265">
        <v>57</v>
      </c>
      <c r="AW108" s="265">
        <v>0</v>
      </c>
      <c r="AX108" s="265">
        <v>30000</v>
      </c>
      <c r="AY108" s="265">
        <v>49.85</v>
      </c>
      <c r="AZ108" s="265">
        <v>17</v>
      </c>
      <c r="BA108" s="344">
        <v>50.2</v>
      </c>
      <c r="BB108" s="265">
        <v>49.85</v>
      </c>
      <c r="BC108" s="114">
        <v>51</v>
      </c>
      <c r="BD108" s="114">
        <v>49</v>
      </c>
    </row>
    <row r="109" s="2" customFormat="1" ht="20.4" spans="1:56">
      <c r="A109" s="48"/>
      <c r="B109" s="37"/>
      <c r="C109" s="36"/>
      <c r="D109" s="38"/>
      <c r="E109" s="39"/>
      <c r="F109" s="39"/>
      <c r="G109" s="49"/>
      <c r="H109" s="163">
        <v>1</v>
      </c>
      <c r="I109" s="163">
        <v>0</v>
      </c>
      <c r="J109" s="163">
        <v>1</v>
      </c>
      <c r="K109" s="163">
        <v>0</v>
      </c>
      <c r="L109" s="163">
        <v>0</v>
      </c>
      <c r="M109" s="163">
        <v>0</v>
      </c>
      <c r="N109" s="163">
        <v>0</v>
      </c>
      <c r="O109" s="163"/>
      <c r="P109" s="163">
        <v>0</v>
      </c>
      <c r="Q109" s="185">
        <v>0</v>
      </c>
      <c r="R109" s="163">
        <v>0</v>
      </c>
      <c r="S109" s="163">
        <v>0</v>
      </c>
      <c r="T109" s="163">
        <v>0</v>
      </c>
      <c r="U109" s="185">
        <v>0</v>
      </c>
      <c r="V109" s="163">
        <f t="shared" si="9"/>
        <v>5</v>
      </c>
      <c r="W109" s="133" t="s">
        <v>1398</v>
      </c>
      <c r="X109" s="250">
        <v>50.53</v>
      </c>
      <c r="Y109" s="250" t="s">
        <v>1399</v>
      </c>
      <c r="Z109" s="133" t="s">
        <v>938</v>
      </c>
      <c r="AA109" s="250" t="s">
        <v>251</v>
      </c>
      <c r="AB109" s="133" t="s">
        <v>251</v>
      </c>
      <c r="AC109" s="133" t="s">
        <v>251</v>
      </c>
      <c r="AD109" s="250" t="s">
        <v>251</v>
      </c>
      <c r="AE109" s="250" t="s">
        <v>251</v>
      </c>
      <c r="AF109" s="250" t="s">
        <v>251</v>
      </c>
      <c r="AG109" s="250" t="s">
        <v>251</v>
      </c>
      <c r="AH109" s="250" t="s">
        <v>251</v>
      </c>
      <c r="AI109" s="250" t="s">
        <v>251</v>
      </c>
      <c r="AJ109" s="250" t="s">
        <v>251</v>
      </c>
      <c r="AK109" s="133" t="s">
        <v>251</v>
      </c>
      <c r="AL109" s="250" t="s">
        <v>251</v>
      </c>
      <c r="AM109" s="133" t="s">
        <v>1398</v>
      </c>
      <c r="AN109" s="250">
        <v>50.53</v>
      </c>
      <c r="AO109" s="250" t="s">
        <v>1399</v>
      </c>
      <c r="AP109" s="133" t="s">
        <v>938</v>
      </c>
      <c r="AQ109" s="250" t="s">
        <v>251</v>
      </c>
      <c r="AR109" s="133" t="s">
        <v>251</v>
      </c>
      <c r="AS109" s="133" t="s">
        <v>251</v>
      </c>
      <c r="AT109" s="250" t="s">
        <v>251</v>
      </c>
      <c r="AU109" s="250" t="s">
        <v>251</v>
      </c>
      <c r="AV109" s="250" t="s">
        <v>251</v>
      </c>
      <c r="AW109" s="250" t="s">
        <v>251</v>
      </c>
      <c r="AX109" s="250" t="s">
        <v>251</v>
      </c>
      <c r="AY109" s="250" t="s">
        <v>251</v>
      </c>
      <c r="AZ109" s="250" t="s">
        <v>251</v>
      </c>
      <c r="BA109" s="133" t="s">
        <v>251</v>
      </c>
      <c r="BB109" s="250" t="s">
        <v>251</v>
      </c>
      <c r="BC109" s="3"/>
      <c r="BD109" s="3"/>
    </row>
    <row r="110" s="4" customFormat="1" ht="20.4" spans="1:56">
      <c r="A110" s="33">
        <f>A4</f>
        <v>902</v>
      </c>
      <c r="B110" s="42" t="s">
        <v>241</v>
      </c>
      <c r="C110" s="33" t="s">
        <v>334</v>
      </c>
      <c r="D110" s="43" t="s">
        <v>244</v>
      </c>
      <c r="E110" s="44" t="s">
        <v>359</v>
      </c>
      <c r="F110" s="44" t="s">
        <v>360</v>
      </c>
      <c r="G110" s="47"/>
      <c r="H110" s="166">
        <v>1</v>
      </c>
      <c r="I110" s="166">
        <v>0</v>
      </c>
      <c r="J110" s="166">
        <v>1</v>
      </c>
      <c r="K110" s="166">
        <v>0</v>
      </c>
      <c r="L110" s="166">
        <v>0</v>
      </c>
      <c r="M110" s="166">
        <v>0</v>
      </c>
      <c r="N110" s="166">
        <v>0</v>
      </c>
      <c r="O110" s="166"/>
      <c r="P110" s="166">
        <v>0</v>
      </c>
      <c r="Q110" s="418">
        <v>0</v>
      </c>
      <c r="R110" s="166">
        <f>S110+T110*2</f>
        <v>0</v>
      </c>
      <c r="S110" s="166">
        <v>0</v>
      </c>
      <c r="T110" s="166">
        <v>0</v>
      </c>
      <c r="U110" s="418">
        <v>0</v>
      </c>
      <c r="V110" s="166">
        <f t="shared" si="9"/>
        <v>5</v>
      </c>
      <c r="W110" s="344">
        <v>50.2</v>
      </c>
      <c r="X110" s="265">
        <v>52</v>
      </c>
      <c r="Y110" s="265">
        <v>40</v>
      </c>
      <c r="Z110" s="344">
        <v>0</v>
      </c>
      <c r="AA110" s="265">
        <v>1000</v>
      </c>
      <c r="AB110" s="344">
        <v>50.2</v>
      </c>
      <c r="AC110" s="344">
        <v>9</v>
      </c>
      <c r="AD110" s="265">
        <v>49.75</v>
      </c>
      <c r="AE110" s="265">
        <v>48</v>
      </c>
      <c r="AF110" s="265">
        <v>57</v>
      </c>
      <c r="AG110" s="265">
        <v>0</v>
      </c>
      <c r="AH110" s="265">
        <v>30000</v>
      </c>
      <c r="AI110" s="265">
        <v>49.85</v>
      </c>
      <c r="AJ110" s="265">
        <v>17</v>
      </c>
      <c r="AK110" s="344">
        <v>50.2</v>
      </c>
      <c r="AL110" s="265">
        <v>49.85</v>
      </c>
      <c r="AM110" s="344">
        <v>50.2</v>
      </c>
      <c r="AN110" s="265">
        <v>52</v>
      </c>
      <c r="AO110" s="265">
        <v>40</v>
      </c>
      <c r="AP110" s="344">
        <v>0</v>
      </c>
      <c r="AQ110" s="265">
        <v>1000</v>
      </c>
      <c r="AR110" s="344">
        <v>50.2</v>
      </c>
      <c r="AS110" s="344">
        <v>9</v>
      </c>
      <c r="AT110" s="265">
        <v>49.75</v>
      </c>
      <c r="AU110" s="265">
        <v>48</v>
      </c>
      <c r="AV110" s="265">
        <v>57</v>
      </c>
      <c r="AW110" s="265">
        <v>0</v>
      </c>
      <c r="AX110" s="265">
        <v>30000</v>
      </c>
      <c r="AY110" s="265">
        <v>49.85</v>
      </c>
      <c r="AZ110" s="265">
        <v>17</v>
      </c>
      <c r="BA110" s="344">
        <v>50.2</v>
      </c>
      <c r="BB110" s="265">
        <v>49.85</v>
      </c>
      <c r="BC110" s="114">
        <v>51</v>
      </c>
      <c r="BD110" s="114">
        <v>49</v>
      </c>
    </row>
    <row r="111" s="3" customFormat="1" ht="20.4" spans="1:56">
      <c r="A111" s="36"/>
      <c r="B111" s="37"/>
      <c r="C111" s="52"/>
      <c r="D111" s="38"/>
      <c r="E111" s="39"/>
      <c r="F111" s="39" t="s">
        <v>331</v>
      </c>
      <c r="G111" s="49"/>
      <c r="H111" s="163">
        <v>0</v>
      </c>
      <c r="I111" s="163">
        <v>0</v>
      </c>
      <c r="J111" s="163">
        <v>0</v>
      </c>
      <c r="K111" s="163">
        <v>0</v>
      </c>
      <c r="L111" s="163">
        <v>0</v>
      </c>
      <c r="M111" s="163">
        <v>0</v>
      </c>
      <c r="N111" s="163">
        <v>0</v>
      </c>
      <c r="O111" s="163"/>
      <c r="P111" s="163">
        <v>0</v>
      </c>
      <c r="Q111" s="185">
        <v>0</v>
      </c>
      <c r="R111" s="163">
        <v>0</v>
      </c>
      <c r="S111" s="163">
        <v>0</v>
      </c>
      <c r="T111" s="163">
        <v>0</v>
      </c>
      <c r="U111" s="185">
        <v>0</v>
      </c>
      <c r="V111" s="163">
        <f t="shared" si="9"/>
        <v>0</v>
      </c>
      <c r="W111" s="133" t="s">
        <v>1398</v>
      </c>
      <c r="X111" s="250">
        <v>50.53</v>
      </c>
      <c r="Y111" s="250" t="s">
        <v>1399</v>
      </c>
      <c r="Z111" s="133" t="s">
        <v>938</v>
      </c>
      <c r="AA111" s="250" t="s">
        <v>251</v>
      </c>
      <c r="AB111" s="133" t="s">
        <v>251</v>
      </c>
      <c r="AC111" s="133" t="s">
        <v>251</v>
      </c>
      <c r="AD111" s="250" t="s">
        <v>251</v>
      </c>
      <c r="AE111" s="250" t="s">
        <v>251</v>
      </c>
      <c r="AF111" s="250" t="s">
        <v>251</v>
      </c>
      <c r="AG111" s="250" t="s">
        <v>251</v>
      </c>
      <c r="AH111" s="250" t="s">
        <v>251</v>
      </c>
      <c r="AI111" s="250" t="s">
        <v>251</v>
      </c>
      <c r="AJ111" s="250" t="s">
        <v>251</v>
      </c>
      <c r="AK111" s="133" t="s">
        <v>251</v>
      </c>
      <c r="AL111" s="250" t="s">
        <v>251</v>
      </c>
      <c r="AM111" s="133" t="s">
        <v>1398</v>
      </c>
      <c r="AN111" s="250">
        <v>50.53</v>
      </c>
      <c r="AO111" s="250" t="s">
        <v>1399</v>
      </c>
      <c r="AP111" s="133" t="s">
        <v>938</v>
      </c>
      <c r="AQ111" s="250" t="s">
        <v>251</v>
      </c>
      <c r="AR111" s="133" t="s">
        <v>251</v>
      </c>
      <c r="AS111" s="133" t="s">
        <v>251</v>
      </c>
      <c r="AT111" s="250" t="s">
        <v>251</v>
      </c>
      <c r="AU111" s="250" t="s">
        <v>251</v>
      </c>
      <c r="AV111" s="250" t="s">
        <v>251</v>
      </c>
      <c r="AW111" s="250" t="s">
        <v>251</v>
      </c>
      <c r="AX111" s="250" t="s">
        <v>251</v>
      </c>
      <c r="AY111" s="250" t="s">
        <v>251</v>
      </c>
      <c r="AZ111" s="250" t="s">
        <v>251</v>
      </c>
      <c r="BA111" s="133" t="s">
        <v>251</v>
      </c>
      <c r="BB111" s="250" t="s">
        <v>251</v>
      </c>
      <c r="BC111" s="2"/>
      <c r="BD111" s="2"/>
    </row>
    <row r="112" s="4" customFormat="1" ht="20.4" spans="1:56">
      <c r="A112" s="33">
        <f>A110</f>
        <v>902</v>
      </c>
      <c r="B112" s="42" t="s">
        <v>241</v>
      </c>
      <c r="C112" s="33" t="s">
        <v>334</v>
      </c>
      <c r="D112" s="43" t="s">
        <v>362</v>
      </c>
      <c r="E112" s="44" t="s">
        <v>363</v>
      </c>
      <c r="F112" s="44" t="s">
        <v>364</v>
      </c>
      <c r="G112" s="47"/>
      <c r="H112" s="166">
        <v>0</v>
      </c>
      <c r="I112" s="166">
        <v>0</v>
      </c>
      <c r="J112" s="166">
        <v>0</v>
      </c>
      <c r="K112" s="166">
        <v>0</v>
      </c>
      <c r="L112" s="166">
        <v>0</v>
      </c>
      <c r="M112" s="166">
        <v>0</v>
      </c>
      <c r="N112" s="166">
        <v>0</v>
      </c>
      <c r="O112" s="166"/>
      <c r="P112" s="166">
        <v>0</v>
      </c>
      <c r="Q112" s="418">
        <v>0</v>
      </c>
      <c r="R112" s="166">
        <f>S112+T112*2</f>
        <v>0</v>
      </c>
      <c r="S112" s="166">
        <v>0</v>
      </c>
      <c r="T112" s="166">
        <v>0</v>
      </c>
      <c r="U112" s="418">
        <v>0</v>
      </c>
      <c r="V112" s="166">
        <f t="shared" ref="V112" si="13">H112+I112*2+J112*4+K112*8+L112*16+M112*32+N112*64+O112*128+P112*256+Q112*512+S112*4096+T112*8192+U112*16384</f>
        <v>0</v>
      </c>
      <c r="W112" s="344">
        <v>50.04</v>
      </c>
      <c r="X112" s="114">
        <v>50.53</v>
      </c>
      <c r="Y112" s="265">
        <v>40</v>
      </c>
      <c r="Z112" s="344">
        <v>0</v>
      </c>
      <c r="AA112" s="265">
        <v>1000</v>
      </c>
      <c r="AB112" s="344">
        <v>50.2</v>
      </c>
      <c r="AC112" s="344">
        <v>9</v>
      </c>
      <c r="AD112" s="265">
        <v>49.75</v>
      </c>
      <c r="AE112" s="265">
        <v>48</v>
      </c>
      <c r="AF112" s="265">
        <v>57</v>
      </c>
      <c r="AG112" s="265">
        <v>0</v>
      </c>
      <c r="AH112" s="265">
        <v>30000</v>
      </c>
      <c r="AI112" s="265">
        <v>49.85</v>
      </c>
      <c r="AJ112" s="265">
        <v>17</v>
      </c>
      <c r="AK112" s="344">
        <v>50.2</v>
      </c>
      <c r="AL112" s="265">
        <v>49.85</v>
      </c>
      <c r="AM112" s="344">
        <v>50.04</v>
      </c>
      <c r="AN112" s="114">
        <v>50.53</v>
      </c>
      <c r="AO112" s="265">
        <v>40</v>
      </c>
      <c r="AP112" s="344">
        <v>0</v>
      </c>
      <c r="AQ112" s="265">
        <v>1000</v>
      </c>
      <c r="AR112" s="344">
        <v>50.2</v>
      </c>
      <c r="AS112" s="344">
        <v>9</v>
      </c>
      <c r="AT112" s="265">
        <v>49.75</v>
      </c>
      <c r="AU112" s="265">
        <v>48</v>
      </c>
      <c r="AV112" s="265">
        <v>57</v>
      </c>
      <c r="AW112" s="265">
        <v>0</v>
      </c>
      <c r="AX112" s="265">
        <v>30000</v>
      </c>
      <c r="AY112" s="265">
        <v>49.85</v>
      </c>
      <c r="AZ112" s="265">
        <v>17</v>
      </c>
      <c r="BA112" s="344">
        <v>50.2</v>
      </c>
      <c r="BB112" s="265">
        <v>49.85</v>
      </c>
      <c r="BC112" s="114">
        <v>51</v>
      </c>
      <c r="BD112" s="114">
        <v>49</v>
      </c>
    </row>
    <row r="113" s="3" customFormat="1" ht="31.2" spans="1:56">
      <c r="A113" s="36"/>
      <c r="B113" s="37"/>
      <c r="C113" s="52"/>
      <c r="D113" s="38"/>
      <c r="E113" s="39" t="s">
        <v>365</v>
      </c>
      <c r="F113" s="39" t="s">
        <v>366</v>
      </c>
      <c r="G113" s="40" t="s">
        <v>367</v>
      </c>
      <c r="H113" s="163">
        <v>0</v>
      </c>
      <c r="I113" s="163">
        <v>0</v>
      </c>
      <c r="J113" s="163">
        <v>0</v>
      </c>
      <c r="K113" s="163">
        <v>0</v>
      </c>
      <c r="L113" s="163">
        <v>0</v>
      </c>
      <c r="M113" s="163">
        <v>0</v>
      </c>
      <c r="N113" s="163">
        <v>0</v>
      </c>
      <c r="O113" s="163"/>
      <c r="P113" s="163">
        <v>0</v>
      </c>
      <c r="Q113" s="185">
        <v>0</v>
      </c>
      <c r="R113" s="163">
        <v>0</v>
      </c>
      <c r="S113" s="163">
        <v>0</v>
      </c>
      <c r="T113" s="163">
        <v>0</v>
      </c>
      <c r="U113" s="185">
        <v>0</v>
      </c>
      <c r="V113" s="163">
        <f t="shared" ref="V113:V122" si="14">H113+I113*2+J113*4+K113*8+L113*16+M113*32+N113*64+O113*128+P113*256+Q113*512+S113*4096+T113*8192+U113*16384</f>
        <v>0</v>
      </c>
      <c r="W113" s="133">
        <v>50.4</v>
      </c>
      <c r="X113" s="250" t="s">
        <v>251</v>
      </c>
      <c r="Y113" s="250" t="s">
        <v>1400</v>
      </c>
      <c r="Z113" s="133">
        <v>0</v>
      </c>
      <c r="AA113" s="250">
        <v>0</v>
      </c>
      <c r="AB113" s="133">
        <v>50.2</v>
      </c>
      <c r="AC113" s="133" t="s">
        <v>251</v>
      </c>
      <c r="AD113" s="250" t="s">
        <v>251</v>
      </c>
      <c r="AE113" s="250" t="s">
        <v>251</v>
      </c>
      <c r="AF113" s="250" t="s">
        <v>251</v>
      </c>
      <c r="AG113" s="250" t="s">
        <v>251</v>
      </c>
      <c r="AH113" s="250" t="s">
        <v>251</v>
      </c>
      <c r="AI113" s="250" t="s">
        <v>251</v>
      </c>
      <c r="AJ113" s="250" t="s">
        <v>251</v>
      </c>
      <c r="AK113" s="133" t="s">
        <v>251</v>
      </c>
      <c r="AL113" s="250" t="s">
        <v>251</v>
      </c>
      <c r="AM113" s="133">
        <v>50.4</v>
      </c>
      <c r="AN113" s="250" t="s">
        <v>251</v>
      </c>
      <c r="AO113" s="250" t="s">
        <v>1400</v>
      </c>
      <c r="AP113" s="133">
        <v>0</v>
      </c>
      <c r="AQ113" s="250">
        <v>0</v>
      </c>
      <c r="AR113" s="133">
        <v>50.2</v>
      </c>
      <c r="AS113" s="133" t="s">
        <v>251</v>
      </c>
      <c r="AT113" s="250" t="s">
        <v>251</v>
      </c>
      <c r="AU113" s="250" t="s">
        <v>251</v>
      </c>
      <c r="AV113" s="250" t="s">
        <v>251</v>
      </c>
      <c r="AW113" s="250" t="s">
        <v>251</v>
      </c>
      <c r="AX113" s="250" t="s">
        <v>251</v>
      </c>
      <c r="AY113" s="250" t="s">
        <v>251</v>
      </c>
      <c r="AZ113" s="250" t="s">
        <v>251</v>
      </c>
      <c r="BA113" s="133" t="s">
        <v>251</v>
      </c>
      <c r="BB113" s="250" t="s">
        <v>251</v>
      </c>
      <c r="BC113" s="2"/>
      <c r="BD113" s="2"/>
    </row>
    <row r="114" customFormat="1" ht="20.4" spans="1:56">
      <c r="A114" s="55">
        <f>A4</f>
        <v>902</v>
      </c>
      <c r="B114" s="59" t="s">
        <v>244</v>
      </c>
      <c r="C114" s="121" t="s">
        <v>370</v>
      </c>
      <c r="D114" s="56" t="s">
        <v>168</v>
      </c>
      <c r="E114" s="57" t="s">
        <v>365</v>
      </c>
      <c r="F114" s="57" t="s">
        <v>370</v>
      </c>
      <c r="G114" s="47"/>
      <c r="H114" s="166">
        <v>0</v>
      </c>
      <c r="I114" s="166">
        <v>0</v>
      </c>
      <c r="J114" s="344">
        <v>0</v>
      </c>
      <c r="K114" s="166">
        <v>0</v>
      </c>
      <c r="L114" s="166">
        <v>0</v>
      </c>
      <c r="M114" s="166">
        <v>0</v>
      </c>
      <c r="N114" s="166">
        <v>0</v>
      </c>
      <c r="O114" s="166"/>
      <c r="P114" s="166">
        <v>0</v>
      </c>
      <c r="Q114" s="418">
        <v>0</v>
      </c>
      <c r="R114" s="166">
        <v>0</v>
      </c>
      <c r="S114" s="166">
        <v>0</v>
      </c>
      <c r="T114" s="166">
        <v>0</v>
      </c>
      <c r="U114" s="418">
        <v>0</v>
      </c>
      <c r="V114" s="166">
        <f t="shared" si="14"/>
        <v>0</v>
      </c>
      <c r="W114" s="344">
        <v>50.4</v>
      </c>
      <c r="X114" s="265">
        <v>52</v>
      </c>
      <c r="Y114" s="265">
        <v>40</v>
      </c>
      <c r="Z114" s="344">
        <v>0</v>
      </c>
      <c r="AA114" s="265">
        <v>1000</v>
      </c>
      <c r="AB114" s="344">
        <v>50.2</v>
      </c>
      <c r="AC114" s="344">
        <v>9</v>
      </c>
      <c r="AD114" s="265">
        <v>49.75</v>
      </c>
      <c r="AE114" s="265">
        <v>48</v>
      </c>
      <c r="AF114" s="265">
        <v>57</v>
      </c>
      <c r="AG114" s="265">
        <v>0</v>
      </c>
      <c r="AH114" s="265">
        <v>30000</v>
      </c>
      <c r="AI114" s="265">
        <v>49.85</v>
      </c>
      <c r="AJ114" s="265">
        <v>17</v>
      </c>
      <c r="AK114" s="344">
        <v>50.2</v>
      </c>
      <c r="AL114" s="265">
        <v>49.85</v>
      </c>
      <c r="AM114" s="344">
        <v>50.2</v>
      </c>
      <c r="AN114" s="265">
        <v>52</v>
      </c>
      <c r="AO114" s="265">
        <v>40</v>
      </c>
      <c r="AP114" s="344">
        <v>0</v>
      </c>
      <c r="AQ114" s="265">
        <v>1000</v>
      </c>
      <c r="AR114" s="344">
        <v>50.2</v>
      </c>
      <c r="AS114" s="344">
        <v>9</v>
      </c>
      <c r="AT114" s="265">
        <v>49.75</v>
      </c>
      <c r="AU114" s="265">
        <v>48</v>
      </c>
      <c r="AV114" s="265">
        <v>57</v>
      </c>
      <c r="AW114" s="265">
        <v>0</v>
      </c>
      <c r="AX114" s="265">
        <v>30000</v>
      </c>
      <c r="AY114" s="265">
        <v>49.85</v>
      </c>
      <c r="AZ114" s="265">
        <v>17</v>
      </c>
      <c r="BA114" s="344">
        <v>50.2</v>
      </c>
      <c r="BB114" s="265">
        <v>49.85</v>
      </c>
      <c r="BC114" s="114">
        <v>51</v>
      </c>
      <c r="BD114" s="114">
        <v>49</v>
      </c>
    </row>
    <row r="115" s="3" customFormat="1" ht="20.4" spans="1:56">
      <c r="A115" s="36"/>
      <c r="B115" s="37"/>
      <c r="C115" s="52"/>
      <c r="D115" s="38"/>
      <c r="E115" s="39" t="s">
        <v>371</v>
      </c>
      <c r="F115" s="39" t="s">
        <v>372</v>
      </c>
      <c r="G115" s="49"/>
      <c r="H115" s="163">
        <v>1</v>
      </c>
      <c r="I115" s="163">
        <v>0</v>
      </c>
      <c r="J115" s="163">
        <v>1</v>
      </c>
      <c r="K115" s="163">
        <v>0</v>
      </c>
      <c r="L115" s="163">
        <v>0</v>
      </c>
      <c r="M115" s="163">
        <v>0</v>
      </c>
      <c r="N115" s="163">
        <v>0</v>
      </c>
      <c r="O115" s="163"/>
      <c r="P115" s="163">
        <v>0</v>
      </c>
      <c r="Q115" s="185">
        <v>0</v>
      </c>
      <c r="R115" s="163">
        <f>S115+T115*2</f>
        <v>0</v>
      </c>
      <c r="S115" s="163">
        <v>0</v>
      </c>
      <c r="T115" s="163">
        <v>0</v>
      </c>
      <c r="U115" s="185">
        <v>0</v>
      </c>
      <c r="V115" s="163">
        <f t="shared" si="14"/>
        <v>5</v>
      </c>
      <c r="W115" s="133" t="s">
        <v>251</v>
      </c>
      <c r="X115" s="250" t="s">
        <v>251</v>
      </c>
      <c r="Y115" s="250" t="s">
        <v>251</v>
      </c>
      <c r="Z115" s="133" t="s">
        <v>251</v>
      </c>
      <c r="AA115" s="250" t="s">
        <v>251</v>
      </c>
      <c r="AB115" s="133" t="s">
        <v>251</v>
      </c>
      <c r="AC115" s="133" t="s">
        <v>251</v>
      </c>
      <c r="AD115" s="250" t="s">
        <v>251</v>
      </c>
      <c r="AE115" s="250" t="s">
        <v>251</v>
      </c>
      <c r="AF115" s="250" t="s">
        <v>251</v>
      </c>
      <c r="AG115" s="250" t="s">
        <v>251</v>
      </c>
      <c r="AH115" s="250" t="s">
        <v>251</v>
      </c>
      <c r="AI115" s="250" t="s">
        <v>251</v>
      </c>
      <c r="AJ115" s="250" t="s">
        <v>251</v>
      </c>
      <c r="AK115" s="133" t="s">
        <v>251</v>
      </c>
      <c r="AL115" s="250" t="s">
        <v>251</v>
      </c>
      <c r="AM115" s="133" t="s">
        <v>251</v>
      </c>
      <c r="AN115" s="250" t="s">
        <v>251</v>
      </c>
      <c r="AO115" s="250" t="s">
        <v>251</v>
      </c>
      <c r="AP115" s="133" t="s">
        <v>251</v>
      </c>
      <c r="AQ115" s="250" t="s">
        <v>251</v>
      </c>
      <c r="AR115" s="133" t="s">
        <v>251</v>
      </c>
      <c r="AS115" s="133" t="s">
        <v>251</v>
      </c>
      <c r="AT115" s="250" t="s">
        <v>251</v>
      </c>
      <c r="AU115" s="250" t="s">
        <v>251</v>
      </c>
      <c r="AV115" s="250" t="s">
        <v>251</v>
      </c>
      <c r="AW115" s="250" t="s">
        <v>251</v>
      </c>
      <c r="AX115" s="250" t="s">
        <v>251</v>
      </c>
      <c r="AY115" s="250" t="s">
        <v>251</v>
      </c>
      <c r="AZ115" s="250" t="s">
        <v>251</v>
      </c>
      <c r="BA115" s="133" t="s">
        <v>251</v>
      </c>
      <c r="BB115" s="250" t="s">
        <v>251</v>
      </c>
      <c r="BC115" s="2"/>
      <c r="BD115" s="2"/>
    </row>
    <row r="116" customFormat="1" ht="20.4" spans="1:56">
      <c r="A116" s="33">
        <f>A92</f>
        <v>902</v>
      </c>
      <c r="B116" s="42" t="s">
        <v>244</v>
      </c>
      <c r="C116" s="33" t="s">
        <v>370</v>
      </c>
      <c r="D116" s="43" t="s">
        <v>180</v>
      </c>
      <c r="E116" s="44" t="s">
        <v>371</v>
      </c>
      <c r="F116" s="44" t="s">
        <v>372</v>
      </c>
      <c r="G116" s="47"/>
      <c r="H116" s="166">
        <v>1</v>
      </c>
      <c r="I116" s="166">
        <v>0</v>
      </c>
      <c r="J116" s="166">
        <v>1</v>
      </c>
      <c r="K116" s="166">
        <v>0</v>
      </c>
      <c r="L116" s="166">
        <v>0</v>
      </c>
      <c r="M116" s="166">
        <v>0</v>
      </c>
      <c r="N116" s="166">
        <v>0</v>
      </c>
      <c r="O116" s="166"/>
      <c r="P116" s="166">
        <v>0</v>
      </c>
      <c r="Q116" s="418">
        <v>0</v>
      </c>
      <c r="R116" s="166">
        <f>S116+T116*2</f>
        <v>0</v>
      </c>
      <c r="S116" s="166">
        <v>0</v>
      </c>
      <c r="T116" s="166">
        <v>0</v>
      </c>
      <c r="U116" s="418">
        <v>0</v>
      </c>
      <c r="V116" s="166">
        <f t="shared" si="14"/>
        <v>5</v>
      </c>
      <c r="W116" s="344">
        <v>50.2</v>
      </c>
      <c r="X116" s="265">
        <v>52</v>
      </c>
      <c r="Y116" s="265">
        <v>40</v>
      </c>
      <c r="Z116" s="344">
        <v>0</v>
      </c>
      <c r="AA116" s="265">
        <v>1000</v>
      </c>
      <c r="AB116" s="344">
        <v>50.2</v>
      </c>
      <c r="AC116" s="344">
        <v>9</v>
      </c>
      <c r="AD116" s="265">
        <v>49.75</v>
      </c>
      <c r="AE116" s="265">
        <v>48</v>
      </c>
      <c r="AF116" s="265">
        <v>57</v>
      </c>
      <c r="AG116" s="265">
        <v>0</v>
      </c>
      <c r="AH116" s="265">
        <v>30000</v>
      </c>
      <c r="AI116" s="265">
        <v>49.85</v>
      </c>
      <c r="AJ116" s="265">
        <v>17</v>
      </c>
      <c r="AK116" s="344">
        <v>50.2</v>
      </c>
      <c r="AL116" s="265">
        <v>49.85</v>
      </c>
      <c r="AM116" s="344">
        <v>50.2</v>
      </c>
      <c r="AN116" s="265">
        <v>52</v>
      </c>
      <c r="AO116" s="265">
        <v>40</v>
      </c>
      <c r="AP116" s="344">
        <v>0</v>
      </c>
      <c r="AQ116" s="265">
        <v>1000</v>
      </c>
      <c r="AR116" s="344">
        <v>50.2</v>
      </c>
      <c r="AS116" s="344">
        <v>9</v>
      </c>
      <c r="AT116" s="265">
        <v>49.75</v>
      </c>
      <c r="AU116" s="265">
        <v>48</v>
      </c>
      <c r="AV116" s="265">
        <v>57</v>
      </c>
      <c r="AW116" s="265">
        <v>0</v>
      </c>
      <c r="AX116" s="265">
        <v>30000</v>
      </c>
      <c r="AY116" s="265">
        <v>49.85</v>
      </c>
      <c r="AZ116" s="265">
        <v>17</v>
      </c>
      <c r="BA116" s="344">
        <v>50.2</v>
      </c>
      <c r="BB116" s="265">
        <v>49.85</v>
      </c>
      <c r="BC116" s="114">
        <v>51</v>
      </c>
      <c r="BD116" s="114">
        <v>49</v>
      </c>
    </row>
    <row r="117" s="3" customFormat="1" ht="20.4" spans="1:56">
      <c r="A117" s="36"/>
      <c r="B117" s="37"/>
      <c r="C117" s="52"/>
      <c r="D117" s="38"/>
      <c r="E117" s="39"/>
      <c r="F117" s="39"/>
      <c r="G117" s="49"/>
      <c r="H117" s="163"/>
      <c r="I117" s="163"/>
      <c r="J117" s="163"/>
      <c r="K117" s="163"/>
      <c r="L117" s="163"/>
      <c r="M117" s="163"/>
      <c r="N117" s="163"/>
      <c r="O117" s="163"/>
      <c r="P117" s="163">
        <v>0</v>
      </c>
      <c r="Q117" s="185">
        <v>0</v>
      </c>
      <c r="R117" s="163"/>
      <c r="S117" s="163"/>
      <c r="T117" s="163"/>
      <c r="U117" s="185">
        <v>0</v>
      </c>
      <c r="V117" s="163">
        <f t="shared" si="14"/>
        <v>0</v>
      </c>
      <c r="W117" s="133"/>
      <c r="X117" s="250"/>
      <c r="Y117" s="250"/>
      <c r="Z117" s="133"/>
      <c r="AA117" s="250"/>
      <c r="AB117" s="133"/>
      <c r="AC117" s="133"/>
      <c r="AD117" s="250"/>
      <c r="AE117" s="250"/>
      <c r="AF117" s="250"/>
      <c r="AG117" s="250"/>
      <c r="AH117" s="250"/>
      <c r="AI117" s="250"/>
      <c r="AJ117" s="250"/>
      <c r="AK117" s="133"/>
      <c r="AL117" s="250"/>
      <c r="AM117" s="133"/>
      <c r="AN117" s="250"/>
      <c r="AO117" s="250"/>
      <c r="AP117" s="133"/>
      <c r="AQ117" s="250"/>
      <c r="AR117" s="133"/>
      <c r="AS117" s="133"/>
      <c r="AT117" s="250"/>
      <c r="AU117" s="250"/>
      <c r="AV117" s="250"/>
      <c r="AW117" s="250"/>
      <c r="AX117" s="250"/>
      <c r="AY117" s="250"/>
      <c r="AZ117" s="250"/>
      <c r="BA117" s="133"/>
      <c r="BB117" s="250"/>
      <c r="BC117" s="2"/>
      <c r="BD117" s="2"/>
    </row>
    <row r="118" customFormat="1" ht="20.4" spans="1:54">
      <c r="A118" s="33">
        <f>A94</f>
        <v>902</v>
      </c>
      <c r="B118" s="42"/>
      <c r="C118" s="33" t="s">
        <v>370</v>
      </c>
      <c r="D118" s="43" t="s">
        <v>187</v>
      </c>
      <c r="E118" s="44" t="s">
        <v>374</v>
      </c>
      <c r="F118" s="44" t="s">
        <v>375</v>
      </c>
      <c r="G118" s="47"/>
      <c r="H118" s="166"/>
      <c r="I118" s="166"/>
      <c r="J118" s="166"/>
      <c r="K118" s="166"/>
      <c r="L118" s="166"/>
      <c r="M118" s="166"/>
      <c r="N118" s="166"/>
      <c r="O118" s="166"/>
      <c r="P118" s="166">
        <v>0</v>
      </c>
      <c r="Q118" s="418">
        <v>0</v>
      </c>
      <c r="R118" s="166"/>
      <c r="S118" s="166"/>
      <c r="T118" s="166"/>
      <c r="U118" s="418">
        <v>0</v>
      </c>
      <c r="V118" s="166">
        <f t="shared" si="14"/>
        <v>0</v>
      </c>
      <c r="W118" s="344"/>
      <c r="X118" s="265"/>
      <c r="Y118" s="265"/>
      <c r="Z118" s="344"/>
      <c r="AA118" s="265"/>
      <c r="AB118" s="344"/>
      <c r="AC118" s="344"/>
      <c r="AD118" s="265"/>
      <c r="AE118" s="265"/>
      <c r="AF118" s="265"/>
      <c r="AG118" s="265"/>
      <c r="AH118" s="265"/>
      <c r="AI118" s="265"/>
      <c r="AJ118" s="265"/>
      <c r="AK118" s="344"/>
      <c r="AL118" s="265"/>
      <c r="AM118" s="344"/>
      <c r="AN118" s="265"/>
      <c r="AO118" s="265"/>
      <c r="AP118" s="344"/>
      <c r="AQ118" s="265"/>
      <c r="AR118" s="344"/>
      <c r="AS118" s="344"/>
      <c r="AT118" s="265"/>
      <c r="AU118" s="265"/>
      <c r="AV118" s="265"/>
      <c r="AW118" s="265"/>
      <c r="AX118" s="265"/>
      <c r="AY118" s="265"/>
      <c r="AZ118" s="265"/>
      <c r="BA118" s="344"/>
      <c r="BB118" s="265"/>
    </row>
    <row r="119" s="3" customFormat="1" ht="20.4" spans="1:56">
      <c r="A119" s="36"/>
      <c r="B119" s="37"/>
      <c r="C119" s="52"/>
      <c r="D119" s="38"/>
      <c r="E119" s="39" t="s">
        <v>376</v>
      </c>
      <c r="F119" s="39" t="s">
        <v>377</v>
      </c>
      <c r="G119" s="49"/>
      <c r="H119" s="163">
        <v>0</v>
      </c>
      <c r="I119" s="163">
        <v>0</v>
      </c>
      <c r="J119" s="163">
        <v>0</v>
      </c>
      <c r="K119" s="163">
        <v>0</v>
      </c>
      <c r="L119" s="163">
        <v>0</v>
      </c>
      <c r="M119" s="163">
        <v>0</v>
      </c>
      <c r="N119" s="163">
        <v>0</v>
      </c>
      <c r="O119" s="163"/>
      <c r="P119" s="163">
        <v>0</v>
      </c>
      <c r="Q119" s="185">
        <v>0</v>
      </c>
      <c r="R119" s="163">
        <v>0</v>
      </c>
      <c r="S119" s="163">
        <v>0</v>
      </c>
      <c r="T119" s="163">
        <v>0</v>
      </c>
      <c r="U119" s="185">
        <v>0</v>
      </c>
      <c r="V119" s="163">
        <f t="shared" si="14"/>
        <v>0</v>
      </c>
      <c r="W119" s="133">
        <v>50.4</v>
      </c>
      <c r="X119" s="250" t="s">
        <v>251</v>
      </c>
      <c r="Y119" s="250" t="s">
        <v>1400</v>
      </c>
      <c r="Z119" s="133">
        <v>0</v>
      </c>
      <c r="AA119" s="250">
        <v>0</v>
      </c>
      <c r="AB119" s="133">
        <v>50.2</v>
      </c>
      <c r="AC119" s="133" t="s">
        <v>251</v>
      </c>
      <c r="AD119" s="250" t="s">
        <v>251</v>
      </c>
      <c r="AE119" s="250" t="s">
        <v>251</v>
      </c>
      <c r="AF119" s="250" t="s">
        <v>251</v>
      </c>
      <c r="AG119" s="250" t="s">
        <v>251</v>
      </c>
      <c r="AH119" s="250" t="s">
        <v>251</v>
      </c>
      <c r="AI119" s="250" t="s">
        <v>251</v>
      </c>
      <c r="AJ119" s="250" t="s">
        <v>251</v>
      </c>
      <c r="AK119" s="133" t="s">
        <v>251</v>
      </c>
      <c r="AL119" s="250" t="s">
        <v>251</v>
      </c>
      <c r="AM119" s="133">
        <v>50.4</v>
      </c>
      <c r="AN119" s="250" t="s">
        <v>251</v>
      </c>
      <c r="AO119" s="250" t="s">
        <v>1400</v>
      </c>
      <c r="AP119" s="133">
        <v>0</v>
      </c>
      <c r="AQ119" s="250">
        <v>0</v>
      </c>
      <c r="AR119" s="133">
        <v>50.2</v>
      </c>
      <c r="AS119" s="133" t="s">
        <v>251</v>
      </c>
      <c r="AT119" s="250" t="s">
        <v>251</v>
      </c>
      <c r="AU119" s="250" t="s">
        <v>251</v>
      </c>
      <c r="AV119" s="250" t="s">
        <v>251</v>
      </c>
      <c r="AW119" s="250" t="s">
        <v>251</v>
      </c>
      <c r="AX119" s="250" t="s">
        <v>251</v>
      </c>
      <c r="AY119" s="250" t="s">
        <v>251</v>
      </c>
      <c r="AZ119" s="250" t="s">
        <v>251</v>
      </c>
      <c r="BA119" s="133" t="s">
        <v>251</v>
      </c>
      <c r="BB119" s="250" t="s">
        <v>251</v>
      </c>
      <c r="BC119" s="2"/>
      <c r="BD119" s="2"/>
    </row>
    <row r="120" customFormat="1" ht="20.4" spans="1:56">
      <c r="A120" s="55">
        <f>A100</f>
        <v>902</v>
      </c>
      <c r="B120" s="59" t="s">
        <v>244</v>
      </c>
      <c r="C120" s="121" t="s">
        <v>370</v>
      </c>
      <c r="D120" s="56" t="s">
        <v>190</v>
      </c>
      <c r="E120" s="57" t="s">
        <v>376</v>
      </c>
      <c r="F120" s="57" t="s">
        <v>377</v>
      </c>
      <c r="G120" s="47"/>
      <c r="H120" s="166">
        <v>0</v>
      </c>
      <c r="I120" s="166">
        <v>0</v>
      </c>
      <c r="J120" s="344">
        <v>0</v>
      </c>
      <c r="K120" s="166">
        <v>0</v>
      </c>
      <c r="L120" s="166">
        <v>0</v>
      </c>
      <c r="M120" s="166">
        <v>0</v>
      </c>
      <c r="N120" s="166">
        <v>0</v>
      </c>
      <c r="O120" s="166"/>
      <c r="P120" s="166">
        <v>0</v>
      </c>
      <c r="Q120" s="418">
        <v>0</v>
      </c>
      <c r="R120" s="166">
        <f>S120+T120*2</f>
        <v>0</v>
      </c>
      <c r="S120" s="166">
        <v>0</v>
      </c>
      <c r="T120" s="166">
        <v>0</v>
      </c>
      <c r="U120" s="418">
        <v>0</v>
      </c>
      <c r="V120" s="166">
        <f t="shared" si="14"/>
        <v>0</v>
      </c>
      <c r="W120" s="344">
        <v>50.4</v>
      </c>
      <c r="X120" s="265">
        <v>52</v>
      </c>
      <c r="Y120" s="265">
        <v>40</v>
      </c>
      <c r="Z120" s="344">
        <v>0</v>
      </c>
      <c r="AA120" s="265">
        <v>1000</v>
      </c>
      <c r="AB120" s="344">
        <v>50.2</v>
      </c>
      <c r="AC120" s="344">
        <v>9</v>
      </c>
      <c r="AD120" s="265">
        <v>49.75</v>
      </c>
      <c r="AE120" s="265">
        <v>48</v>
      </c>
      <c r="AF120" s="265">
        <v>57</v>
      </c>
      <c r="AG120" s="265">
        <v>0</v>
      </c>
      <c r="AH120" s="265">
        <v>30000</v>
      </c>
      <c r="AI120" s="265">
        <v>49.85</v>
      </c>
      <c r="AJ120" s="265">
        <v>17</v>
      </c>
      <c r="AK120" s="344">
        <v>50.2</v>
      </c>
      <c r="AL120" s="265">
        <v>49.85</v>
      </c>
      <c r="AM120" s="344">
        <v>50.2</v>
      </c>
      <c r="AN120" s="265">
        <v>52</v>
      </c>
      <c r="AO120" s="265">
        <v>40</v>
      </c>
      <c r="AP120" s="344">
        <v>0</v>
      </c>
      <c r="AQ120" s="265">
        <v>1000</v>
      </c>
      <c r="AR120" s="344">
        <v>50.2</v>
      </c>
      <c r="AS120" s="344">
        <v>9</v>
      </c>
      <c r="AT120" s="265">
        <v>49.75</v>
      </c>
      <c r="AU120" s="265">
        <v>48</v>
      </c>
      <c r="AV120" s="265">
        <v>57</v>
      </c>
      <c r="AW120" s="265">
        <v>0</v>
      </c>
      <c r="AX120" s="265">
        <v>30000</v>
      </c>
      <c r="AY120" s="265">
        <v>49.85</v>
      </c>
      <c r="AZ120" s="265">
        <v>17</v>
      </c>
      <c r="BA120" s="344">
        <v>50.2</v>
      </c>
      <c r="BB120" s="265">
        <v>49.85</v>
      </c>
      <c r="BC120" s="114">
        <v>51</v>
      </c>
      <c r="BD120" s="114">
        <v>49</v>
      </c>
    </row>
    <row r="121" s="3" customFormat="1" ht="31.2" spans="1:56">
      <c r="A121" s="36"/>
      <c r="B121" s="37"/>
      <c r="C121" s="52"/>
      <c r="D121" s="38"/>
      <c r="E121" s="39" t="s">
        <v>365</v>
      </c>
      <c r="F121" s="39" t="s">
        <v>366</v>
      </c>
      <c r="G121" s="40" t="s">
        <v>378</v>
      </c>
      <c r="H121" s="163">
        <v>0</v>
      </c>
      <c r="I121" s="163">
        <v>0</v>
      </c>
      <c r="J121" s="163">
        <v>0</v>
      </c>
      <c r="K121" s="163">
        <v>0</v>
      </c>
      <c r="L121" s="163">
        <v>0</v>
      </c>
      <c r="M121" s="163">
        <v>0</v>
      </c>
      <c r="N121" s="163">
        <v>0</v>
      </c>
      <c r="O121" s="163"/>
      <c r="P121" s="163">
        <v>0</v>
      </c>
      <c r="Q121" s="185">
        <v>0</v>
      </c>
      <c r="R121" s="163">
        <v>0</v>
      </c>
      <c r="S121" s="163">
        <v>0</v>
      </c>
      <c r="T121" s="163">
        <v>0</v>
      </c>
      <c r="U121" s="185">
        <v>0</v>
      </c>
      <c r="V121" s="163">
        <f t="shared" si="14"/>
        <v>0</v>
      </c>
      <c r="W121" s="133">
        <v>50.4</v>
      </c>
      <c r="X121" s="250" t="s">
        <v>251</v>
      </c>
      <c r="Y121" s="250" t="s">
        <v>1400</v>
      </c>
      <c r="Z121" s="133">
        <v>0</v>
      </c>
      <c r="AA121" s="250">
        <v>0</v>
      </c>
      <c r="AB121" s="133">
        <v>50.2</v>
      </c>
      <c r="AC121" s="133" t="s">
        <v>251</v>
      </c>
      <c r="AD121" s="250" t="s">
        <v>251</v>
      </c>
      <c r="AE121" s="250" t="s">
        <v>251</v>
      </c>
      <c r="AF121" s="250" t="s">
        <v>251</v>
      </c>
      <c r="AG121" s="250" t="s">
        <v>251</v>
      </c>
      <c r="AH121" s="250" t="s">
        <v>251</v>
      </c>
      <c r="AI121" s="250" t="s">
        <v>251</v>
      </c>
      <c r="AJ121" s="250" t="s">
        <v>251</v>
      </c>
      <c r="AK121" s="133" t="s">
        <v>251</v>
      </c>
      <c r="AL121" s="250" t="s">
        <v>251</v>
      </c>
      <c r="AM121" s="133">
        <v>50.4</v>
      </c>
      <c r="AN121" s="250" t="s">
        <v>251</v>
      </c>
      <c r="AO121" s="250" t="s">
        <v>1400</v>
      </c>
      <c r="AP121" s="133">
        <v>0</v>
      </c>
      <c r="AQ121" s="250">
        <v>0</v>
      </c>
      <c r="AR121" s="133">
        <v>50.2</v>
      </c>
      <c r="AS121" s="133" t="s">
        <v>251</v>
      </c>
      <c r="AT121" s="250" t="s">
        <v>251</v>
      </c>
      <c r="AU121" s="250" t="s">
        <v>251</v>
      </c>
      <c r="AV121" s="250" t="s">
        <v>251</v>
      </c>
      <c r="AW121" s="250" t="s">
        <v>251</v>
      </c>
      <c r="AX121" s="250" t="s">
        <v>251</v>
      </c>
      <c r="AY121" s="250" t="s">
        <v>251</v>
      </c>
      <c r="AZ121" s="250" t="s">
        <v>251</v>
      </c>
      <c r="BA121" s="133" t="s">
        <v>251</v>
      </c>
      <c r="BB121" s="250" t="s">
        <v>251</v>
      </c>
      <c r="BC121" s="2"/>
      <c r="BD121" s="2"/>
    </row>
    <row r="122" s="5" customFormat="1" ht="20.4" spans="1:56">
      <c r="A122" s="55">
        <f>A4</f>
        <v>902</v>
      </c>
      <c r="B122" s="59" t="s">
        <v>244</v>
      </c>
      <c r="C122" s="85" t="s">
        <v>370</v>
      </c>
      <c r="D122" s="56" t="s">
        <v>193</v>
      </c>
      <c r="E122" s="57" t="s">
        <v>379</v>
      </c>
      <c r="F122" s="220" t="s">
        <v>1401</v>
      </c>
      <c r="G122" s="47"/>
      <c r="H122" s="411">
        <v>0</v>
      </c>
      <c r="I122" s="411">
        <v>0</v>
      </c>
      <c r="J122" s="344">
        <v>0</v>
      </c>
      <c r="K122" s="411">
        <v>0</v>
      </c>
      <c r="L122" s="411">
        <v>0</v>
      </c>
      <c r="M122" s="411">
        <v>0</v>
      </c>
      <c r="N122" s="411">
        <v>0</v>
      </c>
      <c r="O122" s="411"/>
      <c r="P122" s="411">
        <v>0</v>
      </c>
      <c r="Q122" s="420">
        <v>0</v>
      </c>
      <c r="R122" s="411">
        <f t="shared" ref="R122:R127" si="15">S122+T122*2</f>
        <v>0</v>
      </c>
      <c r="S122" s="411">
        <v>0</v>
      </c>
      <c r="T122" s="411">
        <v>0</v>
      </c>
      <c r="U122" s="420">
        <v>0</v>
      </c>
      <c r="V122" s="411">
        <f t="shared" si="14"/>
        <v>0</v>
      </c>
      <c r="W122" s="344">
        <v>50.4</v>
      </c>
      <c r="X122" s="265">
        <v>52</v>
      </c>
      <c r="Y122" s="265">
        <v>40</v>
      </c>
      <c r="Z122" s="344">
        <v>0</v>
      </c>
      <c r="AA122" s="265">
        <v>1000</v>
      </c>
      <c r="AB122" s="344">
        <v>50.2</v>
      </c>
      <c r="AC122" s="344">
        <v>9</v>
      </c>
      <c r="AD122" s="265">
        <v>49.75</v>
      </c>
      <c r="AE122" s="265">
        <v>48</v>
      </c>
      <c r="AF122" s="265">
        <v>57</v>
      </c>
      <c r="AG122" s="265">
        <v>0</v>
      </c>
      <c r="AH122" s="265">
        <v>30000</v>
      </c>
      <c r="AI122" s="265">
        <v>49.85</v>
      </c>
      <c r="AJ122" s="265">
        <v>17</v>
      </c>
      <c r="AK122" s="344">
        <v>50.2</v>
      </c>
      <c r="AL122" s="265">
        <v>49.85</v>
      </c>
      <c r="AM122" s="344">
        <v>50.2</v>
      </c>
      <c r="AN122" s="265">
        <v>52</v>
      </c>
      <c r="AO122" s="265">
        <v>40</v>
      </c>
      <c r="AP122" s="344">
        <v>0</v>
      </c>
      <c r="AQ122" s="265">
        <v>1000</v>
      </c>
      <c r="AR122" s="344">
        <v>50.2</v>
      </c>
      <c r="AS122" s="344">
        <v>9</v>
      </c>
      <c r="AT122" s="265">
        <v>49.75</v>
      </c>
      <c r="AU122" s="265">
        <v>48</v>
      </c>
      <c r="AV122" s="265">
        <v>57</v>
      </c>
      <c r="AW122" s="265">
        <v>0</v>
      </c>
      <c r="AX122" s="265">
        <v>30000</v>
      </c>
      <c r="AY122" s="265">
        <v>49.85</v>
      </c>
      <c r="AZ122" s="265">
        <v>17</v>
      </c>
      <c r="BA122" s="344">
        <v>50.2</v>
      </c>
      <c r="BB122" s="265">
        <v>49.85</v>
      </c>
      <c r="BC122" s="265">
        <v>51</v>
      </c>
      <c r="BD122" s="265">
        <v>49</v>
      </c>
    </row>
    <row r="123" s="3" customFormat="1" ht="20.4" spans="1:56">
      <c r="A123" s="36"/>
      <c r="B123" s="37"/>
      <c r="C123" s="52"/>
      <c r="D123" s="38"/>
      <c r="E123" s="39"/>
      <c r="F123" s="39"/>
      <c r="G123" s="49"/>
      <c r="H123" s="163"/>
      <c r="I123" s="163"/>
      <c r="J123" s="133"/>
      <c r="K123" s="163"/>
      <c r="L123" s="163"/>
      <c r="M123" s="163"/>
      <c r="N123" s="163"/>
      <c r="O123" s="163"/>
      <c r="P123" s="163"/>
      <c r="Q123" s="185">
        <v>0</v>
      </c>
      <c r="R123" s="163"/>
      <c r="S123" s="163"/>
      <c r="T123" s="163"/>
      <c r="U123" s="185">
        <v>0</v>
      </c>
      <c r="V123" s="163"/>
      <c r="W123" s="133"/>
      <c r="X123" s="250"/>
      <c r="Y123" s="250"/>
      <c r="Z123" s="133"/>
      <c r="AA123" s="250"/>
      <c r="AB123" s="133"/>
      <c r="AC123" s="133"/>
      <c r="AD123" s="250"/>
      <c r="AE123" s="250"/>
      <c r="AF123" s="250"/>
      <c r="AG123" s="250"/>
      <c r="AH123" s="250"/>
      <c r="AI123" s="250"/>
      <c r="AJ123" s="250"/>
      <c r="AK123" s="133"/>
      <c r="AL123" s="250"/>
      <c r="AM123" s="133"/>
      <c r="AN123" s="250"/>
      <c r="AO123" s="250"/>
      <c r="AP123" s="133"/>
      <c r="AQ123" s="250"/>
      <c r="AR123" s="133"/>
      <c r="AS123" s="133"/>
      <c r="AT123" s="250"/>
      <c r="AU123" s="250"/>
      <c r="AV123" s="250"/>
      <c r="AW123" s="250"/>
      <c r="AX123" s="250"/>
      <c r="AY123" s="250"/>
      <c r="AZ123" s="250"/>
      <c r="BA123" s="133"/>
      <c r="BB123" s="250"/>
      <c r="BC123" s="250"/>
      <c r="BD123" s="250"/>
    </row>
    <row r="124" s="5" customFormat="1" ht="20.4" spans="1:56">
      <c r="A124" s="55">
        <f>A4</f>
        <v>902</v>
      </c>
      <c r="B124" s="59"/>
      <c r="C124" s="85" t="s">
        <v>370</v>
      </c>
      <c r="D124" s="56" t="s">
        <v>197</v>
      </c>
      <c r="E124" s="57" t="s">
        <v>381</v>
      </c>
      <c r="F124" s="220" t="s">
        <v>1402</v>
      </c>
      <c r="G124" s="47"/>
      <c r="H124" s="411"/>
      <c r="I124" s="411"/>
      <c r="J124" s="344"/>
      <c r="K124" s="411"/>
      <c r="L124" s="411"/>
      <c r="M124" s="411"/>
      <c r="N124" s="411"/>
      <c r="O124" s="411"/>
      <c r="P124" s="411"/>
      <c r="Q124" s="420">
        <v>0</v>
      </c>
      <c r="R124" s="411"/>
      <c r="S124" s="411"/>
      <c r="T124" s="411"/>
      <c r="U124" s="420">
        <v>0</v>
      </c>
      <c r="V124" s="411"/>
      <c r="W124" s="344"/>
      <c r="X124" s="265"/>
      <c r="Y124" s="265"/>
      <c r="Z124" s="344"/>
      <c r="AA124" s="265"/>
      <c r="AB124" s="344"/>
      <c r="AC124" s="344"/>
      <c r="AD124" s="265"/>
      <c r="AE124" s="265"/>
      <c r="AF124" s="265"/>
      <c r="AG124" s="265"/>
      <c r="AH124" s="265"/>
      <c r="AI124" s="265"/>
      <c r="AJ124" s="265"/>
      <c r="AK124" s="344"/>
      <c r="AL124" s="265"/>
      <c r="AM124" s="344"/>
      <c r="AN124" s="265"/>
      <c r="AO124" s="265"/>
      <c r="AP124" s="344"/>
      <c r="AQ124" s="265"/>
      <c r="AR124" s="344"/>
      <c r="AS124" s="344"/>
      <c r="AT124" s="265"/>
      <c r="AU124" s="265"/>
      <c r="AV124" s="265"/>
      <c r="AW124" s="265"/>
      <c r="AX124" s="265"/>
      <c r="AY124" s="265"/>
      <c r="AZ124" s="265"/>
      <c r="BA124" s="344"/>
      <c r="BB124" s="265"/>
      <c r="BC124" s="265"/>
      <c r="BD124" s="265"/>
    </row>
    <row r="125" s="3" customFormat="1" ht="31.2" spans="1:56">
      <c r="A125" s="36"/>
      <c r="B125" s="37"/>
      <c r="C125" s="52"/>
      <c r="D125" s="38"/>
      <c r="E125" s="39" t="s">
        <v>376</v>
      </c>
      <c r="F125" s="39" t="s">
        <v>377</v>
      </c>
      <c r="G125" s="40" t="s">
        <v>378</v>
      </c>
      <c r="H125" s="163">
        <v>0</v>
      </c>
      <c r="I125" s="163">
        <v>0</v>
      </c>
      <c r="J125" s="163">
        <v>0</v>
      </c>
      <c r="K125" s="163">
        <v>0</v>
      </c>
      <c r="L125" s="163">
        <v>0</v>
      </c>
      <c r="M125" s="163">
        <v>0</v>
      </c>
      <c r="N125" s="163">
        <v>0</v>
      </c>
      <c r="O125" s="163"/>
      <c r="P125" s="163">
        <v>0</v>
      </c>
      <c r="Q125" s="185">
        <v>0</v>
      </c>
      <c r="R125" s="163">
        <v>0</v>
      </c>
      <c r="S125" s="163">
        <v>0</v>
      </c>
      <c r="T125" s="163">
        <v>0</v>
      </c>
      <c r="U125" s="185">
        <v>0</v>
      </c>
      <c r="V125" s="163">
        <f t="shared" ref="V125:V190" si="16">H125+I125*2+J125*4+K125*8+L125*16+M125*32+N125*64+O125*128+P125*256+Q125*512+S125*4096+T125*8192+U125*16384</f>
        <v>0</v>
      </c>
      <c r="W125" s="133">
        <v>50.4</v>
      </c>
      <c r="X125" s="250" t="s">
        <v>251</v>
      </c>
      <c r="Y125" s="250" t="s">
        <v>1400</v>
      </c>
      <c r="Z125" s="133">
        <v>0</v>
      </c>
      <c r="AA125" s="250">
        <v>0</v>
      </c>
      <c r="AB125" s="133">
        <v>50.2</v>
      </c>
      <c r="AC125" s="133" t="s">
        <v>251</v>
      </c>
      <c r="AD125" s="250" t="s">
        <v>251</v>
      </c>
      <c r="AE125" s="250" t="s">
        <v>251</v>
      </c>
      <c r="AF125" s="250" t="s">
        <v>251</v>
      </c>
      <c r="AG125" s="250" t="s">
        <v>251</v>
      </c>
      <c r="AH125" s="250" t="s">
        <v>251</v>
      </c>
      <c r="AI125" s="250" t="s">
        <v>251</v>
      </c>
      <c r="AJ125" s="250" t="s">
        <v>251</v>
      </c>
      <c r="AK125" s="133" t="s">
        <v>251</v>
      </c>
      <c r="AL125" s="250" t="s">
        <v>251</v>
      </c>
      <c r="AM125" s="133">
        <v>50.4</v>
      </c>
      <c r="AN125" s="250" t="s">
        <v>251</v>
      </c>
      <c r="AO125" s="250" t="s">
        <v>1400</v>
      </c>
      <c r="AP125" s="133">
        <v>0</v>
      </c>
      <c r="AQ125" s="250">
        <v>0</v>
      </c>
      <c r="AR125" s="133">
        <v>50.2</v>
      </c>
      <c r="AS125" s="133" t="s">
        <v>251</v>
      </c>
      <c r="AT125" s="250" t="s">
        <v>251</v>
      </c>
      <c r="AU125" s="250" t="s">
        <v>251</v>
      </c>
      <c r="AV125" s="250" t="s">
        <v>251</v>
      </c>
      <c r="AW125" s="250" t="s">
        <v>251</v>
      </c>
      <c r="AX125" s="250" t="s">
        <v>251</v>
      </c>
      <c r="AY125" s="250" t="s">
        <v>251</v>
      </c>
      <c r="AZ125" s="250" t="s">
        <v>251</v>
      </c>
      <c r="BA125" s="133" t="s">
        <v>251</v>
      </c>
      <c r="BB125" s="250" t="s">
        <v>251</v>
      </c>
      <c r="BC125" s="2"/>
      <c r="BD125" s="2"/>
    </row>
    <row r="126" s="5" customFormat="1" ht="20.4" spans="1:56">
      <c r="A126" s="55">
        <f>A4</f>
        <v>902</v>
      </c>
      <c r="B126" s="59" t="s">
        <v>244</v>
      </c>
      <c r="C126" s="85" t="s">
        <v>370</v>
      </c>
      <c r="D126" s="56" t="s">
        <v>201</v>
      </c>
      <c r="E126" s="57" t="s">
        <v>383</v>
      </c>
      <c r="F126" s="57" t="s">
        <v>843</v>
      </c>
      <c r="G126" s="47"/>
      <c r="H126" s="411">
        <v>0</v>
      </c>
      <c r="I126" s="411">
        <v>0</v>
      </c>
      <c r="J126" s="344">
        <v>0</v>
      </c>
      <c r="K126" s="411">
        <v>0</v>
      </c>
      <c r="L126" s="411">
        <v>0</v>
      </c>
      <c r="M126" s="411">
        <v>0</v>
      </c>
      <c r="N126" s="411">
        <v>0</v>
      </c>
      <c r="O126" s="411"/>
      <c r="P126" s="411">
        <v>0</v>
      </c>
      <c r="Q126" s="420">
        <v>0</v>
      </c>
      <c r="R126" s="411">
        <f t="shared" si="15"/>
        <v>0</v>
      </c>
      <c r="S126" s="411">
        <v>0</v>
      </c>
      <c r="T126" s="411">
        <v>0</v>
      </c>
      <c r="U126" s="420">
        <v>0</v>
      </c>
      <c r="V126" s="411">
        <f t="shared" si="16"/>
        <v>0</v>
      </c>
      <c r="W126" s="344">
        <v>50.4</v>
      </c>
      <c r="X126" s="265">
        <v>52</v>
      </c>
      <c r="Y126" s="265">
        <v>40</v>
      </c>
      <c r="Z126" s="344">
        <v>0</v>
      </c>
      <c r="AA126" s="265">
        <v>1000</v>
      </c>
      <c r="AB126" s="344">
        <v>50.2</v>
      </c>
      <c r="AC126" s="344">
        <v>9</v>
      </c>
      <c r="AD126" s="265">
        <v>49.75</v>
      </c>
      <c r="AE126" s="265">
        <v>48</v>
      </c>
      <c r="AF126" s="265">
        <v>57</v>
      </c>
      <c r="AG126" s="265">
        <v>0</v>
      </c>
      <c r="AH126" s="265">
        <v>30000</v>
      </c>
      <c r="AI126" s="265">
        <v>49.85</v>
      </c>
      <c r="AJ126" s="265">
        <v>17</v>
      </c>
      <c r="AK126" s="344">
        <v>50.2</v>
      </c>
      <c r="AL126" s="265">
        <v>49.85</v>
      </c>
      <c r="AM126" s="344">
        <v>50.2</v>
      </c>
      <c r="AN126" s="265">
        <v>52</v>
      </c>
      <c r="AO126" s="265">
        <v>40</v>
      </c>
      <c r="AP126" s="344">
        <v>0</v>
      </c>
      <c r="AQ126" s="265">
        <v>1000</v>
      </c>
      <c r="AR126" s="344">
        <v>50.2</v>
      </c>
      <c r="AS126" s="344">
        <v>9</v>
      </c>
      <c r="AT126" s="265">
        <v>49.75</v>
      </c>
      <c r="AU126" s="265">
        <v>48</v>
      </c>
      <c r="AV126" s="265">
        <v>57</v>
      </c>
      <c r="AW126" s="265">
        <v>0</v>
      </c>
      <c r="AX126" s="265">
        <v>30000</v>
      </c>
      <c r="AY126" s="265">
        <v>49.85</v>
      </c>
      <c r="AZ126" s="265">
        <v>17</v>
      </c>
      <c r="BA126" s="344">
        <v>50.2</v>
      </c>
      <c r="BB126" s="265">
        <v>49.85</v>
      </c>
      <c r="BC126" s="265">
        <v>51</v>
      </c>
      <c r="BD126" s="265">
        <v>49</v>
      </c>
    </row>
    <row r="127" s="3" customFormat="1" ht="20.4" spans="1:56">
      <c r="A127" s="48"/>
      <c r="B127" s="37"/>
      <c r="C127" s="36"/>
      <c r="D127" s="38"/>
      <c r="E127" s="122" t="s">
        <v>385</v>
      </c>
      <c r="F127" s="39" t="s">
        <v>386</v>
      </c>
      <c r="G127" s="123" t="s">
        <v>387</v>
      </c>
      <c r="H127" s="163">
        <v>1</v>
      </c>
      <c r="I127" s="163">
        <v>0</v>
      </c>
      <c r="J127" s="163">
        <v>1</v>
      </c>
      <c r="K127" s="163">
        <v>0</v>
      </c>
      <c r="L127" s="163">
        <v>0</v>
      </c>
      <c r="M127" s="163">
        <v>1</v>
      </c>
      <c r="N127" s="163">
        <v>0</v>
      </c>
      <c r="O127" s="163"/>
      <c r="P127" s="163">
        <v>0</v>
      </c>
      <c r="Q127" s="185">
        <v>0</v>
      </c>
      <c r="R127" s="163">
        <f t="shared" si="15"/>
        <v>0</v>
      </c>
      <c r="S127" s="163">
        <v>0</v>
      </c>
      <c r="T127" s="163">
        <v>0</v>
      </c>
      <c r="U127" s="185">
        <v>0</v>
      </c>
      <c r="V127" s="163">
        <f t="shared" si="16"/>
        <v>37</v>
      </c>
      <c r="W127" s="133">
        <v>50.2</v>
      </c>
      <c r="X127" s="250">
        <v>52</v>
      </c>
      <c r="Y127" s="250">
        <v>40</v>
      </c>
      <c r="Z127" s="133" t="s">
        <v>1391</v>
      </c>
      <c r="AA127" s="250" t="s">
        <v>1392</v>
      </c>
      <c r="AB127" s="133" t="s">
        <v>1393</v>
      </c>
      <c r="AC127" s="133" t="s">
        <v>1394</v>
      </c>
      <c r="AD127" s="250" t="s">
        <v>251</v>
      </c>
      <c r="AE127" s="250" t="s">
        <v>251</v>
      </c>
      <c r="AF127" s="250" t="s">
        <v>251</v>
      </c>
      <c r="AG127" s="250" t="s">
        <v>251</v>
      </c>
      <c r="AH127" s="250" t="s">
        <v>251</v>
      </c>
      <c r="AI127" s="250" t="s">
        <v>251</v>
      </c>
      <c r="AJ127" s="250" t="s">
        <v>251</v>
      </c>
      <c r="AK127" s="133" t="s">
        <v>251</v>
      </c>
      <c r="AL127" s="250" t="s">
        <v>251</v>
      </c>
      <c r="AM127" s="133">
        <v>50.2</v>
      </c>
      <c r="AN127" s="250">
        <v>52</v>
      </c>
      <c r="AO127" s="250">
        <v>40</v>
      </c>
      <c r="AP127" s="133" t="s">
        <v>1391</v>
      </c>
      <c r="AQ127" s="250" t="s">
        <v>1392</v>
      </c>
      <c r="AR127" s="133" t="s">
        <v>1393</v>
      </c>
      <c r="AS127" s="133" t="s">
        <v>1394</v>
      </c>
      <c r="AT127" s="250" t="s">
        <v>251</v>
      </c>
      <c r="AU127" s="250" t="s">
        <v>251</v>
      </c>
      <c r="AV127" s="250" t="s">
        <v>251</v>
      </c>
      <c r="AW127" s="250" t="s">
        <v>251</v>
      </c>
      <c r="AX127" s="250" t="s">
        <v>251</v>
      </c>
      <c r="AY127" s="250" t="s">
        <v>251</v>
      </c>
      <c r="AZ127" s="250" t="s">
        <v>251</v>
      </c>
      <c r="BA127" s="133" t="s">
        <v>251</v>
      </c>
      <c r="BB127" s="250" t="s">
        <v>251</v>
      </c>
      <c r="BC127" s="2"/>
      <c r="BD127" s="2"/>
    </row>
    <row r="128" s="4" customFormat="1" ht="20.4" spans="1:56">
      <c r="A128" s="33">
        <f t="shared" ref="A128" si="17">A4</f>
        <v>902</v>
      </c>
      <c r="B128" s="42" t="s">
        <v>244</v>
      </c>
      <c r="C128" s="84" t="s">
        <v>370</v>
      </c>
      <c r="D128" s="43" t="s">
        <v>306</v>
      </c>
      <c r="E128" s="124" t="s">
        <v>385</v>
      </c>
      <c r="F128" s="57" t="s">
        <v>386</v>
      </c>
      <c r="G128" s="47"/>
      <c r="H128" s="437">
        <v>1</v>
      </c>
      <c r="I128" s="437">
        <v>0</v>
      </c>
      <c r="J128" s="367">
        <v>1</v>
      </c>
      <c r="K128" s="437">
        <v>0</v>
      </c>
      <c r="L128" s="437">
        <v>0</v>
      </c>
      <c r="M128" s="437">
        <v>1</v>
      </c>
      <c r="N128" s="437">
        <v>0</v>
      </c>
      <c r="O128" s="437"/>
      <c r="P128" s="437">
        <v>0</v>
      </c>
      <c r="Q128" s="444">
        <v>0</v>
      </c>
      <c r="R128" s="437">
        <v>0</v>
      </c>
      <c r="S128" s="437">
        <v>0</v>
      </c>
      <c r="T128" s="437">
        <v>0</v>
      </c>
      <c r="U128" s="444">
        <v>0</v>
      </c>
      <c r="V128" s="437">
        <f t="shared" si="16"/>
        <v>37</v>
      </c>
      <c r="W128" s="186">
        <v>50.2</v>
      </c>
      <c r="X128" s="140">
        <v>52</v>
      </c>
      <c r="Y128" s="140">
        <v>40</v>
      </c>
      <c r="Z128" s="186">
        <v>0</v>
      </c>
      <c r="AA128" s="140">
        <v>35000</v>
      </c>
      <c r="AB128" s="186">
        <v>50.1</v>
      </c>
      <c r="AC128" s="186">
        <v>9</v>
      </c>
      <c r="AD128" s="140">
        <v>49.75</v>
      </c>
      <c r="AE128" s="140">
        <v>48</v>
      </c>
      <c r="AF128" s="140">
        <v>57</v>
      </c>
      <c r="AG128" s="140">
        <v>0</v>
      </c>
      <c r="AH128" s="140">
        <v>30000</v>
      </c>
      <c r="AI128" s="140">
        <v>49.85</v>
      </c>
      <c r="AJ128" s="140">
        <v>17</v>
      </c>
      <c r="AK128" s="186">
        <v>50.2</v>
      </c>
      <c r="AL128" s="140">
        <v>49.85</v>
      </c>
      <c r="AM128" s="186">
        <v>50.2</v>
      </c>
      <c r="AN128" s="140">
        <v>52</v>
      </c>
      <c r="AO128" s="140">
        <v>40</v>
      </c>
      <c r="AP128" s="186">
        <v>0</v>
      </c>
      <c r="AQ128" s="140">
        <v>35000</v>
      </c>
      <c r="AR128" s="186">
        <v>50.1</v>
      </c>
      <c r="AS128" s="186">
        <v>9</v>
      </c>
      <c r="AT128" s="140">
        <v>49.75</v>
      </c>
      <c r="AU128" s="140">
        <v>48</v>
      </c>
      <c r="AV128" s="140">
        <v>57</v>
      </c>
      <c r="AW128" s="140">
        <v>0</v>
      </c>
      <c r="AX128" s="140">
        <v>30000</v>
      </c>
      <c r="AY128" s="140">
        <v>49.85</v>
      </c>
      <c r="AZ128" s="140">
        <v>17</v>
      </c>
      <c r="BA128" s="186">
        <v>50.2</v>
      </c>
      <c r="BB128" s="140">
        <v>49.85</v>
      </c>
      <c r="BC128" s="140">
        <v>51</v>
      </c>
      <c r="BD128" s="140">
        <v>49</v>
      </c>
    </row>
    <row r="129" s="3" customFormat="1" ht="20.4" spans="1:56">
      <c r="A129" s="48"/>
      <c r="B129" s="37"/>
      <c r="C129" s="36"/>
      <c r="D129" s="38"/>
      <c r="E129" s="122" t="s">
        <v>393</v>
      </c>
      <c r="F129" s="39" t="s">
        <v>394</v>
      </c>
      <c r="G129" s="123" t="s">
        <v>387</v>
      </c>
      <c r="H129" s="163">
        <v>1</v>
      </c>
      <c r="I129" s="163">
        <v>0</v>
      </c>
      <c r="J129" s="163">
        <v>1</v>
      </c>
      <c r="K129" s="163">
        <v>0</v>
      </c>
      <c r="L129" s="163">
        <v>0</v>
      </c>
      <c r="M129" s="163">
        <v>1</v>
      </c>
      <c r="N129" s="163">
        <v>0</v>
      </c>
      <c r="O129" s="163"/>
      <c r="P129" s="163">
        <v>0</v>
      </c>
      <c r="Q129" s="185">
        <v>0</v>
      </c>
      <c r="R129" s="163">
        <v>0</v>
      </c>
      <c r="S129" s="163">
        <v>0</v>
      </c>
      <c r="T129" s="163">
        <v>0</v>
      </c>
      <c r="U129" s="185">
        <v>0</v>
      </c>
      <c r="V129" s="163">
        <f t="shared" si="16"/>
        <v>37</v>
      </c>
      <c r="W129" s="133">
        <v>50.2</v>
      </c>
      <c r="X129" s="250">
        <v>52</v>
      </c>
      <c r="Y129" s="250">
        <v>40</v>
      </c>
      <c r="Z129" s="133" t="s">
        <v>1391</v>
      </c>
      <c r="AA129" s="250" t="s">
        <v>1392</v>
      </c>
      <c r="AB129" s="133" t="s">
        <v>1393</v>
      </c>
      <c r="AC129" s="133" t="s">
        <v>1394</v>
      </c>
      <c r="AD129" s="250" t="s">
        <v>251</v>
      </c>
      <c r="AE129" s="250" t="s">
        <v>251</v>
      </c>
      <c r="AF129" s="250" t="s">
        <v>251</v>
      </c>
      <c r="AG129" s="250" t="s">
        <v>251</v>
      </c>
      <c r="AH129" s="250" t="s">
        <v>251</v>
      </c>
      <c r="AI129" s="250" t="s">
        <v>251</v>
      </c>
      <c r="AJ129" s="250" t="s">
        <v>251</v>
      </c>
      <c r="AK129" s="133" t="s">
        <v>251</v>
      </c>
      <c r="AL129" s="250" t="s">
        <v>251</v>
      </c>
      <c r="AM129" s="133">
        <v>50.2</v>
      </c>
      <c r="AN129" s="250">
        <v>52</v>
      </c>
      <c r="AO129" s="250">
        <v>40</v>
      </c>
      <c r="AP129" s="133" t="s">
        <v>1391</v>
      </c>
      <c r="AQ129" s="250" t="s">
        <v>1392</v>
      </c>
      <c r="AR129" s="133" t="s">
        <v>1393</v>
      </c>
      <c r="AS129" s="133" t="s">
        <v>1394</v>
      </c>
      <c r="AT129" s="250" t="s">
        <v>251</v>
      </c>
      <c r="AU129" s="250" t="s">
        <v>251</v>
      </c>
      <c r="AV129" s="250" t="s">
        <v>251</v>
      </c>
      <c r="AW129" s="250" t="s">
        <v>251</v>
      </c>
      <c r="AX129" s="250" t="s">
        <v>251</v>
      </c>
      <c r="AY129" s="250" t="s">
        <v>251</v>
      </c>
      <c r="AZ129" s="250" t="s">
        <v>251</v>
      </c>
      <c r="BA129" s="133" t="s">
        <v>251</v>
      </c>
      <c r="BB129" s="250" t="s">
        <v>251</v>
      </c>
      <c r="BC129" s="2"/>
      <c r="BD129" s="2"/>
    </row>
    <row r="130" s="4" customFormat="1" ht="20.4" spans="1:56">
      <c r="A130" s="33">
        <f>A4</f>
        <v>902</v>
      </c>
      <c r="B130" s="42" t="s">
        <v>244</v>
      </c>
      <c r="C130" s="84" t="s">
        <v>370</v>
      </c>
      <c r="D130" s="43" t="s">
        <v>235</v>
      </c>
      <c r="E130" s="124" t="s">
        <v>393</v>
      </c>
      <c r="F130" s="57" t="s">
        <v>394</v>
      </c>
      <c r="G130" s="47"/>
      <c r="H130" s="437">
        <v>1</v>
      </c>
      <c r="I130" s="437">
        <v>0</v>
      </c>
      <c r="J130" s="367">
        <v>1</v>
      </c>
      <c r="K130" s="437">
        <v>0</v>
      </c>
      <c r="L130" s="437">
        <v>0</v>
      </c>
      <c r="M130" s="437">
        <v>1</v>
      </c>
      <c r="N130" s="437">
        <v>0</v>
      </c>
      <c r="O130" s="437"/>
      <c r="P130" s="437">
        <v>0</v>
      </c>
      <c r="Q130" s="444">
        <v>0</v>
      </c>
      <c r="R130" s="437">
        <v>0</v>
      </c>
      <c r="S130" s="437">
        <v>0</v>
      </c>
      <c r="T130" s="437">
        <v>0</v>
      </c>
      <c r="U130" s="444">
        <v>0</v>
      </c>
      <c r="V130" s="437">
        <f t="shared" si="16"/>
        <v>37</v>
      </c>
      <c r="W130" s="186">
        <v>50.2</v>
      </c>
      <c r="X130" s="140">
        <v>52</v>
      </c>
      <c r="Y130" s="140">
        <v>40</v>
      </c>
      <c r="Z130" s="186">
        <v>0</v>
      </c>
      <c r="AA130" s="140">
        <v>35000</v>
      </c>
      <c r="AB130" s="186">
        <v>50.1</v>
      </c>
      <c r="AC130" s="186">
        <v>9</v>
      </c>
      <c r="AD130" s="140">
        <v>49.75</v>
      </c>
      <c r="AE130" s="140">
        <v>48</v>
      </c>
      <c r="AF130" s="140">
        <v>57</v>
      </c>
      <c r="AG130" s="140">
        <v>0</v>
      </c>
      <c r="AH130" s="140">
        <v>30000</v>
      </c>
      <c r="AI130" s="140">
        <v>49.85</v>
      </c>
      <c r="AJ130" s="140">
        <v>17</v>
      </c>
      <c r="AK130" s="186">
        <v>50.2</v>
      </c>
      <c r="AL130" s="140">
        <v>49.85</v>
      </c>
      <c r="AM130" s="186">
        <v>50.2</v>
      </c>
      <c r="AN130" s="140">
        <v>52</v>
      </c>
      <c r="AO130" s="140">
        <v>40</v>
      </c>
      <c r="AP130" s="186">
        <v>0</v>
      </c>
      <c r="AQ130" s="140">
        <v>35000</v>
      </c>
      <c r="AR130" s="186">
        <v>50.1</v>
      </c>
      <c r="AS130" s="186">
        <v>9</v>
      </c>
      <c r="AT130" s="140">
        <v>49.75</v>
      </c>
      <c r="AU130" s="140">
        <v>48</v>
      </c>
      <c r="AV130" s="140">
        <v>57</v>
      </c>
      <c r="AW130" s="140">
        <v>0</v>
      </c>
      <c r="AX130" s="140">
        <v>30000</v>
      </c>
      <c r="AY130" s="140">
        <v>49.85</v>
      </c>
      <c r="AZ130" s="140">
        <v>17</v>
      </c>
      <c r="BA130" s="186">
        <v>50.2</v>
      </c>
      <c r="BB130" s="140">
        <v>49.85</v>
      </c>
      <c r="BC130" s="140">
        <v>51</v>
      </c>
      <c r="BD130" s="140">
        <v>49</v>
      </c>
    </row>
    <row r="131" s="13" customFormat="1" ht="20.4" spans="1:54">
      <c r="A131" s="149"/>
      <c r="B131" s="143"/>
      <c r="C131" s="149"/>
      <c r="D131" s="144"/>
      <c r="E131" s="145" t="s">
        <v>396</v>
      </c>
      <c r="F131" s="145" t="s">
        <v>397</v>
      </c>
      <c r="G131" s="146" t="s">
        <v>398</v>
      </c>
      <c r="H131" s="369">
        <v>1</v>
      </c>
      <c r="I131" s="369">
        <v>0</v>
      </c>
      <c r="J131" s="369">
        <v>1</v>
      </c>
      <c r="K131" s="369">
        <v>0</v>
      </c>
      <c r="L131" s="369">
        <v>0</v>
      </c>
      <c r="M131" s="369">
        <v>0</v>
      </c>
      <c r="N131" s="369">
        <v>0</v>
      </c>
      <c r="O131" s="369">
        <v>1</v>
      </c>
      <c r="P131" s="369">
        <v>0</v>
      </c>
      <c r="Q131" s="448">
        <v>0</v>
      </c>
      <c r="R131" s="369">
        <v>0</v>
      </c>
      <c r="S131" s="369">
        <v>0</v>
      </c>
      <c r="T131" s="369">
        <v>0</v>
      </c>
      <c r="U131" s="448">
        <v>0</v>
      </c>
      <c r="V131" s="369">
        <f t="shared" si="16"/>
        <v>133</v>
      </c>
      <c r="W131" s="370" t="s">
        <v>1403</v>
      </c>
      <c r="X131" s="189" t="s">
        <v>251</v>
      </c>
      <c r="Y131" s="189" t="s">
        <v>1404</v>
      </c>
      <c r="Z131" s="370">
        <v>0</v>
      </c>
      <c r="AA131" s="189">
        <v>3000</v>
      </c>
      <c r="AB131" s="370">
        <v>50.2</v>
      </c>
      <c r="AC131" s="370" t="s">
        <v>1405</v>
      </c>
      <c r="AD131" s="370" t="s">
        <v>251</v>
      </c>
      <c r="AE131" s="370" t="s">
        <v>251</v>
      </c>
      <c r="AF131" s="370" t="s">
        <v>251</v>
      </c>
      <c r="AG131" s="370" t="s">
        <v>251</v>
      </c>
      <c r="AH131" s="370" t="s">
        <v>251</v>
      </c>
      <c r="AI131" s="370" t="s">
        <v>251</v>
      </c>
      <c r="AJ131" s="370" t="s">
        <v>251</v>
      </c>
      <c r="AK131" s="370" t="s">
        <v>251</v>
      </c>
      <c r="AL131" s="370" t="s">
        <v>251</v>
      </c>
      <c r="AM131" s="370" t="s">
        <v>1403</v>
      </c>
      <c r="AN131" s="189" t="s">
        <v>251</v>
      </c>
      <c r="AO131" s="189" t="s">
        <v>1404</v>
      </c>
      <c r="AP131" s="370">
        <v>0</v>
      </c>
      <c r="AQ131" s="189">
        <v>0</v>
      </c>
      <c r="AR131" s="370">
        <v>50.2</v>
      </c>
      <c r="AS131" s="370" t="s">
        <v>251</v>
      </c>
      <c r="AT131" s="370" t="s">
        <v>251</v>
      </c>
      <c r="AU131" s="370" t="s">
        <v>251</v>
      </c>
      <c r="AV131" s="370" t="s">
        <v>251</v>
      </c>
      <c r="AW131" s="370" t="s">
        <v>251</v>
      </c>
      <c r="AX131" s="370" t="s">
        <v>251</v>
      </c>
      <c r="AY131" s="370" t="s">
        <v>251</v>
      </c>
      <c r="AZ131" s="370" t="s">
        <v>251</v>
      </c>
      <c r="BA131" s="370" t="s">
        <v>251</v>
      </c>
      <c r="BB131" s="370" t="s">
        <v>251</v>
      </c>
    </row>
    <row r="132" customFormat="1" ht="20.4" spans="1:56">
      <c r="A132" s="9">
        <f>A116</f>
        <v>902</v>
      </c>
      <c r="B132" s="116" t="s">
        <v>362</v>
      </c>
      <c r="C132" s="9" t="s">
        <v>400</v>
      </c>
      <c r="D132" s="117" t="s">
        <v>168</v>
      </c>
      <c r="E132" s="118" t="s">
        <v>396</v>
      </c>
      <c r="F132" s="118" t="s">
        <v>397</v>
      </c>
      <c r="G132" s="47"/>
      <c r="H132" s="440">
        <v>1</v>
      </c>
      <c r="I132" s="440">
        <v>0</v>
      </c>
      <c r="J132" s="440">
        <v>1</v>
      </c>
      <c r="K132" s="440">
        <v>0</v>
      </c>
      <c r="L132" s="440">
        <v>0</v>
      </c>
      <c r="M132" s="440">
        <v>0</v>
      </c>
      <c r="N132" s="440">
        <v>0</v>
      </c>
      <c r="O132" s="440">
        <v>1</v>
      </c>
      <c r="P132" s="440">
        <v>0</v>
      </c>
      <c r="Q132" s="443">
        <v>0</v>
      </c>
      <c r="R132" s="440">
        <f>S132+T132*2</f>
        <v>0</v>
      </c>
      <c r="S132" s="440">
        <v>0</v>
      </c>
      <c r="T132" s="440">
        <v>0</v>
      </c>
      <c r="U132" s="443">
        <v>0</v>
      </c>
      <c r="V132" s="440">
        <f t="shared" si="16"/>
        <v>133</v>
      </c>
      <c r="W132" s="344">
        <v>50.2</v>
      </c>
      <c r="X132" s="265">
        <v>52</v>
      </c>
      <c r="Y132" s="265">
        <v>40</v>
      </c>
      <c r="Z132" s="344">
        <v>0</v>
      </c>
      <c r="AA132" s="140">
        <v>3000</v>
      </c>
      <c r="AB132" s="344">
        <v>50.2</v>
      </c>
      <c r="AC132" s="344">
        <v>9</v>
      </c>
      <c r="AD132" s="265">
        <v>49.75</v>
      </c>
      <c r="AE132" s="265">
        <v>48</v>
      </c>
      <c r="AF132" s="265">
        <v>57</v>
      </c>
      <c r="AG132" s="265">
        <v>0</v>
      </c>
      <c r="AH132" s="265">
        <v>30000</v>
      </c>
      <c r="AI132" s="265">
        <v>49.85</v>
      </c>
      <c r="AJ132" s="265">
        <v>17</v>
      </c>
      <c r="AK132" s="344">
        <v>50.2</v>
      </c>
      <c r="AL132" s="265">
        <v>49.85</v>
      </c>
      <c r="AM132" s="344">
        <v>50.2</v>
      </c>
      <c r="AN132" s="265">
        <v>52</v>
      </c>
      <c r="AO132" s="265">
        <v>40</v>
      </c>
      <c r="AP132" s="344">
        <v>0</v>
      </c>
      <c r="AQ132" s="265">
        <v>1000</v>
      </c>
      <c r="AR132" s="344">
        <v>50.2</v>
      </c>
      <c r="AS132" s="344">
        <v>9</v>
      </c>
      <c r="AT132" s="265">
        <v>49.75</v>
      </c>
      <c r="AU132" s="265">
        <v>48</v>
      </c>
      <c r="AV132" s="265">
        <v>57</v>
      </c>
      <c r="AW132" s="265">
        <v>0</v>
      </c>
      <c r="AX132" s="265">
        <v>30000</v>
      </c>
      <c r="AY132" s="265">
        <v>49.85</v>
      </c>
      <c r="AZ132" s="265">
        <v>17</v>
      </c>
      <c r="BA132" s="344">
        <v>50.2</v>
      </c>
      <c r="BB132" s="265">
        <v>49.85</v>
      </c>
      <c r="BC132" s="114">
        <v>51</v>
      </c>
      <c r="BD132" s="114">
        <v>49</v>
      </c>
    </row>
    <row r="133" s="14" customFormat="1" ht="20.4" spans="1:56">
      <c r="A133" s="293"/>
      <c r="B133" s="143"/>
      <c r="C133" s="149"/>
      <c r="D133" s="144"/>
      <c r="E133" s="145"/>
      <c r="F133" s="145"/>
      <c r="G133" s="148"/>
      <c r="H133" s="445"/>
      <c r="I133" s="445"/>
      <c r="J133" s="445"/>
      <c r="K133" s="445"/>
      <c r="L133" s="445"/>
      <c r="M133" s="445"/>
      <c r="N133" s="445"/>
      <c r="O133" s="445"/>
      <c r="P133" s="445">
        <v>0</v>
      </c>
      <c r="Q133" s="449">
        <v>0</v>
      </c>
      <c r="R133" s="445"/>
      <c r="S133" s="445"/>
      <c r="T133" s="445"/>
      <c r="U133" s="449">
        <v>0</v>
      </c>
      <c r="V133" s="445">
        <f t="shared" si="16"/>
        <v>0</v>
      </c>
      <c r="W133" s="370"/>
      <c r="X133" s="189"/>
      <c r="Y133" s="189"/>
      <c r="Z133" s="370"/>
      <c r="AA133" s="189"/>
      <c r="AB133" s="370"/>
      <c r="AC133" s="370"/>
      <c r="AD133" s="189"/>
      <c r="AE133" s="189"/>
      <c r="AF133" s="189"/>
      <c r="AG133" s="189"/>
      <c r="AH133" s="189"/>
      <c r="AI133" s="189"/>
      <c r="AJ133" s="189"/>
      <c r="AK133" s="370"/>
      <c r="AL133" s="189"/>
      <c r="AM133" s="370"/>
      <c r="AN133" s="189"/>
      <c r="AO133" s="189"/>
      <c r="AP133" s="370"/>
      <c r="AQ133" s="189"/>
      <c r="AR133" s="370"/>
      <c r="AS133" s="370"/>
      <c r="AT133" s="189"/>
      <c r="AU133" s="189"/>
      <c r="AV133" s="189"/>
      <c r="AW133" s="189"/>
      <c r="AX133" s="189"/>
      <c r="AY133" s="189"/>
      <c r="AZ133" s="189"/>
      <c r="BA133" s="370"/>
      <c r="BB133" s="189"/>
      <c r="BC133" s="13"/>
      <c r="BD133" s="13"/>
    </row>
    <row r="134" customFormat="1" ht="20.4" spans="1:54">
      <c r="A134" s="171">
        <f>A118</f>
        <v>902</v>
      </c>
      <c r="B134" s="116"/>
      <c r="C134" s="9" t="s">
        <v>400</v>
      </c>
      <c r="D134" s="117" t="s">
        <v>180</v>
      </c>
      <c r="E134" s="118" t="s">
        <v>401</v>
      </c>
      <c r="F134" s="118" t="s">
        <v>402</v>
      </c>
      <c r="G134" s="47"/>
      <c r="H134" s="440"/>
      <c r="I134" s="440"/>
      <c r="J134" s="440"/>
      <c r="K134" s="440"/>
      <c r="L134" s="440"/>
      <c r="M134" s="440"/>
      <c r="N134" s="440"/>
      <c r="O134" s="440"/>
      <c r="P134" s="440">
        <v>0</v>
      </c>
      <c r="Q134" s="443">
        <v>0</v>
      </c>
      <c r="R134" s="440"/>
      <c r="S134" s="440"/>
      <c r="T134" s="440"/>
      <c r="U134" s="443">
        <v>0</v>
      </c>
      <c r="V134" s="440">
        <f t="shared" si="16"/>
        <v>0</v>
      </c>
      <c r="W134" s="344"/>
      <c r="X134" s="265"/>
      <c r="Y134" s="265"/>
      <c r="Z134" s="344"/>
      <c r="AA134" s="265"/>
      <c r="AB134" s="344"/>
      <c r="AC134" s="344"/>
      <c r="AD134" s="265"/>
      <c r="AE134" s="265"/>
      <c r="AF134" s="265"/>
      <c r="AG134" s="265"/>
      <c r="AH134" s="265"/>
      <c r="AI134" s="265"/>
      <c r="AJ134" s="265"/>
      <c r="AK134" s="344"/>
      <c r="AL134" s="265"/>
      <c r="AM134" s="344"/>
      <c r="AN134" s="265"/>
      <c r="AO134" s="265"/>
      <c r="AP134" s="344"/>
      <c r="AQ134" s="265"/>
      <c r="AR134" s="344"/>
      <c r="AS134" s="344"/>
      <c r="AT134" s="265"/>
      <c r="AU134" s="265"/>
      <c r="AV134" s="265"/>
      <c r="AW134" s="265"/>
      <c r="AX134" s="265"/>
      <c r="AY134" s="265"/>
      <c r="AZ134" s="265"/>
      <c r="BA134" s="344"/>
      <c r="BB134" s="265"/>
    </row>
    <row r="135" s="14" customFormat="1" ht="20.4" spans="1:54">
      <c r="A135" s="293"/>
      <c r="B135" s="143"/>
      <c r="C135" s="149"/>
      <c r="D135" s="144"/>
      <c r="E135" s="145"/>
      <c r="F135" s="145"/>
      <c r="G135" s="148"/>
      <c r="H135" s="445"/>
      <c r="I135" s="445"/>
      <c r="J135" s="445"/>
      <c r="K135" s="445"/>
      <c r="L135" s="445"/>
      <c r="M135" s="445"/>
      <c r="N135" s="445"/>
      <c r="O135" s="445"/>
      <c r="P135" s="445">
        <v>0</v>
      </c>
      <c r="Q135" s="449">
        <v>0</v>
      </c>
      <c r="R135" s="445"/>
      <c r="S135" s="445"/>
      <c r="T135" s="445"/>
      <c r="U135" s="449">
        <v>0</v>
      </c>
      <c r="V135" s="445">
        <f t="shared" si="16"/>
        <v>0</v>
      </c>
      <c r="W135" s="370"/>
      <c r="X135" s="189"/>
      <c r="Y135" s="189"/>
      <c r="Z135" s="370"/>
      <c r="AA135" s="189"/>
      <c r="AB135" s="370"/>
      <c r="AC135" s="370"/>
      <c r="AD135" s="189"/>
      <c r="AE135" s="189"/>
      <c r="AF135" s="189"/>
      <c r="AG135" s="189"/>
      <c r="AH135" s="189"/>
      <c r="AI135" s="189"/>
      <c r="AJ135" s="189"/>
      <c r="AK135" s="370"/>
      <c r="AL135" s="189"/>
      <c r="AM135" s="370"/>
      <c r="AN135" s="189"/>
      <c r="AO135" s="189"/>
      <c r="AP135" s="370"/>
      <c r="AQ135" s="189"/>
      <c r="AR135" s="370"/>
      <c r="AS135" s="370"/>
      <c r="AT135" s="189"/>
      <c r="AU135" s="189"/>
      <c r="AV135" s="189"/>
      <c r="AW135" s="189"/>
      <c r="AX135" s="189"/>
      <c r="AY135" s="189"/>
      <c r="AZ135" s="189"/>
      <c r="BA135" s="370"/>
      <c r="BB135" s="189"/>
    </row>
    <row r="136" customFormat="1" ht="20.4" spans="1:54">
      <c r="A136" s="171">
        <f>A132</f>
        <v>902</v>
      </c>
      <c r="B136" s="116"/>
      <c r="C136" s="9" t="s">
        <v>400</v>
      </c>
      <c r="D136" s="117" t="s">
        <v>187</v>
      </c>
      <c r="E136" s="118" t="s">
        <v>403</v>
      </c>
      <c r="F136" s="118" t="s">
        <v>404</v>
      </c>
      <c r="G136" s="47"/>
      <c r="H136" s="440"/>
      <c r="I136" s="440"/>
      <c r="J136" s="440"/>
      <c r="K136" s="440"/>
      <c r="L136" s="440"/>
      <c r="M136" s="440"/>
      <c r="N136" s="440"/>
      <c r="O136" s="440"/>
      <c r="P136" s="440">
        <v>0</v>
      </c>
      <c r="Q136" s="443">
        <v>0</v>
      </c>
      <c r="R136" s="440"/>
      <c r="S136" s="440"/>
      <c r="T136" s="440"/>
      <c r="U136" s="443">
        <v>0</v>
      </c>
      <c r="V136" s="440">
        <f t="shared" si="16"/>
        <v>0</v>
      </c>
      <c r="W136" s="344"/>
      <c r="X136" s="265"/>
      <c r="Y136" s="265"/>
      <c r="Z136" s="344"/>
      <c r="AA136" s="265"/>
      <c r="AB136" s="344"/>
      <c r="AC136" s="344"/>
      <c r="AD136" s="265"/>
      <c r="AE136" s="265"/>
      <c r="AF136" s="265"/>
      <c r="AG136" s="265"/>
      <c r="AH136" s="265"/>
      <c r="AI136" s="265"/>
      <c r="AJ136" s="265"/>
      <c r="AK136" s="344"/>
      <c r="AL136" s="265"/>
      <c r="AM136" s="344"/>
      <c r="AN136" s="265"/>
      <c r="AO136" s="265"/>
      <c r="AP136" s="344"/>
      <c r="AQ136" s="265"/>
      <c r="AR136" s="344"/>
      <c r="AS136" s="344"/>
      <c r="AT136" s="265"/>
      <c r="AU136" s="265"/>
      <c r="AV136" s="265"/>
      <c r="AW136" s="265"/>
      <c r="AX136" s="265"/>
      <c r="AY136" s="265"/>
      <c r="AZ136" s="265"/>
      <c r="BA136" s="344"/>
      <c r="BB136" s="265"/>
    </row>
    <row r="137" s="13" customFormat="1" customHeight="1" spans="1:56">
      <c r="A137" s="293"/>
      <c r="B137" s="143"/>
      <c r="C137" s="149"/>
      <c r="D137" s="144"/>
      <c r="E137" s="145" t="s">
        <v>396</v>
      </c>
      <c r="F137" s="145" t="s">
        <v>405</v>
      </c>
      <c r="G137" s="150" t="s">
        <v>406</v>
      </c>
      <c r="H137" s="369">
        <v>1</v>
      </c>
      <c r="I137" s="369">
        <v>0</v>
      </c>
      <c r="J137" s="369">
        <v>1</v>
      </c>
      <c r="K137" s="369">
        <v>0</v>
      </c>
      <c r="L137" s="369">
        <v>0</v>
      </c>
      <c r="M137" s="369">
        <v>0</v>
      </c>
      <c r="N137" s="369">
        <v>0</v>
      </c>
      <c r="O137" s="369">
        <v>1</v>
      </c>
      <c r="P137" s="369">
        <v>0</v>
      </c>
      <c r="Q137" s="448">
        <v>0</v>
      </c>
      <c r="R137" s="369">
        <v>0</v>
      </c>
      <c r="S137" s="369">
        <v>0</v>
      </c>
      <c r="T137" s="369">
        <v>0</v>
      </c>
      <c r="U137" s="448">
        <v>0</v>
      </c>
      <c r="V137" s="369">
        <f t="shared" si="16"/>
        <v>133</v>
      </c>
      <c r="W137" s="370" t="s">
        <v>1403</v>
      </c>
      <c r="X137" s="189" t="s">
        <v>251</v>
      </c>
      <c r="Y137" s="189" t="s">
        <v>1404</v>
      </c>
      <c r="Z137" s="370">
        <v>0</v>
      </c>
      <c r="AA137" s="189">
        <v>3000</v>
      </c>
      <c r="AB137" s="370">
        <v>50.2</v>
      </c>
      <c r="AC137" s="370" t="s">
        <v>1405</v>
      </c>
      <c r="AD137" s="370" t="s">
        <v>251</v>
      </c>
      <c r="AE137" s="370" t="s">
        <v>251</v>
      </c>
      <c r="AF137" s="370" t="s">
        <v>251</v>
      </c>
      <c r="AG137" s="370" t="s">
        <v>251</v>
      </c>
      <c r="AH137" s="370" t="s">
        <v>251</v>
      </c>
      <c r="AI137" s="370" t="s">
        <v>251</v>
      </c>
      <c r="AJ137" s="370" t="s">
        <v>251</v>
      </c>
      <c r="AK137" s="370" t="s">
        <v>251</v>
      </c>
      <c r="AL137" s="370" t="s">
        <v>251</v>
      </c>
      <c r="AM137" s="370" t="s">
        <v>1403</v>
      </c>
      <c r="AN137" s="189" t="s">
        <v>251</v>
      </c>
      <c r="AO137" s="189" t="s">
        <v>1404</v>
      </c>
      <c r="AP137" s="370">
        <v>0</v>
      </c>
      <c r="AQ137" s="189">
        <v>0</v>
      </c>
      <c r="AR137" s="370">
        <v>50.2</v>
      </c>
      <c r="AS137" s="370" t="s">
        <v>251</v>
      </c>
      <c r="AT137" s="370" t="s">
        <v>251</v>
      </c>
      <c r="AU137" s="370" t="s">
        <v>251</v>
      </c>
      <c r="AV137" s="370" t="s">
        <v>251</v>
      </c>
      <c r="AW137" s="370" t="s">
        <v>251</v>
      </c>
      <c r="AX137" s="370" t="s">
        <v>251</v>
      </c>
      <c r="AY137" s="370" t="s">
        <v>251</v>
      </c>
      <c r="AZ137" s="370" t="s">
        <v>251</v>
      </c>
      <c r="BA137" s="370" t="s">
        <v>251</v>
      </c>
      <c r="BB137" s="370" t="s">
        <v>251</v>
      </c>
      <c r="BC137" s="14"/>
      <c r="BD137" s="14"/>
    </row>
    <row r="138" customFormat="1" customHeight="1" spans="1:56">
      <c r="A138" s="171">
        <f>A132</f>
        <v>902</v>
      </c>
      <c r="B138" s="116" t="s">
        <v>362</v>
      </c>
      <c r="C138" s="9" t="s">
        <v>400</v>
      </c>
      <c r="D138" s="117" t="s">
        <v>190</v>
      </c>
      <c r="E138" s="118" t="s">
        <v>396</v>
      </c>
      <c r="F138" s="118" t="s">
        <v>405</v>
      </c>
      <c r="G138" s="47"/>
      <c r="H138" s="446">
        <v>1</v>
      </c>
      <c r="I138" s="446">
        <v>0</v>
      </c>
      <c r="J138" s="446">
        <v>1</v>
      </c>
      <c r="K138" s="446">
        <v>0</v>
      </c>
      <c r="L138" s="446">
        <v>0</v>
      </c>
      <c r="M138" s="446">
        <v>0</v>
      </c>
      <c r="N138" s="446">
        <v>0</v>
      </c>
      <c r="O138" s="440">
        <v>1</v>
      </c>
      <c r="P138" s="440">
        <v>0</v>
      </c>
      <c r="Q138" s="443">
        <v>0</v>
      </c>
      <c r="R138" s="446">
        <v>0</v>
      </c>
      <c r="S138" s="446">
        <v>0</v>
      </c>
      <c r="T138" s="446">
        <v>0</v>
      </c>
      <c r="U138" s="450">
        <v>0</v>
      </c>
      <c r="V138" s="446">
        <f t="shared" si="16"/>
        <v>133</v>
      </c>
      <c r="W138" s="344">
        <v>50.2</v>
      </c>
      <c r="X138" s="265">
        <v>52</v>
      </c>
      <c r="Y138" s="265">
        <v>40</v>
      </c>
      <c r="Z138" s="344">
        <v>0</v>
      </c>
      <c r="AA138" s="140">
        <v>3000</v>
      </c>
      <c r="AB138" s="344">
        <v>50.2</v>
      </c>
      <c r="AC138" s="344">
        <v>9</v>
      </c>
      <c r="AD138" s="265">
        <v>49.75</v>
      </c>
      <c r="AE138" s="265">
        <v>48</v>
      </c>
      <c r="AF138" s="265">
        <v>57</v>
      </c>
      <c r="AG138" s="265">
        <v>0</v>
      </c>
      <c r="AH138" s="265">
        <v>30000</v>
      </c>
      <c r="AI138" s="265">
        <v>49.85</v>
      </c>
      <c r="AJ138" s="265">
        <v>17</v>
      </c>
      <c r="AK138" s="344">
        <v>50.2</v>
      </c>
      <c r="AL138" s="265">
        <v>49.85</v>
      </c>
      <c r="AM138" s="344">
        <v>50.2</v>
      </c>
      <c r="AN138" s="265">
        <v>52</v>
      </c>
      <c r="AO138" s="265">
        <v>40</v>
      </c>
      <c r="AP138" s="344">
        <v>0</v>
      </c>
      <c r="AQ138" s="265">
        <v>1000</v>
      </c>
      <c r="AR138" s="344">
        <v>50.2</v>
      </c>
      <c r="AS138" s="344">
        <v>9</v>
      </c>
      <c r="AT138" s="265">
        <v>49.75</v>
      </c>
      <c r="AU138" s="265">
        <v>48</v>
      </c>
      <c r="AV138" s="265">
        <v>57</v>
      </c>
      <c r="AW138" s="265">
        <v>0</v>
      </c>
      <c r="AX138" s="265">
        <v>30000</v>
      </c>
      <c r="AY138" s="265">
        <v>49.85</v>
      </c>
      <c r="AZ138" s="265">
        <v>17</v>
      </c>
      <c r="BA138" s="344">
        <v>50.2</v>
      </c>
      <c r="BB138" s="265">
        <v>49.85</v>
      </c>
      <c r="BC138" s="114">
        <v>51</v>
      </c>
      <c r="BD138" s="114">
        <v>49</v>
      </c>
    </row>
    <row r="139" s="2" customFormat="1" ht="21.9" customHeight="1" spans="1:54">
      <c r="A139" s="36"/>
      <c r="B139" s="37"/>
      <c r="C139" s="36"/>
      <c r="D139" s="38"/>
      <c r="E139" s="39"/>
      <c r="F139" s="39" t="s">
        <v>408</v>
      </c>
      <c r="G139" s="54" t="s">
        <v>409</v>
      </c>
      <c r="H139" s="133">
        <v>1</v>
      </c>
      <c r="I139" s="133">
        <v>0</v>
      </c>
      <c r="J139" s="133">
        <v>1</v>
      </c>
      <c r="K139" s="133">
        <v>0</v>
      </c>
      <c r="L139" s="133">
        <v>0</v>
      </c>
      <c r="M139" s="133">
        <v>1</v>
      </c>
      <c r="N139" s="133">
        <v>0</v>
      </c>
      <c r="O139" s="133"/>
      <c r="P139" s="133">
        <v>0</v>
      </c>
      <c r="Q139" s="139">
        <v>0</v>
      </c>
      <c r="R139" s="133"/>
      <c r="S139" s="133">
        <v>0</v>
      </c>
      <c r="T139" s="133">
        <v>0</v>
      </c>
      <c r="U139" s="139">
        <v>0</v>
      </c>
      <c r="V139" s="133">
        <f t="shared" si="16"/>
        <v>37</v>
      </c>
      <c r="W139" s="133" t="s">
        <v>661</v>
      </c>
      <c r="X139" s="250"/>
      <c r="Y139" s="452">
        <v>0.4</v>
      </c>
      <c r="Z139" s="133"/>
      <c r="AA139" s="250" t="s">
        <v>1406</v>
      </c>
      <c r="AB139" s="453" t="s">
        <v>1407</v>
      </c>
      <c r="AC139" s="453" t="s">
        <v>164</v>
      </c>
      <c r="AD139" s="250"/>
      <c r="AE139" s="250"/>
      <c r="AF139" s="250"/>
      <c r="AG139" s="250"/>
      <c r="AH139" s="250"/>
      <c r="AI139" s="250"/>
      <c r="AJ139" s="250"/>
      <c r="AK139" s="133"/>
      <c r="AL139" s="250"/>
      <c r="AM139" s="133" t="s">
        <v>661</v>
      </c>
      <c r="AN139" s="250"/>
      <c r="AO139" s="452">
        <v>0.4</v>
      </c>
      <c r="AP139" s="133"/>
      <c r="AQ139" s="250" t="s">
        <v>1406</v>
      </c>
      <c r="AR139" s="453" t="s">
        <v>1407</v>
      </c>
      <c r="AS139" s="453" t="s">
        <v>164</v>
      </c>
      <c r="AT139" s="250"/>
      <c r="AU139" s="250"/>
      <c r="AV139" s="250"/>
      <c r="AW139" s="250"/>
      <c r="AX139" s="250"/>
      <c r="AY139" s="250"/>
      <c r="AZ139" s="250"/>
      <c r="BA139" s="133"/>
      <c r="BB139" s="250"/>
    </row>
    <row r="140" customFormat="1" ht="20.4" spans="1:56">
      <c r="A140" s="33">
        <f>A132</f>
        <v>902</v>
      </c>
      <c r="B140" s="42" t="s">
        <v>414</v>
      </c>
      <c r="C140" s="33" t="s">
        <v>415</v>
      </c>
      <c r="D140" s="43" t="s">
        <v>168</v>
      </c>
      <c r="E140" s="44" t="s">
        <v>416</v>
      </c>
      <c r="F140" s="44" t="s">
        <v>417</v>
      </c>
      <c r="G140" s="47"/>
      <c r="H140" s="166">
        <v>1</v>
      </c>
      <c r="I140" s="166">
        <v>0</v>
      </c>
      <c r="J140" s="166">
        <v>1</v>
      </c>
      <c r="K140" s="166">
        <v>0</v>
      </c>
      <c r="L140" s="166">
        <v>0</v>
      </c>
      <c r="M140" s="166">
        <v>1</v>
      </c>
      <c r="N140" s="166">
        <v>0</v>
      </c>
      <c r="O140" s="166"/>
      <c r="P140" s="166">
        <v>0</v>
      </c>
      <c r="Q140" s="418">
        <v>0</v>
      </c>
      <c r="R140" s="166">
        <f t="shared" ref="R140:R143" si="18">S140+T140*2</f>
        <v>0</v>
      </c>
      <c r="S140" s="166">
        <v>0</v>
      </c>
      <c r="T140" s="166">
        <v>0</v>
      </c>
      <c r="U140" s="418">
        <v>0</v>
      </c>
      <c r="V140" s="166">
        <f t="shared" si="16"/>
        <v>37</v>
      </c>
      <c r="W140" s="344">
        <v>50.2</v>
      </c>
      <c r="X140" s="265">
        <v>52</v>
      </c>
      <c r="Y140" s="265">
        <v>40</v>
      </c>
      <c r="Z140" s="344">
        <v>0</v>
      </c>
      <c r="AA140" s="265">
        <v>1000</v>
      </c>
      <c r="AB140" s="344">
        <v>50.2</v>
      </c>
      <c r="AC140" s="344">
        <v>9</v>
      </c>
      <c r="AD140" s="265">
        <v>49.75</v>
      </c>
      <c r="AE140" s="265">
        <v>48</v>
      </c>
      <c r="AF140" s="265">
        <v>57</v>
      </c>
      <c r="AG140" s="265">
        <v>0</v>
      </c>
      <c r="AH140" s="265">
        <v>30000</v>
      </c>
      <c r="AI140" s="265">
        <v>49.85</v>
      </c>
      <c r="AJ140" s="265">
        <v>17</v>
      </c>
      <c r="AK140" s="344">
        <v>50.2</v>
      </c>
      <c r="AL140" s="265">
        <v>49.85</v>
      </c>
      <c r="AM140" s="344">
        <v>50.2</v>
      </c>
      <c r="AN140" s="265">
        <v>52</v>
      </c>
      <c r="AO140" s="265">
        <v>40</v>
      </c>
      <c r="AP140" s="344">
        <v>0</v>
      </c>
      <c r="AQ140" s="265">
        <v>1000</v>
      </c>
      <c r="AR140" s="344">
        <v>50.2</v>
      </c>
      <c r="AS140" s="344">
        <v>9</v>
      </c>
      <c r="AT140" s="265">
        <v>49.75</v>
      </c>
      <c r="AU140" s="265">
        <v>48</v>
      </c>
      <c r="AV140" s="265">
        <v>57</v>
      </c>
      <c r="AW140" s="265">
        <v>0</v>
      </c>
      <c r="AX140" s="265">
        <v>30000</v>
      </c>
      <c r="AY140" s="265">
        <v>49.85</v>
      </c>
      <c r="AZ140" s="265">
        <v>17</v>
      </c>
      <c r="BA140" s="344">
        <v>50.2</v>
      </c>
      <c r="BB140" s="265">
        <v>49.85</v>
      </c>
      <c r="BC140" s="114">
        <v>51</v>
      </c>
      <c r="BD140" s="114">
        <v>49</v>
      </c>
    </row>
    <row r="141" s="154" customFormat="1" ht="20.4" customHeight="1" spans="1:54">
      <c r="A141" s="154">
        <f>A140</f>
        <v>902</v>
      </c>
      <c r="B141" s="152" t="s">
        <v>418</v>
      </c>
      <c r="C141" s="154" t="s">
        <v>419</v>
      </c>
      <c r="D141" s="154" t="s">
        <v>168</v>
      </c>
      <c r="G141" s="155"/>
      <c r="L141" s="154">
        <v>0</v>
      </c>
      <c r="M141" s="154">
        <v>0</v>
      </c>
      <c r="N141" s="154">
        <v>0</v>
      </c>
      <c r="P141" s="154">
        <v>0</v>
      </c>
      <c r="Q141" s="451">
        <v>0</v>
      </c>
      <c r="R141" s="154">
        <f t="shared" si="18"/>
        <v>0</v>
      </c>
      <c r="S141" s="154">
        <v>0</v>
      </c>
      <c r="T141" s="154">
        <v>0</v>
      </c>
      <c r="U141" s="451">
        <v>0</v>
      </c>
      <c r="V141" s="154">
        <f t="shared" si="16"/>
        <v>0</v>
      </c>
      <c r="W141" s="154">
        <v>50.2</v>
      </c>
      <c r="X141" s="154">
        <v>52</v>
      </c>
      <c r="Y141" s="154">
        <v>40</v>
      </c>
      <c r="Z141" s="154">
        <v>0</v>
      </c>
      <c r="AA141" s="154">
        <v>1000</v>
      </c>
      <c r="AB141" s="154">
        <v>50.2</v>
      </c>
      <c r="AC141" s="154">
        <v>9</v>
      </c>
      <c r="AD141" s="154">
        <v>49.75</v>
      </c>
      <c r="AE141" s="154">
        <v>48</v>
      </c>
      <c r="AF141" s="154">
        <v>57</v>
      </c>
      <c r="AG141" s="154">
        <v>0</v>
      </c>
      <c r="AH141" s="154">
        <v>30000</v>
      </c>
      <c r="AI141" s="154">
        <v>49.85</v>
      </c>
      <c r="AJ141" s="154">
        <v>17</v>
      </c>
      <c r="AK141" s="154">
        <v>50.2</v>
      </c>
      <c r="AL141" s="154">
        <v>49.85</v>
      </c>
      <c r="AM141" s="154">
        <v>50.2</v>
      </c>
      <c r="AN141" s="154">
        <v>52</v>
      </c>
      <c r="AO141" s="154">
        <v>40</v>
      </c>
      <c r="AP141" s="154">
        <v>0</v>
      </c>
      <c r="AQ141" s="154">
        <v>1000</v>
      </c>
      <c r="AR141" s="154">
        <v>50.2</v>
      </c>
      <c r="AS141" s="154">
        <v>9</v>
      </c>
      <c r="AT141" s="154">
        <v>49.75</v>
      </c>
      <c r="AU141" s="154">
        <v>48</v>
      </c>
      <c r="AV141" s="154">
        <v>57</v>
      </c>
      <c r="AW141" s="154">
        <v>0</v>
      </c>
      <c r="AX141" s="154">
        <v>30000</v>
      </c>
      <c r="AY141" s="154">
        <v>49.85</v>
      </c>
      <c r="AZ141" s="154">
        <v>17</v>
      </c>
      <c r="BA141" s="154">
        <v>50.2</v>
      </c>
      <c r="BB141" s="154">
        <v>49.85</v>
      </c>
    </row>
    <row r="142" s="3" customFormat="1" ht="20.4" spans="1:56">
      <c r="A142" s="48"/>
      <c r="B142" s="37"/>
      <c r="C142" s="36"/>
      <c r="D142" s="38"/>
      <c r="E142" s="39"/>
      <c r="F142" s="39"/>
      <c r="G142" s="49"/>
      <c r="H142" s="163"/>
      <c r="I142" s="163"/>
      <c r="J142" s="163"/>
      <c r="K142" s="163"/>
      <c r="L142" s="163"/>
      <c r="M142" s="163"/>
      <c r="N142" s="163"/>
      <c r="O142" s="163"/>
      <c r="P142" s="163">
        <v>0</v>
      </c>
      <c r="Q142" s="185">
        <v>0</v>
      </c>
      <c r="R142" s="163"/>
      <c r="S142" s="163"/>
      <c r="T142" s="163"/>
      <c r="U142" s="185">
        <v>0</v>
      </c>
      <c r="V142" s="163">
        <f t="shared" si="16"/>
        <v>0</v>
      </c>
      <c r="W142" s="133">
        <v>50.2</v>
      </c>
      <c r="X142" s="250">
        <v>52</v>
      </c>
      <c r="Y142" s="250">
        <v>40</v>
      </c>
      <c r="Z142" s="133">
        <v>0</v>
      </c>
      <c r="AA142" s="250">
        <v>1000</v>
      </c>
      <c r="AB142" s="133">
        <v>50.2</v>
      </c>
      <c r="AC142" s="133">
        <v>9</v>
      </c>
      <c r="AD142" s="250">
        <v>49.75</v>
      </c>
      <c r="AE142" s="250">
        <v>48</v>
      </c>
      <c r="AF142" s="250">
        <v>57</v>
      </c>
      <c r="AG142" s="250">
        <v>0</v>
      </c>
      <c r="AH142" s="250">
        <v>30000</v>
      </c>
      <c r="AI142" s="250">
        <v>49.85</v>
      </c>
      <c r="AJ142" s="250">
        <v>17</v>
      </c>
      <c r="AK142" s="133">
        <v>50.2</v>
      </c>
      <c r="AL142" s="250">
        <v>49.85</v>
      </c>
      <c r="AM142" s="133">
        <v>50.2</v>
      </c>
      <c r="AN142" s="250">
        <v>52</v>
      </c>
      <c r="AO142" s="250">
        <v>40</v>
      </c>
      <c r="AP142" s="133">
        <v>0</v>
      </c>
      <c r="AQ142" s="250">
        <v>1000</v>
      </c>
      <c r="AR142" s="133">
        <v>50.2</v>
      </c>
      <c r="AS142" s="133">
        <v>9</v>
      </c>
      <c r="AT142" s="250">
        <v>49.75</v>
      </c>
      <c r="AU142" s="250">
        <v>48</v>
      </c>
      <c r="AV142" s="250">
        <v>57</v>
      </c>
      <c r="AW142" s="250">
        <v>0</v>
      </c>
      <c r="AX142" s="250">
        <v>30000</v>
      </c>
      <c r="AY142" s="250">
        <v>49.85</v>
      </c>
      <c r="AZ142" s="250">
        <v>17</v>
      </c>
      <c r="BA142" s="133">
        <v>50.2</v>
      </c>
      <c r="BB142" s="250">
        <v>49.85</v>
      </c>
      <c r="BC142" s="250">
        <v>51</v>
      </c>
      <c r="BD142" s="250">
        <v>49</v>
      </c>
    </row>
    <row r="143" customFormat="1" ht="20.4" spans="1:56">
      <c r="A143" s="51">
        <f>A141</f>
        <v>902</v>
      </c>
      <c r="B143" s="42" t="s">
        <v>422</v>
      </c>
      <c r="C143" s="33" t="s">
        <v>423</v>
      </c>
      <c r="D143" s="43" t="s">
        <v>168</v>
      </c>
      <c r="E143" t="s">
        <v>420</v>
      </c>
      <c r="F143" s="44" t="s">
        <v>421</v>
      </c>
      <c r="G143" s="47"/>
      <c r="H143" s="166">
        <v>1</v>
      </c>
      <c r="I143" s="166">
        <v>0</v>
      </c>
      <c r="J143" s="166">
        <v>0</v>
      </c>
      <c r="K143" s="166">
        <v>0</v>
      </c>
      <c r="L143" s="166">
        <v>0</v>
      </c>
      <c r="M143" s="166">
        <v>1</v>
      </c>
      <c r="N143" s="166">
        <v>0</v>
      </c>
      <c r="O143" s="166"/>
      <c r="P143" s="166">
        <v>0</v>
      </c>
      <c r="Q143" s="418">
        <v>0</v>
      </c>
      <c r="R143" s="166">
        <f t="shared" si="18"/>
        <v>0</v>
      </c>
      <c r="S143" s="166">
        <v>0</v>
      </c>
      <c r="T143" s="166">
        <v>0</v>
      </c>
      <c r="U143" s="418">
        <v>0</v>
      </c>
      <c r="V143" s="166">
        <f t="shared" si="16"/>
        <v>33</v>
      </c>
      <c r="W143" s="344">
        <v>50.2</v>
      </c>
      <c r="X143" s="265">
        <v>52</v>
      </c>
      <c r="Y143" s="265">
        <v>40</v>
      </c>
      <c r="Z143" s="344">
        <v>0</v>
      </c>
      <c r="AA143" s="265">
        <v>1000</v>
      </c>
      <c r="AB143" s="344">
        <v>50.2</v>
      </c>
      <c r="AC143" s="344">
        <v>9</v>
      </c>
      <c r="AD143" s="265">
        <v>49.75</v>
      </c>
      <c r="AE143" s="265">
        <v>48</v>
      </c>
      <c r="AF143" s="265">
        <v>57</v>
      </c>
      <c r="AG143" s="265">
        <v>0</v>
      </c>
      <c r="AH143" s="265">
        <v>30000</v>
      </c>
      <c r="AI143" s="265">
        <v>49.85</v>
      </c>
      <c r="AJ143" s="265">
        <v>17</v>
      </c>
      <c r="AK143" s="344">
        <v>50.2</v>
      </c>
      <c r="AL143" s="265">
        <v>49.85</v>
      </c>
      <c r="AM143" s="344">
        <v>50.2</v>
      </c>
      <c r="AN143" s="265">
        <v>52</v>
      </c>
      <c r="AO143" s="265">
        <v>40</v>
      </c>
      <c r="AP143" s="344">
        <v>0</v>
      </c>
      <c r="AQ143" s="265">
        <v>1000</v>
      </c>
      <c r="AR143" s="344">
        <v>50.2</v>
      </c>
      <c r="AS143" s="344">
        <v>9</v>
      </c>
      <c r="AT143" s="265">
        <v>49.75</v>
      </c>
      <c r="AU143" s="265">
        <v>48</v>
      </c>
      <c r="AV143" s="265">
        <v>57</v>
      </c>
      <c r="AW143" s="265">
        <v>0</v>
      </c>
      <c r="AX143" s="265">
        <v>30000</v>
      </c>
      <c r="AY143" s="265">
        <v>49.85</v>
      </c>
      <c r="AZ143" s="265">
        <v>17</v>
      </c>
      <c r="BA143" s="344">
        <v>50.2</v>
      </c>
      <c r="BB143" s="265">
        <v>49.85</v>
      </c>
      <c r="BC143" s="114">
        <v>51</v>
      </c>
      <c r="BD143" s="114">
        <v>49</v>
      </c>
    </row>
    <row r="144" s="3" customFormat="1" ht="20.4" spans="1:56">
      <c r="A144" s="48"/>
      <c r="B144" s="37"/>
      <c r="C144" s="36"/>
      <c r="D144" s="38"/>
      <c r="E144" s="39"/>
      <c r="F144" s="39"/>
      <c r="G144" s="49"/>
      <c r="H144" s="163"/>
      <c r="I144" s="163"/>
      <c r="J144" s="163"/>
      <c r="K144" s="163"/>
      <c r="L144" s="163"/>
      <c r="M144" s="163"/>
      <c r="N144" s="163"/>
      <c r="O144" s="163"/>
      <c r="P144" s="163">
        <v>0</v>
      </c>
      <c r="Q144" s="185">
        <v>0</v>
      </c>
      <c r="R144" s="163"/>
      <c r="S144" s="163"/>
      <c r="T144" s="163"/>
      <c r="U144" s="185">
        <v>0</v>
      </c>
      <c r="V144" s="163">
        <f t="shared" si="16"/>
        <v>0</v>
      </c>
      <c r="W144" s="133"/>
      <c r="X144" s="250"/>
      <c r="Y144" s="250"/>
      <c r="Z144" s="133"/>
      <c r="AA144" s="250"/>
      <c r="AB144" s="133"/>
      <c r="AC144" s="133"/>
      <c r="AD144" s="250"/>
      <c r="AE144" s="250"/>
      <c r="AF144" s="250"/>
      <c r="AG144" s="250"/>
      <c r="AH144" s="250"/>
      <c r="AI144" s="250"/>
      <c r="AJ144" s="250"/>
      <c r="AK144" s="133"/>
      <c r="AL144" s="250"/>
      <c r="AM144" s="133"/>
      <c r="AN144" s="250"/>
      <c r="AO144" s="250"/>
      <c r="AP144" s="133"/>
      <c r="AQ144" s="250"/>
      <c r="AR144" s="133"/>
      <c r="AS144" s="133"/>
      <c r="AT144" s="250"/>
      <c r="AU144" s="250"/>
      <c r="AV144" s="250"/>
      <c r="AW144" s="250"/>
      <c r="AX144" s="250"/>
      <c r="AY144" s="250"/>
      <c r="AZ144" s="250"/>
      <c r="BA144" s="133"/>
      <c r="BB144" s="250"/>
      <c r="BC144" s="250"/>
      <c r="BD144" s="250"/>
    </row>
    <row r="145" customFormat="1" ht="20.4" spans="1:56">
      <c r="A145" s="51">
        <f>A143</f>
        <v>902</v>
      </c>
      <c r="B145" s="42" t="s">
        <v>422</v>
      </c>
      <c r="C145" s="33" t="s">
        <v>423</v>
      </c>
      <c r="D145" s="43" t="s">
        <v>180</v>
      </c>
      <c r="E145" t="s">
        <v>424</v>
      </c>
      <c r="F145" s="44" t="s">
        <v>425</v>
      </c>
      <c r="G145" s="47"/>
      <c r="H145" s="166">
        <v>1</v>
      </c>
      <c r="I145" s="166">
        <v>0</v>
      </c>
      <c r="J145" s="166">
        <v>0</v>
      </c>
      <c r="K145" s="166">
        <v>0</v>
      </c>
      <c r="L145" s="166">
        <v>0</v>
      </c>
      <c r="M145" s="166">
        <v>1</v>
      </c>
      <c r="N145" s="166">
        <v>0</v>
      </c>
      <c r="O145" s="166"/>
      <c r="P145" s="166">
        <v>0</v>
      </c>
      <c r="Q145" s="418">
        <v>0</v>
      </c>
      <c r="R145" s="166">
        <f>S145+T145*2</f>
        <v>0</v>
      </c>
      <c r="S145" s="166">
        <v>0</v>
      </c>
      <c r="T145" s="166">
        <v>0</v>
      </c>
      <c r="U145" s="418">
        <v>0</v>
      </c>
      <c r="V145" s="166">
        <f t="shared" si="16"/>
        <v>33</v>
      </c>
      <c r="W145" s="344">
        <v>50.2</v>
      </c>
      <c r="X145" s="265">
        <v>52</v>
      </c>
      <c r="Y145" s="265">
        <v>40</v>
      </c>
      <c r="Z145" s="344">
        <v>0</v>
      </c>
      <c r="AA145" s="265">
        <v>1000</v>
      </c>
      <c r="AB145" s="344">
        <v>50.2</v>
      </c>
      <c r="AC145" s="344">
        <v>9</v>
      </c>
      <c r="AD145" s="265">
        <v>49.75</v>
      </c>
      <c r="AE145" s="265">
        <v>48</v>
      </c>
      <c r="AF145" s="265">
        <v>57</v>
      </c>
      <c r="AG145" s="265">
        <v>0</v>
      </c>
      <c r="AH145" s="265">
        <v>30000</v>
      </c>
      <c r="AI145" s="265">
        <v>49.85</v>
      </c>
      <c r="AJ145" s="265">
        <v>17</v>
      </c>
      <c r="AK145" s="344">
        <v>50.2</v>
      </c>
      <c r="AL145" s="265">
        <v>49.85</v>
      </c>
      <c r="AM145" s="344">
        <v>50.2</v>
      </c>
      <c r="AN145" s="265">
        <v>52</v>
      </c>
      <c r="AO145" s="265">
        <v>40</v>
      </c>
      <c r="AP145" s="344">
        <v>0</v>
      </c>
      <c r="AQ145" s="265">
        <v>1000</v>
      </c>
      <c r="AR145" s="344">
        <v>50.2</v>
      </c>
      <c r="AS145" s="344">
        <v>9</v>
      </c>
      <c r="AT145" s="265">
        <v>49.75</v>
      </c>
      <c r="AU145" s="265">
        <v>48</v>
      </c>
      <c r="AV145" s="265">
        <v>57</v>
      </c>
      <c r="AW145" s="265">
        <v>0</v>
      </c>
      <c r="AX145" s="265">
        <v>30000</v>
      </c>
      <c r="AY145" s="265">
        <v>49.85</v>
      </c>
      <c r="AZ145" s="265">
        <v>17</v>
      </c>
      <c r="BA145" s="344">
        <v>50.2</v>
      </c>
      <c r="BB145" s="265">
        <v>49.85</v>
      </c>
      <c r="BC145" s="114">
        <v>51</v>
      </c>
      <c r="BD145" s="114">
        <v>49</v>
      </c>
    </row>
    <row r="146" customFormat="1" ht="20.4" spans="1:56">
      <c r="A146" s="51">
        <f>A145</f>
        <v>902</v>
      </c>
      <c r="B146" s="42" t="s">
        <v>426</v>
      </c>
      <c r="C146" s="33"/>
      <c r="D146" s="43"/>
      <c r="E146" s="44"/>
      <c r="F146" s="44"/>
      <c r="G146" s="47"/>
      <c r="H146" s="166"/>
      <c r="I146" s="166"/>
      <c r="J146" s="166"/>
      <c r="K146" s="166"/>
      <c r="L146" s="166"/>
      <c r="M146" s="166"/>
      <c r="N146" s="166"/>
      <c r="O146" s="166"/>
      <c r="P146" s="166">
        <v>0</v>
      </c>
      <c r="Q146" s="418">
        <v>0</v>
      </c>
      <c r="R146" s="166"/>
      <c r="S146" s="166"/>
      <c r="T146" s="166"/>
      <c r="U146" s="418">
        <v>0</v>
      </c>
      <c r="V146" s="166">
        <f t="shared" si="16"/>
        <v>0</v>
      </c>
      <c r="W146" s="344"/>
      <c r="X146" s="265"/>
      <c r="Y146" s="265"/>
      <c r="Z146" s="344"/>
      <c r="AA146" s="265"/>
      <c r="AB146" s="344"/>
      <c r="AC146" s="344"/>
      <c r="AD146" s="265"/>
      <c r="AE146" s="265"/>
      <c r="AF146" s="265"/>
      <c r="AG146" s="265"/>
      <c r="AH146" s="265"/>
      <c r="AI146" s="265"/>
      <c r="AJ146" s="265"/>
      <c r="AK146" s="344"/>
      <c r="AL146" s="265"/>
      <c r="AM146" s="344"/>
      <c r="AN146" s="265"/>
      <c r="AO146" s="265"/>
      <c r="AP146" s="344"/>
      <c r="AQ146" s="265"/>
      <c r="AR146" s="344"/>
      <c r="AS146" s="344"/>
      <c r="AT146" s="265"/>
      <c r="AU146" s="265"/>
      <c r="AV146" s="265"/>
      <c r="AW146" s="265"/>
      <c r="AX146" s="265"/>
      <c r="AY146" s="265"/>
      <c r="AZ146" s="265"/>
      <c r="BA146" s="344"/>
      <c r="BB146" s="265"/>
      <c r="BC146" s="114"/>
      <c r="BD146" s="114"/>
    </row>
    <row r="147" s="13" customFormat="1" ht="46.8" spans="1:54">
      <c r="A147" s="142"/>
      <c r="B147" s="143"/>
      <c r="C147" s="142"/>
      <c r="D147" s="144"/>
      <c r="E147" s="145" t="s">
        <v>427</v>
      </c>
      <c r="F147" s="145"/>
      <c r="G147" s="150" t="s">
        <v>428</v>
      </c>
      <c r="H147" s="369">
        <v>1</v>
      </c>
      <c r="I147" s="369">
        <v>0</v>
      </c>
      <c r="J147" s="369">
        <v>0</v>
      </c>
      <c r="K147" s="369">
        <v>0</v>
      </c>
      <c r="L147" s="369">
        <v>0</v>
      </c>
      <c r="M147" s="369">
        <v>1</v>
      </c>
      <c r="N147" s="369">
        <v>0</v>
      </c>
      <c r="O147" s="369"/>
      <c r="P147" s="369">
        <v>0</v>
      </c>
      <c r="Q147" s="448">
        <v>0</v>
      </c>
      <c r="R147" s="369">
        <v>0</v>
      </c>
      <c r="S147" s="369">
        <v>0</v>
      </c>
      <c r="T147" s="369">
        <v>0</v>
      </c>
      <c r="U147" s="448">
        <v>0</v>
      </c>
      <c r="V147" s="369">
        <f t="shared" si="16"/>
        <v>33</v>
      </c>
      <c r="W147" s="370">
        <v>50.2</v>
      </c>
      <c r="X147" s="306" t="s">
        <v>251</v>
      </c>
      <c r="Y147" s="189">
        <v>40</v>
      </c>
      <c r="Z147" s="370">
        <v>0</v>
      </c>
      <c r="AA147" s="189">
        <v>0</v>
      </c>
      <c r="AB147" s="370">
        <v>50.2</v>
      </c>
      <c r="AC147" s="370"/>
      <c r="AD147" s="189"/>
      <c r="AE147" s="189"/>
      <c r="AF147" s="189"/>
      <c r="AG147" s="189"/>
      <c r="AH147" s="189"/>
      <c r="AI147" s="189"/>
      <c r="AJ147" s="189"/>
      <c r="AK147" s="370"/>
      <c r="AL147" s="189"/>
      <c r="AM147" s="370">
        <v>50.2</v>
      </c>
      <c r="AN147" s="306" t="s">
        <v>251</v>
      </c>
      <c r="AO147" s="189">
        <v>40</v>
      </c>
      <c r="AP147" s="370">
        <v>0</v>
      </c>
      <c r="AQ147" s="189">
        <v>0</v>
      </c>
      <c r="AR147" s="370">
        <v>50.2</v>
      </c>
      <c r="AS147" s="370"/>
      <c r="AT147" s="189"/>
      <c r="AU147" s="189"/>
      <c r="AV147" s="189"/>
      <c r="AW147" s="189"/>
      <c r="AX147" s="189"/>
      <c r="AY147" s="189"/>
      <c r="AZ147" s="189"/>
      <c r="BA147" s="370"/>
      <c r="BB147" s="189"/>
    </row>
    <row r="148" customFormat="1" ht="20.4" spans="1:56">
      <c r="A148" s="33">
        <f>A146</f>
        <v>902</v>
      </c>
      <c r="B148" s="42" t="s">
        <v>429</v>
      </c>
      <c r="C148" s="33" t="s">
        <v>430</v>
      </c>
      <c r="D148" s="43" t="s">
        <v>168</v>
      </c>
      <c r="E148" s="44" t="s">
        <v>427</v>
      </c>
      <c r="F148" s="44" t="s">
        <v>431</v>
      </c>
      <c r="G148" s="47"/>
      <c r="H148" s="166">
        <v>1</v>
      </c>
      <c r="I148" s="166">
        <v>0</v>
      </c>
      <c r="J148" s="166">
        <v>0</v>
      </c>
      <c r="K148" s="166">
        <v>0</v>
      </c>
      <c r="L148" s="166">
        <v>0</v>
      </c>
      <c r="M148" s="166">
        <v>1</v>
      </c>
      <c r="N148" s="166">
        <v>0</v>
      </c>
      <c r="O148" s="166"/>
      <c r="P148" s="166">
        <v>0</v>
      </c>
      <c r="Q148" s="418">
        <v>0</v>
      </c>
      <c r="R148" s="166">
        <f>S148+T148*2</f>
        <v>0</v>
      </c>
      <c r="S148" s="166">
        <v>0</v>
      </c>
      <c r="T148" s="166">
        <v>0</v>
      </c>
      <c r="U148" s="418">
        <v>0</v>
      </c>
      <c r="V148" s="166">
        <f t="shared" si="16"/>
        <v>33</v>
      </c>
      <c r="W148" s="344">
        <v>50.2</v>
      </c>
      <c r="X148" s="265">
        <v>52</v>
      </c>
      <c r="Y148" s="265">
        <v>40</v>
      </c>
      <c r="Z148" s="344">
        <v>0</v>
      </c>
      <c r="AA148" s="265">
        <v>1000</v>
      </c>
      <c r="AB148" s="344">
        <v>50.2</v>
      </c>
      <c r="AC148" s="344">
        <v>9</v>
      </c>
      <c r="AD148" s="265">
        <v>49.75</v>
      </c>
      <c r="AE148" s="265">
        <v>48</v>
      </c>
      <c r="AF148" s="265">
        <v>57</v>
      </c>
      <c r="AG148" s="265">
        <v>0</v>
      </c>
      <c r="AH148" s="265">
        <v>30000</v>
      </c>
      <c r="AI148" s="265">
        <v>49.85</v>
      </c>
      <c r="AJ148" s="265">
        <v>17</v>
      </c>
      <c r="AK148" s="344">
        <v>50.2</v>
      </c>
      <c r="AL148" s="265">
        <v>49.85</v>
      </c>
      <c r="AM148" s="344">
        <v>50.2</v>
      </c>
      <c r="AN148" s="265">
        <v>52</v>
      </c>
      <c r="AO148" s="265">
        <v>40</v>
      </c>
      <c r="AP148" s="344">
        <v>0</v>
      </c>
      <c r="AQ148" s="265">
        <v>1000</v>
      </c>
      <c r="AR148" s="344">
        <v>50.2</v>
      </c>
      <c r="AS148" s="344">
        <v>9</v>
      </c>
      <c r="AT148" s="265">
        <v>49.75</v>
      </c>
      <c r="AU148" s="265">
        <v>48</v>
      </c>
      <c r="AV148" s="265">
        <v>57</v>
      </c>
      <c r="AW148" s="265">
        <v>0</v>
      </c>
      <c r="AX148" s="265">
        <v>30000</v>
      </c>
      <c r="AY148" s="265">
        <v>49.85</v>
      </c>
      <c r="AZ148" s="265">
        <v>17</v>
      </c>
      <c r="BA148" s="344">
        <v>50.2</v>
      </c>
      <c r="BB148" s="265">
        <v>49.85</v>
      </c>
      <c r="BC148" s="114">
        <v>51</v>
      </c>
      <c r="BD148" s="114">
        <v>49</v>
      </c>
    </row>
    <row r="149" s="2" customFormat="1" ht="20.4" spans="1:54">
      <c r="A149" s="36"/>
      <c r="B149" s="37"/>
      <c r="C149" s="36"/>
      <c r="D149" s="38"/>
      <c r="E149" s="39" t="s">
        <v>434</v>
      </c>
      <c r="F149" s="39"/>
      <c r="G149" s="345" t="s">
        <v>433</v>
      </c>
      <c r="H149" s="163">
        <v>1</v>
      </c>
      <c r="I149" s="163">
        <v>0</v>
      </c>
      <c r="J149" s="163">
        <v>1</v>
      </c>
      <c r="K149" s="163">
        <v>0</v>
      </c>
      <c r="L149" s="163">
        <v>0</v>
      </c>
      <c r="M149" s="163">
        <v>1</v>
      </c>
      <c r="N149" s="163">
        <v>0</v>
      </c>
      <c r="O149" s="163"/>
      <c r="P149" s="163">
        <v>0</v>
      </c>
      <c r="Q149" s="185">
        <v>0</v>
      </c>
      <c r="R149" s="163">
        <f>S149+T149*2</f>
        <v>0</v>
      </c>
      <c r="S149" s="163">
        <v>0</v>
      </c>
      <c r="T149" s="163">
        <v>0</v>
      </c>
      <c r="U149" s="185">
        <v>0</v>
      </c>
      <c r="V149" s="163">
        <f t="shared" si="16"/>
        <v>37</v>
      </c>
      <c r="W149" s="133">
        <v>50.2</v>
      </c>
      <c r="X149" s="250">
        <v>52</v>
      </c>
      <c r="Y149" s="250">
        <v>40</v>
      </c>
      <c r="Z149" s="133" t="s">
        <v>1391</v>
      </c>
      <c r="AA149" s="250" t="s">
        <v>1392</v>
      </c>
      <c r="AB149" s="133" t="s">
        <v>1393</v>
      </c>
      <c r="AC149" s="133" t="s">
        <v>1394</v>
      </c>
      <c r="AD149" s="250" t="s">
        <v>251</v>
      </c>
      <c r="AE149" s="250" t="s">
        <v>251</v>
      </c>
      <c r="AF149" s="250" t="s">
        <v>251</v>
      </c>
      <c r="AG149" s="250" t="s">
        <v>251</v>
      </c>
      <c r="AH149" s="250" t="s">
        <v>251</v>
      </c>
      <c r="AI149" s="250" t="s">
        <v>251</v>
      </c>
      <c r="AJ149" s="250" t="s">
        <v>251</v>
      </c>
      <c r="AK149" s="133" t="s">
        <v>251</v>
      </c>
      <c r="AL149" s="250" t="s">
        <v>251</v>
      </c>
      <c r="AM149" s="133">
        <v>50.2</v>
      </c>
      <c r="AN149" s="250">
        <v>52</v>
      </c>
      <c r="AO149" s="250">
        <v>40</v>
      </c>
      <c r="AP149" s="133" t="s">
        <v>1391</v>
      </c>
      <c r="AQ149" s="250" t="s">
        <v>1392</v>
      </c>
      <c r="AR149" s="133" t="s">
        <v>1393</v>
      </c>
      <c r="AS149" s="133" t="s">
        <v>1394</v>
      </c>
      <c r="AT149" s="250" t="s">
        <v>251</v>
      </c>
      <c r="AU149" s="250" t="s">
        <v>251</v>
      </c>
      <c r="AV149" s="250" t="s">
        <v>251</v>
      </c>
      <c r="AW149" s="250" t="s">
        <v>251</v>
      </c>
      <c r="AX149" s="250" t="s">
        <v>251</v>
      </c>
      <c r="AY149" s="250" t="s">
        <v>251</v>
      </c>
      <c r="AZ149" s="250" t="s">
        <v>251</v>
      </c>
      <c r="BA149" s="133" t="s">
        <v>251</v>
      </c>
      <c r="BB149" s="250" t="s">
        <v>251</v>
      </c>
    </row>
    <row r="150" customFormat="1" ht="20.4" spans="1:56">
      <c r="A150" s="33">
        <f>A148</f>
        <v>902</v>
      </c>
      <c r="B150" s="42" t="s">
        <v>429</v>
      </c>
      <c r="C150" s="33" t="s">
        <v>430</v>
      </c>
      <c r="D150" s="43" t="s">
        <v>180</v>
      </c>
      <c r="E150" s="44" t="s">
        <v>434</v>
      </c>
      <c r="F150" s="44" t="s">
        <v>435</v>
      </c>
      <c r="G150" s="47"/>
      <c r="H150" s="166">
        <v>1</v>
      </c>
      <c r="I150" s="166">
        <v>0</v>
      </c>
      <c r="J150" s="166">
        <v>1</v>
      </c>
      <c r="K150" s="166">
        <v>0</v>
      </c>
      <c r="L150" s="166">
        <v>0</v>
      </c>
      <c r="M150" s="166">
        <v>1</v>
      </c>
      <c r="N150" s="166">
        <v>0</v>
      </c>
      <c r="O150" s="166"/>
      <c r="P150" s="166">
        <v>0</v>
      </c>
      <c r="Q150" s="418">
        <v>0</v>
      </c>
      <c r="R150" s="166">
        <f>S150+T150*2</f>
        <v>0</v>
      </c>
      <c r="S150" s="166">
        <v>0</v>
      </c>
      <c r="T150" s="166">
        <v>0</v>
      </c>
      <c r="U150" s="418">
        <v>0</v>
      </c>
      <c r="V150" s="166">
        <f t="shared" si="16"/>
        <v>37</v>
      </c>
      <c r="W150" s="344">
        <v>50.2</v>
      </c>
      <c r="X150" s="265">
        <v>52</v>
      </c>
      <c r="Y150" s="265">
        <v>40</v>
      </c>
      <c r="Z150" s="344">
        <v>0</v>
      </c>
      <c r="AA150" s="265">
        <v>35000</v>
      </c>
      <c r="AB150" s="344">
        <v>50.1</v>
      </c>
      <c r="AC150" s="344">
        <v>9</v>
      </c>
      <c r="AD150" s="265">
        <v>49.75</v>
      </c>
      <c r="AE150" s="265">
        <v>48</v>
      </c>
      <c r="AF150" s="265">
        <v>57</v>
      </c>
      <c r="AG150" s="265">
        <v>0</v>
      </c>
      <c r="AH150" s="265">
        <v>30000</v>
      </c>
      <c r="AI150" s="265">
        <v>49.85</v>
      </c>
      <c r="AJ150" s="265">
        <v>17</v>
      </c>
      <c r="AK150" s="344">
        <v>50.2</v>
      </c>
      <c r="AL150" s="265">
        <v>49.85</v>
      </c>
      <c r="AM150" s="344">
        <v>50.2</v>
      </c>
      <c r="AN150" s="265">
        <v>52</v>
      </c>
      <c r="AO150" s="265">
        <v>40</v>
      </c>
      <c r="AP150" s="344">
        <v>0</v>
      </c>
      <c r="AQ150" s="140">
        <v>35000</v>
      </c>
      <c r="AR150" s="186">
        <v>50.1</v>
      </c>
      <c r="AS150" s="344">
        <v>9</v>
      </c>
      <c r="AT150" s="265">
        <v>49.75</v>
      </c>
      <c r="AU150" s="265">
        <v>48</v>
      </c>
      <c r="AV150" s="265">
        <v>57</v>
      </c>
      <c r="AW150" s="265">
        <v>0</v>
      </c>
      <c r="AX150" s="265">
        <v>30000</v>
      </c>
      <c r="AY150" s="265">
        <v>49.85</v>
      </c>
      <c r="AZ150" s="265">
        <v>17</v>
      </c>
      <c r="BA150" s="344">
        <v>50.2</v>
      </c>
      <c r="BB150" s="265">
        <v>49.85</v>
      </c>
      <c r="BC150" s="114">
        <v>51</v>
      </c>
      <c r="BD150" s="114">
        <v>49</v>
      </c>
    </row>
    <row r="151" s="3" customFormat="1" ht="20.4" spans="1:56">
      <c r="A151" s="48"/>
      <c r="B151" s="37"/>
      <c r="C151" s="36"/>
      <c r="D151" s="38"/>
      <c r="E151" s="39"/>
      <c r="F151" s="157"/>
      <c r="G151" s="49"/>
      <c r="H151" s="163"/>
      <c r="I151" s="163"/>
      <c r="J151" s="163"/>
      <c r="K151" s="163"/>
      <c r="L151" s="163"/>
      <c r="M151" s="163"/>
      <c r="N151" s="163"/>
      <c r="O151" s="163"/>
      <c r="P151" s="163">
        <v>0</v>
      </c>
      <c r="Q151" s="185">
        <v>0</v>
      </c>
      <c r="R151" s="163"/>
      <c r="S151" s="163"/>
      <c r="T151" s="163"/>
      <c r="U151" s="185">
        <v>0</v>
      </c>
      <c r="V151" s="163">
        <f t="shared" si="16"/>
        <v>0</v>
      </c>
      <c r="W151" s="133"/>
      <c r="X151" s="250"/>
      <c r="Y151" s="250"/>
      <c r="Z151" s="133"/>
      <c r="AA151" s="250"/>
      <c r="AB151" s="133"/>
      <c r="AC151" s="133"/>
      <c r="AD151" s="250"/>
      <c r="AE151" s="250"/>
      <c r="AF151" s="250"/>
      <c r="AG151" s="250"/>
      <c r="AH151" s="250"/>
      <c r="AI151" s="250"/>
      <c r="AJ151" s="250"/>
      <c r="AK151" s="133"/>
      <c r="AL151" s="250"/>
      <c r="AM151" s="133"/>
      <c r="AN151" s="250"/>
      <c r="AO151" s="250"/>
      <c r="AP151" s="133"/>
      <c r="AQ151" s="250"/>
      <c r="AR151" s="133"/>
      <c r="AS151" s="133"/>
      <c r="AT151" s="250"/>
      <c r="AU151" s="250"/>
      <c r="AV151" s="250"/>
      <c r="AW151" s="250"/>
      <c r="AX151" s="250"/>
      <c r="AY151" s="250"/>
      <c r="AZ151" s="250"/>
      <c r="BA151" s="133"/>
      <c r="BB151" s="250"/>
      <c r="BC151" s="2"/>
      <c r="BD151" s="2"/>
    </row>
    <row r="152" customFormat="1" ht="20.4" spans="1:56">
      <c r="A152" s="51">
        <f>A156</f>
        <v>902</v>
      </c>
      <c r="B152" s="116"/>
      <c r="C152" s="33" t="s">
        <v>430</v>
      </c>
      <c r="D152" s="43" t="s">
        <v>187</v>
      </c>
      <c r="E152" s="44" t="s">
        <v>436</v>
      </c>
      <c r="F152" s="44" t="s">
        <v>437</v>
      </c>
      <c r="G152" s="47"/>
      <c r="H152" s="166"/>
      <c r="I152" s="166"/>
      <c r="J152" s="166"/>
      <c r="K152" s="166"/>
      <c r="L152" s="166"/>
      <c r="M152" s="166"/>
      <c r="N152" s="166"/>
      <c r="O152" s="166"/>
      <c r="P152" s="166">
        <v>0</v>
      </c>
      <c r="Q152" s="418">
        <v>0</v>
      </c>
      <c r="R152" s="166"/>
      <c r="S152" s="166"/>
      <c r="T152" s="166"/>
      <c r="U152" s="418">
        <v>0</v>
      </c>
      <c r="V152" s="166">
        <f t="shared" si="16"/>
        <v>0</v>
      </c>
      <c r="W152" s="344"/>
      <c r="X152" s="265"/>
      <c r="Y152" s="265"/>
      <c r="Z152" s="344"/>
      <c r="AA152" s="265"/>
      <c r="AB152" s="344"/>
      <c r="AC152" s="344"/>
      <c r="AD152" s="265"/>
      <c r="AE152" s="265"/>
      <c r="AF152" s="265"/>
      <c r="AG152" s="265"/>
      <c r="AH152" s="265"/>
      <c r="AI152" s="265"/>
      <c r="AJ152" s="265"/>
      <c r="AK152" s="344"/>
      <c r="AL152" s="265"/>
      <c r="AM152" s="344"/>
      <c r="AN152" s="265"/>
      <c r="AO152" s="265"/>
      <c r="AP152" s="344"/>
      <c r="AQ152" s="265"/>
      <c r="AR152" s="344"/>
      <c r="AS152" s="344"/>
      <c r="AT152" s="265"/>
      <c r="AU152" s="265"/>
      <c r="AV152" s="265"/>
      <c r="AW152" s="265"/>
      <c r="AX152" s="265"/>
      <c r="AY152" s="265"/>
      <c r="AZ152" s="265"/>
      <c r="BA152" s="344"/>
      <c r="BB152" s="265"/>
      <c r="BC152" s="114"/>
      <c r="BD152" s="114"/>
    </row>
    <row r="153" s="2" customFormat="1" ht="20.4" spans="1:54">
      <c r="A153" s="36"/>
      <c r="B153" s="37"/>
      <c r="C153" s="36" t="s">
        <v>438</v>
      </c>
      <c r="D153" s="38"/>
      <c r="E153" s="39" t="s">
        <v>441</v>
      </c>
      <c r="F153" s="39" t="s">
        <v>440</v>
      </c>
      <c r="G153" s="54"/>
      <c r="H153" s="163">
        <v>1</v>
      </c>
      <c r="I153" s="163">
        <v>0</v>
      </c>
      <c r="J153" s="163">
        <v>1</v>
      </c>
      <c r="K153" s="163">
        <v>0</v>
      </c>
      <c r="L153" s="163">
        <v>0</v>
      </c>
      <c r="M153" s="163">
        <v>1</v>
      </c>
      <c r="N153" s="163">
        <v>0</v>
      </c>
      <c r="O153" s="163"/>
      <c r="P153" s="163">
        <v>0</v>
      </c>
      <c r="Q153" s="185">
        <v>0</v>
      </c>
      <c r="R153" s="163">
        <v>0</v>
      </c>
      <c r="S153" s="163">
        <v>0</v>
      </c>
      <c r="T153" s="163">
        <v>0</v>
      </c>
      <c r="U153" s="185">
        <v>0</v>
      </c>
      <c r="V153" s="163">
        <f t="shared" si="16"/>
        <v>37</v>
      </c>
      <c r="W153" s="133">
        <v>50.2</v>
      </c>
      <c r="X153" s="250">
        <v>52</v>
      </c>
      <c r="Y153" s="250">
        <v>40</v>
      </c>
      <c r="Z153" s="133" t="s">
        <v>1391</v>
      </c>
      <c r="AA153" s="250" t="s">
        <v>1392</v>
      </c>
      <c r="AB153" s="133" t="s">
        <v>1393</v>
      </c>
      <c r="AC153" s="133" t="s">
        <v>1394</v>
      </c>
      <c r="AD153" s="250" t="s">
        <v>251</v>
      </c>
      <c r="AE153" s="250" t="s">
        <v>251</v>
      </c>
      <c r="AF153" s="250" t="s">
        <v>251</v>
      </c>
      <c r="AG153" s="250" t="s">
        <v>251</v>
      </c>
      <c r="AH153" s="250" t="s">
        <v>251</v>
      </c>
      <c r="AI153" s="250" t="s">
        <v>251</v>
      </c>
      <c r="AJ153" s="250" t="s">
        <v>251</v>
      </c>
      <c r="AK153" s="133" t="s">
        <v>251</v>
      </c>
      <c r="AL153" s="250" t="s">
        <v>251</v>
      </c>
      <c r="AM153" s="133">
        <v>50.2</v>
      </c>
      <c r="AN153" s="250">
        <v>52</v>
      </c>
      <c r="AO153" s="250">
        <v>40</v>
      </c>
      <c r="AP153" s="133" t="s">
        <v>1391</v>
      </c>
      <c r="AQ153" s="250" t="s">
        <v>1392</v>
      </c>
      <c r="AR153" s="133" t="s">
        <v>1393</v>
      </c>
      <c r="AS153" s="133" t="s">
        <v>1394</v>
      </c>
      <c r="AT153" s="250" t="s">
        <v>251</v>
      </c>
      <c r="AU153" s="250" t="s">
        <v>251</v>
      </c>
      <c r="AV153" s="250" t="s">
        <v>251</v>
      </c>
      <c r="AW153" s="250" t="s">
        <v>251</v>
      </c>
      <c r="AX153" s="250" t="s">
        <v>251</v>
      </c>
      <c r="AY153" s="250" t="s">
        <v>251</v>
      </c>
      <c r="AZ153" s="250" t="s">
        <v>251</v>
      </c>
      <c r="BA153" s="133" t="s">
        <v>251</v>
      </c>
      <c r="BB153" s="250" t="s">
        <v>251</v>
      </c>
    </row>
    <row r="154" s="5" customFormat="1" ht="20.4" spans="1:56">
      <c r="A154" s="89">
        <f>A4</f>
        <v>902</v>
      </c>
      <c r="B154" s="59" t="s">
        <v>429</v>
      </c>
      <c r="C154" s="55" t="s">
        <v>430</v>
      </c>
      <c r="D154" s="56" t="s">
        <v>190</v>
      </c>
      <c r="E154" s="57" t="s">
        <v>441</v>
      </c>
      <c r="F154" s="57" t="s">
        <v>440</v>
      </c>
      <c r="G154" s="47"/>
      <c r="H154" s="411">
        <v>1</v>
      </c>
      <c r="I154" s="411">
        <v>0</v>
      </c>
      <c r="J154" s="411">
        <v>1</v>
      </c>
      <c r="K154" s="411">
        <v>0</v>
      </c>
      <c r="L154" s="411">
        <v>0</v>
      </c>
      <c r="M154" s="411">
        <v>1</v>
      </c>
      <c r="N154" s="411">
        <v>0</v>
      </c>
      <c r="O154" s="411"/>
      <c r="P154" s="411">
        <v>0</v>
      </c>
      <c r="Q154" s="420">
        <v>0</v>
      </c>
      <c r="R154" s="411">
        <f>S154+T154*2</f>
        <v>0</v>
      </c>
      <c r="S154" s="411">
        <v>0</v>
      </c>
      <c r="T154" s="411">
        <v>0</v>
      </c>
      <c r="U154" s="420">
        <v>0</v>
      </c>
      <c r="V154" s="411">
        <f t="shared" si="16"/>
        <v>37</v>
      </c>
      <c r="W154" s="344">
        <v>50.2</v>
      </c>
      <c r="X154" s="265">
        <v>52</v>
      </c>
      <c r="Y154" s="265">
        <v>40</v>
      </c>
      <c r="Z154" s="344">
        <v>0</v>
      </c>
      <c r="AA154" s="265">
        <v>35000</v>
      </c>
      <c r="AB154" s="344">
        <v>50.1</v>
      </c>
      <c r="AC154" s="344">
        <v>9</v>
      </c>
      <c r="AD154" s="265">
        <v>49.75</v>
      </c>
      <c r="AE154" s="265">
        <v>48</v>
      </c>
      <c r="AF154" s="265">
        <v>57</v>
      </c>
      <c r="AG154" s="265">
        <v>0</v>
      </c>
      <c r="AH154" s="265">
        <v>30000</v>
      </c>
      <c r="AI154" s="265">
        <v>49.85</v>
      </c>
      <c r="AJ154" s="265">
        <v>17</v>
      </c>
      <c r="AK154" s="344">
        <v>50.2</v>
      </c>
      <c r="AL154" s="265">
        <v>49.85</v>
      </c>
      <c r="AM154" s="344">
        <v>50.2</v>
      </c>
      <c r="AN154" s="265">
        <v>52</v>
      </c>
      <c r="AO154" s="265">
        <v>40</v>
      </c>
      <c r="AP154" s="344">
        <v>0</v>
      </c>
      <c r="AQ154" s="265">
        <v>35000</v>
      </c>
      <c r="AR154" s="344">
        <v>50.1</v>
      </c>
      <c r="AS154" s="344">
        <v>9</v>
      </c>
      <c r="AT154" s="265">
        <v>49.75</v>
      </c>
      <c r="AU154" s="265">
        <v>48</v>
      </c>
      <c r="AV154" s="265">
        <v>57</v>
      </c>
      <c r="AW154" s="265">
        <v>0</v>
      </c>
      <c r="AX154" s="265">
        <v>30000</v>
      </c>
      <c r="AY154" s="265">
        <v>49.85</v>
      </c>
      <c r="AZ154" s="265">
        <v>17</v>
      </c>
      <c r="BA154" s="344">
        <v>50.2</v>
      </c>
      <c r="BB154" s="265">
        <v>49.85</v>
      </c>
      <c r="BC154" s="265">
        <v>51</v>
      </c>
      <c r="BD154" s="265">
        <v>49</v>
      </c>
    </row>
    <row r="155" s="2" customFormat="1" ht="20.4" spans="1:54">
      <c r="A155" s="52"/>
      <c r="B155" s="37"/>
      <c r="C155" s="52"/>
      <c r="D155" s="38"/>
      <c r="E155" s="39" t="s">
        <v>442</v>
      </c>
      <c r="F155" s="39" t="s">
        <v>443</v>
      </c>
      <c r="G155" s="49"/>
      <c r="H155" s="163">
        <v>0</v>
      </c>
      <c r="I155" s="163">
        <v>0</v>
      </c>
      <c r="J155" s="163">
        <v>0</v>
      </c>
      <c r="K155" s="163">
        <v>0</v>
      </c>
      <c r="L155" s="163">
        <v>0</v>
      </c>
      <c r="M155" s="163">
        <v>0</v>
      </c>
      <c r="N155" s="163">
        <v>0</v>
      </c>
      <c r="O155" s="163"/>
      <c r="P155" s="163">
        <v>0</v>
      </c>
      <c r="Q155" s="185">
        <v>0</v>
      </c>
      <c r="R155" s="163">
        <v>0</v>
      </c>
      <c r="S155" s="163">
        <v>0</v>
      </c>
      <c r="T155" s="163">
        <v>0</v>
      </c>
      <c r="U155" s="185">
        <v>0</v>
      </c>
      <c r="V155" s="163">
        <f t="shared" si="16"/>
        <v>0</v>
      </c>
      <c r="W155" s="275" t="s">
        <v>251</v>
      </c>
      <c r="X155" s="275" t="s">
        <v>251</v>
      </c>
      <c r="Y155" s="275" t="s">
        <v>251</v>
      </c>
      <c r="Z155" s="275" t="s">
        <v>251</v>
      </c>
      <c r="AA155" s="275" t="s">
        <v>251</v>
      </c>
      <c r="AB155" s="275" t="s">
        <v>251</v>
      </c>
      <c r="AC155" s="275" t="s">
        <v>251</v>
      </c>
      <c r="AD155" s="275" t="s">
        <v>251</v>
      </c>
      <c r="AE155" s="275" t="s">
        <v>251</v>
      </c>
      <c r="AF155" s="275" t="s">
        <v>251</v>
      </c>
      <c r="AG155" s="275" t="s">
        <v>251</v>
      </c>
      <c r="AH155" s="275" t="s">
        <v>251</v>
      </c>
      <c r="AI155" s="275" t="s">
        <v>251</v>
      </c>
      <c r="AJ155" s="275" t="s">
        <v>251</v>
      </c>
      <c r="AK155" s="275" t="s">
        <v>251</v>
      </c>
      <c r="AL155" s="275" t="s">
        <v>251</v>
      </c>
      <c r="AM155" s="275" t="s">
        <v>251</v>
      </c>
      <c r="AN155" s="275" t="s">
        <v>251</v>
      </c>
      <c r="AO155" s="275" t="s">
        <v>251</v>
      </c>
      <c r="AP155" s="275" t="s">
        <v>251</v>
      </c>
      <c r="AQ155" s="275" t="s">
        <v>251</v>
      </c>
      <c r="AR155" s="275" t="s">
        <v>251</v>
      </c>
      <c r="AS155" s="275" t="s">
        <v>251</v>
      </c>
      <c r="AT155" s="275" t="s">
        <v>251</v>
      </c>
      <c r="AU155" s="275" t="s">
        <v>251</v>
      </c>
      <c r="AV155" s="275" t="s">
        <v>251</v>
      </c>
      <c r="AW155" s="275" t="s">
        <v>251</v>
      </c>
      <c r="AX155" s="275" t="s">
        <v>251</v>
      </c>
      <c r="AY155" s="275" t="s">
        <v>251</v>
      </c>
      <c r="AZ155" s="275" t="s">
        <v>251</v>
      </c>
      <c r="BA155" s="275" t="s">
        <v>251</v>
      </c>
      <c r="BB155" s="275" t="s">
        <v>251</v>
      </c>
    </row>
    <row r="156" customFormat="1" ht="20.4" spans="1:56">
      <c r="A156" s="33">
        <f>A150</f>
        <v>902</v>
      </c>
      <c r="B156" s="42" t="s">
        <v>447</v>
      </c>
      <c r="C156" s="33" t="s">
        <v>442</v>
      </c>
      <c r="D156" s="43" t="s">
        <v>168</v>
      </c>
      <c r="E156" s="44" t="s">
        <v>448</v>
      </c>
      <c r="F156" s="44" t="s">
        <v>443</v>
      </c>
      <c r="G156" s="47"/>
      <c r="H156" s="166">
        <v>0</v>
      </c>
      <c r="I156" s="166">
        <v>0</v>
      </c>
      <c r="J156" s="166">
        <v>0</v>
      </c>
      <c r="K156" s="166">
        <v>0</v>
      </c>
      <c r="L156" s="166">
        <v>0</v>
      </c>
      <c r="M156" s="166">
        <v>0</v>
      </c>
      <c r="N156" s="166">
        <v>0</v>
      </c>
      <c r="O156" s="166"/>
      <c r="P156" s="166">
        <v>0</v>
      </c>
      <c r="Q156" s="418">
        <v>0</v>
      </c>
      <c r="R156" s="166">
        <f t="shared" ref="R156" si="19">S156+T156*2</f>
        <v>0</v>
      </c>
      <c r="S156" s="166">
        <v>0</v>
      </c>
      <c r="T156" s="166">
        <v>0</v>
      </c>
      <c r="U156" s="418">
        <v>0</v>
      </c>
      <c r="V156" s="166">
        <f t="shared" si="16"/>
        <v>0</v>
      </c>
      <c r="W156" s="344">
        <v>50.2</v>
      </c>
      <c r="X156" s="265">
        <v>52</v>
      </c>
      <c r="Y156" s="265">
        <v>40</v>
      </c>
      <c r="Z156" s="344">
        <v>0</v>
      </c>
      <c r="AA156" s="265">
        <v>1000</v>
      </c>
      <c r="AB156" s="344">
        <v>50.2</v>
      </c>
      <c r="AC156" s="344">
        <v>9</v>
      </c>
      <c r="AD156" s="265">
        <v>49.75</v>
      </c>
      <c r="AE156" s="265">
        <v>48</v>
      </c>
      <c r="AF156" s="265">
        <v>57</v>
      </c>
      <c r="AG156" s="265">
        <v>0</v>
      </c>
      <c r="AH156" s="265">
        <v>30000</v>
      </c>
      <c r="AI156" s="265">
        <v>49.85</v>
      </c>
      <c r="AJ156" s="265">
        <v>17</v>
      </c>
      <c r="AK156" s="344">
        <v>50.2</v>
      </c>
      <c r="AL156" s="265">
        <v>49.85</v>
      </c>
      <c r="AM156" s="344">
        <v>50.2</v>
      </c>
      <c r="AN156" s="265">
        <v>52</v>
      </c>
      <c r="AO156" s="265">
        <v>40</v>
      </c>
      <c r="AP156" s="344">
        <v>0</v>
      </c>
      <c r="AQ156" s="265">
        <v>1000</v>
      </c>
      <c r="AR156" s="344">
        <v>50.2</v>
      </c>
      <c r="AS156" s="344">
        <v>9</v>
      </c>
      <c r="AT156" s="265">
        <v>49.75</v>
      </c>
      <c r="AU156" s="265">
        <v>48</v>
      </c>
      <c r="AV156" s="265">
        <v>57</v>
      </c>
      <c r="AW156" s="265">
        <v>0</v>
      </c>
      <c r="AX156" s="265">
        <v>30000</v>
      </c>
      <c r="AY156" s="265">
        <v>49.85</v>
      </c>
      <c r="AZ156" s="265">
        <v>17</v>
      </c>
      <c r="BA156" s="344">
        <v>50.2</v>
      </c>
      <c r="BB156" s="265">
        <v>49.85</v>
      </c>
      <c r="BC156" s="114">
        <v>51</v>
      </c>
      <c r="BD156" s="114">
        <v>49</v>
      </c>
    </row>
    <row r="157" s="2" customFormat="1" ht="20.4" spans="1:56">
      <c r="A157" s="37"/>
      <c r="B157" s="158"/>
      <c r="C157" s="158"/>
      <c r="D157" s="37"/>
      <c r="E157" s="158"/>
      <c r="F157" s="160"/>
      <c r="G157" s="49"/>
      <c r="H157" s="163">
        <v>0</v>
      </c>
      <c r="I157" s="163">
        <v>0</v>
      </c>
      <c r="J157" s="163">
        <v>0</v>
      </c>
      <c r="K157" s="163">
        <v>0</v>
      </c>
      <c r="L157" s="163">
        <v>0</v>
      </c>
      <c r="M157" s="163">
        <v>0</v>
      </c>
      <c r="N157" s="163">
        <v>0</v>
      </c>
      <c r="O157" s="163"/>
      <c r="P157" s="163">
        <v>0</v>
      </c>
      <c r="Q157" s="185">
        <v>0</v>
      </c>
      <c r="R157" s="163">
        <v>0</v>
      </c>
      <c r="S157" s="163">
        <v>0</v>
      </c>
      <c r="T157" s="163">
        <v>0</v>
      </c>
      <c r="U157" s="185">
        <v>0</v>
      </c>
      <c r="V157" s="163">
        <f t="shared" si="16"/>
        <v>0</v>
      </c>
      <c r="W157" s="250">
        <v>60.2</v>
      </c>
      <c r="X157" s="133">
        <v>62</v>
      </c>
      <c r="Y157" s="250">
        <v>40</v>
      </c>
      <c r="Z157" s="133">
        <v>0</v>
      </c>
      <c r="AA157" s="250">
        <v>1000</v>
      </c>
      <c r="AB157" s="133">
        <v>60.2</v>
      </c>
      <c r="AC157" s="133">
        <v>9</v>
      </c>
      <c r="AD157" s="250">
        <v>59.75</v>
      </c>
      <c r="AE157" s="250">
        <v>58</v>
      </c>
      <c r="AF157" s="250">
        <v>57</v>
      </c>
      <c r="AG157" s="250">
        <v>0</v>
      </c>
      <c r="AH157" s="250">
        <v>30000</v>
      </c>
      <c r="AI157" s="250">
        <v>59.85</v>
      </c>
      <c r="AJ157" s="250">
        <v>17</v>
      </c>
      <c r="AK157" s="133">
        <v>60.2</v>
      </c>
      <c r="AL157" s="250">
        <v>59.85</v>
      </c>
      <c r="AM157" s="133">
        <v>60.2</v>
      </c>
      <c r="AN157" s="250">
        <v>62</v>
      </c>
      <c r="AO157" s="250">
        <v>40</v>
      </c>
      <c r="AP157" s="133">
        <v>0</v>
      </c>
      <c r="AQ157" s="250">
        <v>1000</v>
      </c>
      <c r="AR157" s="133">
        <v>60.2</v>
      </c>
      <c r="AS157" s="133">
        <v>9</v>
      </c>
      <c r="AT157" s="250">
        <v>59.75</v>
      </c>
      <c r="AU157" s="250">
        <v>58</v>
      </c>
      <c r="AV157" s="250">
        <v>57</v>
      </c>
      <c r="AW157" s="250">
        <v>0</v>
      </c>
      <c r="AX157" s="250">
        <v>30000</v>
      </c>
      <c r="AY157" s="250">
        <v>59.85</v>
      </c>
      <c r="AZ157" s="250">
        <v>17</v>
      </c>
      <c r="BA157" s="133">
        <v>60.2</v>
      </c>
      <c r="BB157" s="250">
        <v>59.85</v>
      </c>
      <c r="BC157" s="250">
        <v>61</v>
      </c>
      <c r="BD157" s="250">
        <v>59</v>
      </c>
    </row>
    <row r="158" customFormat="1" ht="20.4" spans="1:56">
      <c r="A158" s="33">
        <f>A156</f>
        <v>902</v>
      </c>
      <c r="B158" s="42" t="s">
        <v>449</v>
      </c>
      <c r="C158" s="33" t="s">
        <v>450</v>
      </c>
      <c r="D158" s="43" t="s">
        <v>168</v>
      </c>
      <c r="E158" s="44" t="s">
        <v>451</v>
      </c>
      <c r="F158" s="44" t="s">
        <v>450</v>
      </c>
      <c r="G158" s="47"/>
      <c r="H158" s="166">
        <v>0</v>
      </c>
      <c r="I158" s="166">
        <v>0</v>
      </c>
      <c r="J158" s="166">
        <v>0</v>
      </c>
      <c r="K158" s="166">
        <v>0</v>
      </c>
      <c r="L158" s="166">
        <v>0</v>
      </c>
      <c r="M158" s="166">
        <v>0</v>
      </c>
      <c r="N158" s="166">
        <v>0</v>
      </c>
      <c r="O158" s="166"/>
      <c r="P158" s="166">
        <v>0</v>
      </c>
      <c r="Q158" s="418">
        <v>0</v>
      </c>
      <c r="R158" s="166">
        <f>S158+T158*2</f>
        <v>0</v>
      </c>
      <c r="S158" s="166">
        <v>0</v>
      </c>
      <c r="T158" s="166">
        <v>0</v>
      </c>
      <c r="U158" s="418">
        <v>0</v>
      </c>
      <c r="V158" s="166">
        <f t="shared" si="16"/>
        <v>0</v>
      </c>
      <c r="W158" s="344">
        <v>60.2</v>
      </c>
      <c r="X158" s="265">
        <v>62</v>
      </c>
      <c r="Y158" s="265">
        <v>40</v>
      </c>
      <c r="Z158" s="344">
        <v>0</v>
      </c>
      <c r="AA158" s="265">
        <v>1000</v>
      </c>
      <c r="AB158" s="344">
        <v>60.2</v>
      </c>
      <c r="AC158" s="344">
        <v>9</v>
      </c>
      <c r="AD158" s="265">
        <v>59.75</v>
      </c>
      <c r="AE158" s="265">
        <v>58</v>
      </c>
      <c r="AF158" s="265">
        <v>57</v>
      </c>
      <c r="AG158" s="265">
        <v>0</v>
      </c>
      <c r="AH158" s="265">
        <v>30000</v>
      </c>
      <c r="AI158" s="265">
        <v>59.85</v>
      </c>
      <c r="AJ158" s="265">
        <v>17</v>
      </c>
      <c r="AK158" s="344">
        <v>60.2</v>
      </c>
      <c r="AL158" s="265">
        <v>59.85</v>
      </c>
      <c r="AM158" s="344">
        <v>60.2</v>
      </c>
      <c r="AN158" s="265">
        <v>62</v>
      </c>
      <c r="AO158" s="265">
        <v>40</v>
      </c>
      <c r="AP158" s="344">
        <v>0</v>
      </c>
      <c r="AQ158" s="265">
        <v>1000</v>
      </c>
      <c r="AR158" s="344">
        <v>60.2</v>
      </c>
      <c r="AS158" s="344">
        <v>9</v>
      </c>
      <c r="AT158" s="265">
        <v>59.75</v>
      </c>
      <c r="AU158" s="265">
        <v>58</v>
      </c>
      <c r="AV158" s="265">
        <v>57</v>
      </c>
      <c r="AW158" s="265">
        <v>0</v>
      </c>
      <c r="AX158" s="265">
        <v>30000</v>
      </c>
      <c r="AY158" s="265">
        <v>59.85</v>
      </c>
      <c r="AZ158" s="265">
        <v>17</v>
      </c>
      <c r="BA158" s="344">
        <v>60.2</v>
      </c>
      <c r="BB158" s="265">
        <v>59.85</v>
      </c>
      <c r="BC158" s="114">
        <v>61</v>
      </c>
      <c r="BD158" s="114">
        <v>59</v>
      </c>
    </row>
    <row r="159" s="7" customFormat="1" ht="20.4" spans="1:56">
      <c r="A159" s="60">
        <f>A158</f>
        <v>902</v>
      </c>
      <c r="B159" s="61" t="s">
        <v>449</v>
      </c>
      <c r="C159" s="60" t="s">
        <v>450</v>
      </c>
      <c r="D159" s="62" t="s">
        <v>180</v>
      </c>
      <c r="E159" s="63" t="s">
        <v>452</v>
      </c>
      <c r="F159" s="63" t="s">
        <v>453</v>
      </c>
      <c r="G159" s="159" t="s">
        <v>454</v>
      </c>
      <c r="H159" s="412">
        <v>0</v>
      </c>
      <c r="I159" s="412">
        <v>0</v>
      </c>
      <c r="J159" s="412">
        <v>0</v>
      </c>
      <c r="K159" s="412">
        <v>0</v>
      </c>
      <c r="L159" s="412">
        <v>0</v>
      </c>
      <c r="M159" s="412">
        <v>0</v>
      </c>
      <c r="N159" s="412">
        <v>0</v>
      </c>
      <c r="O159" s="412">
        <v>0</v>
      </c>
      <c r="P159" s="412">
        <v>0</v>
      </c>
      <c r="Q159" s="421">
        <v>0</v>
      </c>
      <c r="R159" s="412">
        <f>S159+T159*2</f>
        <v>0</v>
      </c>
      <c r="S159" s="412">
        <v>0</v>
      </c>
      <c r="T159" s="412">
        <v>0</v>
      </c>
      <c r="U159" s="421">
        <v>0</v>
      </c>
      <c r="V159" s="412">
        <f t="shared" si="16"/>
        <v>0</v>
      </c>
      <c r="W159" s="346">
        <v>50.2</v>
      </c>
      <c r="X159" s="267">
        <v>52</v>
      </c>
      <c r="Y159" s="267">
        <v>40</v>
      </c>
      <c r="Z159" s="346">
        <v>0</v>
      </c>
      <c r="AA159" s="267">
        <v>1000</v>
      </c>
      <c r="AB159" s="346">
        <v>50.2</v>
      </c>
      <c r="AC159" s="346">
        <v>9</v>
      </c>
      <c r="AD159" s="267">
        <v>49.75</v>
      </c>
      <c r="AE159" s="267">
        <v>48</v>
      </c>
      <c r="AF159" s="267">
        <v>57</v>
      </c>
      <c r="AG159" s="267">
        <v>0</v>
      </c>
      <c r="AH159" s="267">
        <v>30000</v>
      </c>
      <c r="AI159" s="267">
        <v>49.85</v>
      </c>
      <c r="AJ159" s="267">
        <v>17</v>
      </c>
      <c r="AK159" s="346">
        <v>50.2</v>
      </c>
      <c r="AL159" s="267">
        <v>49.85</v>
      </c>
      <c r="AM159" s="346">
        <v>50.2</v>
      </c>
      <c r="AN159" s="267">
        <v>52</v>
      </c>
      <c r="AO159" s="267">
        <v>40</v>
      </c>
      <c r="AP159" s="346">
        <v>0</v>
      </c>
      <c r="AQ159" s="267">
        <v>1000</v>
      </c>
      <c r="AR159" s="346">
        <v>50.2</v>
      </c>
      <c r="AS159" s="346">
        <v>9</v>
      </c>
      <c r="AT159" s="267">
        <v>49.75</v>
      </c>
      <c r="AU159" s="267">
        <v>48</v>
      </c>
      <c r="AV159" s="267">
        <v>57</v>
      </c>
      <c r="AW159" s="267">
        <v>0</v>
      </c>
      <c r="AX159" s="267">
        <v>30000</v>
      </c>
      <c r="AY159" s="267">
        <v>49.85</v>
      </c>
      <c r="AZ159" s="267">
        <v>17</v>
      </c>
      <c r="BA159" s="346">
        <v>50.2</v>
      </c>
      <c r="BB159" s="267">
        <v>49.85</v>
      </c>
      <c r="BC159" s="267">
        <v>51</v>
      </c>
      <c r="BD159" s="267">
        <v>49</v>
      </c>
    </row>
    <row r="160" s="2" customFormat="1" ht="20.25" customHeight="1" spans="1:54">
      <c r="A160" s="37"/>
      <c r="B160" s="158"/>
      <c r="C160" s="158"/>
      <c r="D160" s="37"/>
      <c r="E160" s="158" t="s">
        <v>455</v>
      </c>
      <c r="F160" s="160"/>
      <c r="G160" s="49"/>
      <c r="H160" s="163">
        <v>1</v>
      </c>
      <c r="I160" s="163">
        <v>0</v>
      </c>
      <c r="J160" s="163">
        <v>1</v>
      </c>
      <c r="K160" s="163">
        <v>0</v>
      </c>
      <c r="L160" s="163">
        <v>0</v>
      </c>
      <c r="M160" s="163">
        <v>0</v>
      </c>
      <c r="N160" s="163">
        <v>0</v>
      </c>
      <c r="O160" s="163"/>
      <c r="P160" s="163">
        <v>0</v>
      </c>
      <c r="Q160" s="185">
        <v>0</v>
      </c>
      <c r="R160" s="163">
        <v>0</v>
      </c>
      <c r="S160" s="163">
        <v>0</v>
      </c>
      <c r="T160" s="163">
        <v>0</v>
      </c>
      <c r="U160" s="185">
        <v>0</v>
      </c>
      <c r="V160" s="163">
        <f t="shared" si="16"/>
        <v>5</v>
      </c>
      <c r="W160" s="132">
        <v>50.5</v>
      </c>
      <c r="X160" s="250">
        <v>52</v>
      </c>
      <c r="Y160" s="250">
        <v>40</v>
      </c>
      <c r="Z160" s="133">
        <v>0</v>
      </c>
      <c r="AA160" s="250">
        <v>0</v>
      </c>
      <c r="AB160" s="453" t="s">
        <v>1407</v>
      </c>
      <c r="AC160" s="453" t="s">
        <v>164</v>
      </c>
      <c r="AD160" s="250" t="s">
        <v>251</v>
      </c>
      <c r="AE160" s="250" t="s">
        <v>251</v>
      </c>
      <c r="AF160" s="250" t="s">
        <v>251</v>
      </c>
      <c r="AG160" s="250" t="s">
        <v>251</v>
      </c>
      <c r="AH160" s="250" t="s">
        <v>251</v>
      </c>
      <c r="AI160" s="250" t="s">
        <v>251</v>
      </c>
      <c r="AJ160" s="250" t="s">
        <v>251</v>
      </c>
      <c r="AK160" s="133" t="s">
        <v>251</v>
      </c>
      <c r="AL160" s="250" t="s">
        <v>251</v>
      </c>
      <c r="AM160" s="132">
        <v>50.5</v>
      </c>
      <c r="AN160" s="250">
        <v>52</v>
      </c>
      <c r="AO160" s="250">
        <v>40</v>
      </c>
      <c r="AP160" s="133">
        <v>0</v>
      </c>
      <c r="AQ160" s="250">
        <v>0</v>
      </c>
      <c r="AR160" s="453" t="s">
        <v>1407</v>
      </c>
      <c r="AS160" s="453" t="s">
        <v>164</v>
      </c>
      <c r="AT160" s="250" t="s">
        <v>251</v>
      </c>
      <c r="AU160" s="250" t="s">
        <v>251</v>
      </c>
      <c r="AV160" s="250" t="s">
        <v>251</v>
      </c>
      <c r="AW160" s="250" t="s">
        <v>251</v>
      </c>
      <c r="AX160" s="250" t="s">
        <v>251</v>
      </c>
      <c r="AY160" s="250" t="s">
        <v>251</v>
      </c>
      <c r="AZ160" s="250" t="s">
        <v>251</v>
      </c>
      <c r="BA160" s="133" t="s">
        <v>251</v>
      </c>
      <c r="BB160" s="250" t="s">
        <v>251</v>
      </c>
    </row>
    <row r="161" customFormat="1" ht="20.4" spans="1:56">
      <c r="A161" s="33">
        <f>A158</f>
        <v>902</v>
      </c>
      <c r="B161" s="42" t="s">
        <v>458</v>
      </c>
      <c r="C161" s="33" t="s">
        <v>459</v>
      </c>
      <c r="D161" s="43" t="s">
        <v>168</v>
      </c>
      <c r="E161" s="44" t="s">
        <v>460</v>
      </c>
      <c r="F161" s="44" t="s">
        <v>459</v>
      </c>
      <c r="G161" s="47"/>
      <c r="H161" s="166">
        <v>1</v>
      </c>
      <c r="I161" s="166">
        <v>0</v>
      </c>
      <c r="J161" s="166">
        <v>1</v>
      </c>
      <c r="K161" s="166">
        <v>0</v>
      </c>
      <c r="L161" s="166">
        <v>0</v>
      </c>
      <c r="M161" s="166">
        <v>0</v>
      </c>
      <c r="N161" s="166">
        <v>0</v>
      </c>
      <c r="O161" s="166"/>
      <c r="P161" s="166">
        <v>0</v>
      </c>
      <c r="Q161" s="418">
        <v>0</v>
      </c>
      <c r="R161" s="166">
        <f>S161+T161*2</f>
        <v>0</v>
      </c>
      <c r="S161" s="166">
        <v>0</v>
      </c>
      <c r="T161" s="166">
        <v>0</v>
      </c>
      <c r="U161" s="418">
        <v>0</v>
      </c>
      <c r="V161" s="166">
        <f t="shared" si="16"/>
        <v>5</v>
      </c>
      <c r="W161" s="186">
        <v>50.5</v>
      </c>
      <c r="X161" s="265">
        <v>52</v>
      </c>
      <c r="Y161" s="265">
        <v>40</v>
      </c>
      <c r="Z161" s="344">
        <v>0</v>
      </c>
      <c r="AA161" s="265">
        <v>1000</v>
      </c>
      <c r="AB161" s="344">
        <v>50.2</v>
      </c>
      <c r="AC161" s="344">
        <v>9</v>
      </c>
      <c r="AD161" s="265">
        <v>49.75</v>
      </c>
      <c r="AE161" s="265">
        <v>48</v>
      </c>
      <c r="AF161" s="265">
        <v>57</v>
      </c>
      <c r="AG161" s="265">
        <v>0</v>
      </c>
      <c r="AH161" s="265">
        <v>30000</v>
      </c>
      <c r="AI161" s="265">
        <v>49.85</v>
      </c>
      <c r="AJ161" s="265">
        <v>17</v>
      </c>
      <c r="AK161" s="344">
        <v>50.2</v>
      </c>
      <c r="AL161" s="265">
        <v>49.85</v>
      </c>
      <c r="AM161" s="186">
        <v>50.5</v>
      </c>
      <c r="AN161" s="265">
        <v>52</v>
      </c>
      <c r="AO161" s="265">
        <v>40</v>
      </c>
      <c r="AP161" s="344">
        <v>0</v>
      </c>
      <c r="AQ161" s="265">
        <v>1000</v>
      </c>
      <c r="AR161" s="344">
        <v>50.2</v>
      </c>
      <c r="AS161" s="344">
        <v>9</v>
      </c>
      <c r="AT161" s="265">
        <v>49.75</v>
      </c>
      <c r="AU161" s="265">
        <v>48</v>
      </c>
      <c r="AV161" s="265">
        <v>57</v>
      </c>
      <c r="AW161" s="265">
        <v>0</v>
      </c>
      <c r="AX161" s="265">
        <v>30000</v>
      </c>
      <c r="AY161" s="265">
        <v>49.85</v>
      </c>
      <c r="AZ161" s="265">
        <v>17</v>
      </c>
      <c r="BA161" s="344">
        <v>50.2</v>
      </c>
      <c r="BB161" s="265">
        <v>49.85</v>
      </c>
      <c r="BC161" s="114">
        <v>51</v>
      </c>
      <c r="BD161" s="114">
        <v>49</v>
      </c>
    </row>
    <row r="162" customFormat="1" ht="20.4" spans="1:56">
      <c r="A162" s="33">
        <f>A161</f>
        <v>902</v>
      </c>
      <c r="B162" s="42" t="s">
        <v>461</v>
      </c>
      <c r="C162" s="33" t="s">
        <v>438</v>
      </c>
      <c r="D162" s="43" t="s">
        <v>168</v>
      </c>
      <c r="E162" s="44" t="s">
        <v>462</v>
      </c>
      <c r="F162" s="44" t="s">
        <v>438</v>
      </c>
      <c r="G162" s="47"/>
      <c r="H162" s="166">
        <v>1</v>
      </c>
      <c r="I162" s="166">
        <v>0</v>
      </c>
      <c r="J162" s="166">
        <v>0</v>
      </c>
      <c r="K162" s="166">
        <v>0</v>
      </c>
      <c r="L162" s="166">
        <v>0</v>
      </c>
      <c r="M162" s="166">
        <v>0</v>
      </c>
      <c r="N162" s="166">
        <v>0</v>
      </c>
      <c r="O162" s="166"/>
      <c r="P162" s="166">
        <v>0</v>
      </c>
      <c r="Q162" s="418">
        <v>0</v>
      </c>
      <c r="R162" s="166">
        <f>S162+T162*2</f>
        <v>0</v>
      </c>
      <c r="S162" s="166">
        <v>0</v>
      </c>
      <c r="T162" s="166">
        <v>0</v>
      </c>
      <c r="U162" s="418">
        <v>0</v>
      </c>
      <c r="V162" s="166">
        <f t="shared" si="16"/>
        <v>1</v>
      </c>
      <c r="W162" s="344">
        <v>50.2</v>
      </c>
      <c r="X162" s="265">
        <v>52</v>
      </c>
      <c r="Y162" s="265">
        <v>40</v>
      </c>
      <c r="Z162" s="344">
        <v>0</v>
      </c>
      <c r="AA162" s="265">
        <v>1000</v>
      </c>
      <c r="AB162" s="344">
        <v>50.2</v>
      </c>
      <c r="AC162" s="344">
        <v>9</v>
      </c>
      <c r="AD162" s="265">
        <v>49.75</v>
      </c>
      <c r="AE162" s="265">
        <v>48</v>
      </c>
      <c r="AF162" s="265">
        <v>57</v>
      </c>
      <c r="AG162" s="265">
        <v>0</v>
      </c>
      <c r="AH162" s="265">
        <v>30000</v>
      </c>
      <c r="AI162" s="265">
        <v>49.85</v>
      </c>
      <c r="AJ162" s="265">
        <v>17</v>
      </c>
      <c r="AK162" s="344">
        <v>50.2</v>
      </c>
      <c r="AL162" s="265">
        <v>49.85</v>
      </c>
      <c r="AM162" s="344">
        <v>50.2</v>
      </c>
      <c r="AN162" s="265">
        <v>52</v>
      </c>
      <c r="AO162" s="265">
        <v>40</v>
      </c>
      <c r="AP162" s="344">
        <v>0</v>
      </c>
      <c r="AQ162" s="265">
        <v>1000</v>
      </c>
      <c r="AR162" s="344">
        <v>50.2</v>
      </c>
      <c r="AS162" s="344">
        <v>9</v>
      </c>
      <c r="AT162" s="265">
        <v>49.75</v>
      </c>
      <c r="AU162" s="265">
        <v>48</v>
      </c>
      <c r="AV162" s="265">
        <v>57</v>
      </c>
      <c r="AW162" s="265">
        <v>0</v>
      </c>
      <c r="AX162" s="265">
        <v>30000</v>
      </c>
      <c r="AY162" s="265">
        <v>49.85</v>
      </c>
      <c r="AZ162" s="265">
        <v>17</v>
      </c>
      <c r="BA162" s="344">
        <v>50.2</v>
      </c>
      <c r="BB162" s="265">
        <v>49.85</v>
      </c>
      <c r="BC162" s="114">
        <v>51</v>
      </c>
      <c r="BD162" s="114">
        <v>49</v>
      </c>
    </row>
    <row r="163" s="3" customFormat="1" ht="20.4" spans="1:56">
      <c r="A163" s="37"/>
      <c r="B163" s="158"/>
      <c r="C163" s="160"/>
      <c r="D163" s="161"/>
      <c r="E163" s="161"/>
      <c r="F163" s="39"/>
      <c r="G163" s="49"/>
      <c r="H163" s="163"/>
      <c r="I163" s="163"/>
      <c r="J163" s="163"/>
      <c r="K163" s="163"/>
      <c r="L163" s="163"/>
      <c r="M163" s="163"/>
      <c r="N163" s="163"/>
      <c r="O163" s="163"/>
      <c r="P163" s="163">
        <v>0</v>
      </c>
      <c r="Q163" s="185">
        <v>0</v>
      </c>
      <c r="R163" s="163"/>
      <c r="S163" s="163"/>
      <c r="T163" s="163"/>
      <c r="U163" s="185">
        <v>0</v>
      </c>
      <c r="V163" s="163">
        <f t="shared" si="16"/>
        <v>0</v>
      </c>
      <c r="W163" s="133"/>
      <c r="X163" s="250"/>
      <c r="Y163" s="250"/>
      <c r="Z163" s="133"/>
      <c r="AA163" s="250"/>
      <c r="AB163" s="133"/>
      <c r="AC163" s="133"/>
      <c r="AD163" s="250"/>
      <c r="AE163" s="250"/>
      <c r="AF163" s="250"/>
      <c r="AG163" s="250"/>
      <c r="AH163" s="250"/>
      <c r="AI163" s="250"/>
      <c r="AJ163" s="250"/>
      <c r="AK163" s="133"/>
      <c r="AL163" s="250"/>
      <c r="AM163" s="133"/>
      <c r="AN163" s="250"/>
      <c r="AO163" s="250"/>
      <c r="AP163" s="133"/>
      <c r="AQ163" s="250"/>
      <c r="AR163" s="133"/>
      <c r="AS163" s="133"/>
      <c r="AT163" s="250"/>
      <c r="AU163" s="250"/>
      <c r="AV163" s="250"/>
      <c r="AW163" s="250"/>
      <c r="AX163" s="250"/>
      <c r="AY163" s="250"/>
      <c r="AZ163" s="250"/>
      <c r="BA163" s="133"/>
      <c r="BB163" s="250"/>
      <c r="BC163" s="2"/>
      <c r="BD163" s="2"/>
    </row>
    <row r="164" customFormat="1" ht="20.4" spans="1:54">
      <c r="A164" s="51">
        <f t="shared" ref="A164:A166" si="20">A162</f>
        <v>902</v>
      </c>
      <c r="B164" s="42"/>
      <c r="C164" s="33" t="s">
        <v>438</v>
      </c>
      <c r="D164" s="43" t="s">
        <v>180</v>
      </c>
      <c r="E164" s="44" t="s">
        <v>463</v>
      </c>
      <c r="F164" s="44" t="s">
        <v>464</v>
      </c>
      <c r="G164" s="47"/>
      <c r="H164" s="166"/>
      <c r="I164" s="166"/>
      <c r="J164" s="166"/>
      <c r="K164" s="166"/>
      <c r="L164" s="166"/>
      <c r="M164" s="166"/>
      <c r="N164" s="166"/>
      <c r="O164" s="166"/>
      <c r="P164" s="166">
        <v>0</v>
      </c>
      <c r="Q164" s="418">
        <v>0</v>
      </c>
      <c r="R164" s="166"/>
      <c r="S164" s="166"/>
      <c r="T164" s="166"/>
      <c r="U164" s="418">
        <v>0</v>
      </c>
      <c r="V164" s="166">
        <f t="shared" si="16"/>
        <v>0</v>
      </c>
      <c r="W164" s="344"/>
      <c r="X164" s="265"/>
      <c r="Y164" s="265"/>
      <c r="Z164" s="344"/>
      <c r="AA164" s="265"/>
      <c r="AB164" s="344"/>
      <c r="AC164" s="344"/>
      <c r="AD164" s="265"/>
      <c r="AE164" s="265"/>
      <c r="AF164" s="265"/>
      <c r="AG164" s="265"/>
      <c r="AH164" s="265"/>
      <c r="AI164" s="265"/>
      <c r="AJ164" s="265"/>
      <c r="AK164" s="344"/>
      <c r="AL164" s="265"/>
      <c r="AM164" s="344"/>
      <c r="AN164" s="265"/>
      <c r="AO164" s="265"/>
      <c r="AP164" s="344"/>
      <c r="AQ164" s="265"/>
      <c r="AR164" s="344"/>
      <c r="AS164" s="344"/>
      <c r="AT164" s="265"/>
      <c r="AU164" s="265"/>
      <c r="AV164" s="265"/>
      <c r="AW164" s="265"/>
      <c r="AX164" s="265"/>
      <c r="AY164" s="265"/>
      <c r="AZ164" s="265"/>
      <c r="BA164" s="344"/>
      <c r="BB164" s="265"/>
    </row>
    <row r="165" s="3" customFormat="1" ht="20.4" spans="1:56">
      <c r="A165" s="37"/>
      <c r="B165" s="158"/>
      <c r="C165" s="160"/>
      <c r="D165" s="161"/>
      <c r="E165" s="161"/>
      <c r="F165" s="39"/>
      <c r="G165" s="49"/>
      <c r="H165" s="163"/>
      <c r="I165" s="163"/>
      <c r="J165" s="163"/>
      <c r="K165" s="163"/>
      <c r="L165" s="163"/>
      <c r="M165" s="163"/>
      <c r="N165" s="163"/>
      <c r="O165" s="163"/>
      <c r="P165" s="163">
        <v>0</v>
      </c>
      <c r="Q165" s="185">
        <v>0</v>
      </c>
      <c r="R165" s="163"/>
      <c r="S165" s="163"/>
      <c r="T165" s="163"/>
      <c r="U165" s="185">
        <v>0</v>
      </c>
      <c r="V165" s="163">
        <f t="shared" si="16"/>
        <v>0</v>
      </c>
      <c r="W165" s="133"/>
      <c r="X165" s="250"/>
      <c r="Y165" s="250"/>
      <c r="Z165" s="133"/>
      <c r="AA165" s="250"/>
      <c r="AB165" s="133"/>
      <c r="AC165" s="133"/>
      <c r="AD165" s="250"/>
      <c r="AE165" s="250"/>
      <c r="AF165" s="250"/>
      <c r="AG165" s="250"/>
      <c r="AH165" s="250"/>
      <c r="AI165" s="250"/>
      <c r="AJ165" s="250"/>
      <c r="AK165" s="133"/>
      <c r="AL165" s="250"/>
      <c r="AM165" s="133"/>
      <c r="AN165" s="250"/>
      <c r="AO165" s="250"/>
      <c r="AP165" s="133"/>
      <c r="AQ165" s="250"/>
      <c r="AR165" s="133"/>
      <c r="AS165" s="133"/>
      <c r="AT165" s="250"/>
      <c r="AU165" s="250"/>
      <c r="AV165" s="250"/>
      <c r="AW165" s="250"/>
      <c r="AX165" s="250"/>
      <c r="AY165" s="250"/>
      <c r="AZ165" s="250"/>
      <c r="BA165" s="133"/>
      <c r="BB165" s="250"/>
      <c r="BC165" s="2"/>
      <c r="BD165" s="2"/>
    </row>
    <row r="166" customFormat="1" ht="20.4" spans="1:56">
      <c r="A166" s="51">
        <f t="shared" si="20"/>
        <v>902</v>
      </c>
      <c r="B166" s="42"/>
      <c r="C166" s="33" t="s">
        <v>438</v>
      </c>
      <c r="D166" s="43" t="s">
        <v>187</v>
      </c>
      <c r="E166" s="44" t="s">
        <v>465</v>
      </c>
      <c r="F166" s="44" t="s">
        <v>466</v>
      </c>
      <c r="G166" s="47"/>
      <c r="H166" s="166"/>
      <c r="I166" s="166"/>
      <c r="J166" s="166"/>
      <c r="K166" s="166"/>
      <c r="L166" s="166"/>
      <c r="M166" s="166"/>
      <c r="N166" s="166"/>
      <c r="O166" s="166"/>
      <c r="P166" s="166">
        <v>0</v>
      </c>
      <c r="Q166" s="418">
        <v>0</v>
      </c>
      <c r="R166" s="166"/>
      <c r="S166" s="166"/>
      <c r="T166" s="166"/>
      <c r="U166" s="418">
        <v>0</v>
      </c>
      <c r="V166" s="166">
        <f t="shared" si="16"/>
        <v>0</v>
      </c>
      <c r="W166" s="344"/>
      <c r="X166" s="265"/>
      <c r="Y166" s="265"/>
      <c r="Z166" s="344"/>
      <c r="AA166" s="265"/>
      <c r="AB166" s="344"/>
      <c r="AC166" s="344"/>
      <c r="AD166" s="265"/>
      <c r="AE166" s="265"/>
      <c r="AF166" s="265"/>
      <c r="AG166" s="265"/>
      <c r="AH166" s="265"/>
      <c r="AI166" s="265"/>
      <c r="AJ166" s="265"/>
      <c r="AK166" s="344"/>
      <c r="AL166" s="265"/>
      <c r="AM166" s="344"/>
      <c r="AN166" s="265"/>
      <c r="AO166" s="265"/>
      <c r="AP166" s="344"/>
      <c r="AQ166" s="265"/>
      <c r="AR166" s="344"/>
      <c r="AS166" s="344"/>
      <c r="AT166" s="265"/>
      <c r="AU166" s="265"/>
      <c r="AV166" s="265"/>
      <c r="AW166" s="265"/>
      <c r="AX166" s="265"/>
      <c r="AY166" s="265"/>
      <c r="AZ166" s="265"/>
      <c r="BA166" s="344"/>
      <c r="BB166" s="265"/>
      <c r="BC166" s="114"/>
      <c r="BD166" s="114"/>
    </row>
    <row r="167" customFormat="1" ht="20.4" spans="1:56">
      <c r="A167" s="33">
        <f>A162</f>
        <v>902</v>
      </c>
      <c r="B167" s="42" t="s">
        <v>467</v>
      </c>
      <c r="C167" s="33"/>
      <c r="D167" s="43"/>
      <c r="E167" s="44"/>
      <c r="F167" s="44"/>
      <c r="G167" s="47"/>
      <c r="H167" s="166">
        <v>0</v>
      </c>
      <c r="I167" s="166">
        <v>0</v>
      </c>
      <c r="J167" s="166">
        <v>0</v>
      </c>
      <c r="K167" s="166">
        <v>0</v>
      </c>
      <c r="L167" s="166">
        <v>0</v>
      </c>
      <c r="M167" s="166">
        <v>0</v>
      </c>
      <c r="N167" s="166">
        <v>0</v>
      </c>
      <c r="O167" s="166"/>
      <c r="P167" s="166">
        <v>0</v>
      </c>
      <c r="Q167" s="418">
        <v>0</v>
      </c>
      <c r="R167" s="166">
        <f>S167+T167*2</f>
        <v>0</v>
      </c>
      <c r="S167" s="166">
        <v>0</v>
      </c>
      <c r="T167" s="166">
        <v>0</v>
      </c>
      <c r="U167" s="418">
        <v>0</v>
      </c>
      <c r="V167" s="166">
        <f t="shared" si="16"/>
        <v>0</v>
      </c>
      <c r="W167" s="344">
        <v>50.2</v>
      </c>
      <c r="X167" s="265">
        <v>52</v>
      </c>
      <c r="Y167" s="265">
        <v>40</v>
      </c>
      <c r="Z167" s="344">
        <v>0</v>
      </c>
      <c r="AA167" s="265">
        <v>1000</v>
      </c>
      <c r="AB167" s="344">
        <v>50.2</v>
      </c>
      <c r="AC167" s="344">
        <v>9</v>
      </c>
      <c r="AD167" s="265">
        <v>49.75</v>
      </c>
      <c r="AE167" s="265">
        <v>48</v>
      </c>
      <c r="AF167" s="265">
        <v>57</v>
      </c>
      <c r="AG167" s="265">
        <v>0</v>
      </c>
      <c r="AH167" s="265">
        <v>30000</v>
      </c>
      <c r="AI167" s="265">
        <v>49.85</v>
      </c>
      <c r="AJ167" s="265">
        <v>17</v>
      </c>
      <c r="AK167" s="344">
        <v>50.2</v>
      </c>
      <c r="AL167" s="265">
        <v>49.85</v>
      </c>
      <c r="AM167" s="344">
        <v>50.2</v>
      </c>
      <c r="AN167" s="265">
        <v>52</v>
      </c>
      <c r="AO167" s="265">
        <v>40</v>
      </c>
      <c r="AP167" s="344">
        <v>0</v>
      </c>
      <c r="AQ167" s="265">
        <v>1000</v>
      </c>
      <c r="AR167" s="344">
        <v>50.2</v>
      </c>
      <c r="AS167" s="344">
        <v>9</v>
      </c>
      <c r="AT167" s="265">
        <v>49.75</v>
      </c>
      <c r="AU167" s="265">
        <v>48</v>
      </c>
      <c r="AV167" s="265">
        <v>57</v>
      </c>
      <c r="AW167" s="265">
        <v>0</v>
      </c>
      <c r="AX167" s="265">
        <v>30000</v>
      </c>
      <c r="AY167" s="265">
        <v>49.85</v>
      </c>
      <c r="AZ167" s="265">
        <v>17</v>
      </c>
      <c r="BA167" s="344">
        <v>50.2</v>
      </c>
      <c r="BB167" s="265">
        <v>49.85</v>
      </c>
      <c r="BC167" s="114">
        <v>51</v>
      </c>
      <c r="BD167" s="114">
        <v>49</v>
      </c>
    </row>
    <row r="168" s="3" customFormat="1" ht="20.4" spans="1:56">
      <c r="A168" s="36"/>
      <c r="B168" s="37"/>
      <c r="C168" s="36"/>
      <c r="D168" s="38"/>
      <c r="E168" s="39"/>
      <c r="F168" s="39"/>
      <c r="G168" s="49"/>
      <c r="H168" s="163">
        <v>1</v>
      </c>
      <c r="I168" s="163">
        <v>0</v>
      </c>
      <c r="J168" s="163">
        <v>1</v>
      </c>
      <c r="K168" s="163">
        <v>0</v>
      </c>
      <c r="L168" s="163">
        <v>0</v>
      </c>
      <c r="M168" s="163">
        <v>1</v>
      </c>
      <c r="N168" s="163">
        <v>0</v>
      </c>
      <c r="O168" s="163"/>
      <c r="P168" s="163">
        <v>0</v>
      </c>
      <c r="Q168" s="185">
        <v>0</v>
      </c>
      <c r="R168" s="163">
        <f>S168+T168*2</f>
        <v>0</v>
      </c>
      <c r="S168" s="163">
        <v>0</v>
      </c>
      <c r="T168" s="163">
        <v>0</v>
      </c>
      <c r="U168" s="185">
        <v>0</v>
      </c>
      <c r="V168" s="163">
        <f t="shared" si="16"/>
        <v>37</v>
      </c>
      <c r="W168" s="133">
        <v>50.2</v>
      </c>
      <c r="X168" s="250">
        <v>51.5</v>
      </c>
      <c r="Y168" s="452">
        <v>0.4</v>
      </c>
      <c r="Z168" s="133">
        <v>0</v>
      </c>
      <c r="AA168" s="133">
        <v>0</v>
      </c>
      <c r="AB168" s="133">
        <v>50.2</v>
      </c>
      <c r="AC168" s="133">
        <v>10</v>
      </c>
      <c r="AD168" s="250">
        <v>49.75</v>
      </c>
      <c r="AE168" s="250">
        <v>48</v>
      </c>
      <c r="AF168" s="250">
        <v>57</v>
      </c>
      <c r="AG168" s="250">
        <v>0</v>
      </c>
      <c r="AH168" s="250">
        <v>30000</v>
      </c>
      <c r="AI168" s="250">
        <v>49.85</v>
      </c>
      <c r="AJ168" s="250">
        <v>17</v>
      </c>
      <c r="AK168" s="133">
        <v>50.2</v>
      </c>
      <c r="AL168" s="250">
        <v>49.85</v>
      </c>
      <c r="AM168" s="133">
        <v>50.2</v>
      </c>
      <c r="AN168" s="250">
        <v>51.5</v>
      </c>
      <c r="AO168" s="250">
        <v>4</v>
      </c>
      <c r="AP168" s="133">
        <v>0</v>
      </c>
      <c r="AQ168" s="133">
        <v>0</v>
      </c>
      <c r="AR168" s="133">
        <v>50.2</v>
      </c>
      <c r="AS168" s="133">
        <v>10</v>
      </c>
      <c r="AT168" s="250">
        <v>49.75</v>
      </c>
      <c r="AU168" s="250">
        <v>48</v>
      </c>
      <c r="AV168" s="250">
        <v>57</v>
      </c>
      <c r="AW168" s="250">
        <v>0</v>
      </c>
      <c r="AX168" s="250">
        <v>30000</v>
      </c>
      <c r="AY168" s="250">
        <v>49.85</v>
      </c>
      <c r="AZ168" s="250">
        <v>17</v>
      </c>
      <c r="BA168" s="133">
        <v>50.2</v>
      </c>
      <c r="BB168" s="250">
        <v>49.85</v>
      </c>
      <c r="BC168" s="2"/>
      <c r="BD168" s="2"/>
    </row>
    <row r="169" customFormat="1" ht="20.4" spans="1:56">
      <c r="A169" s="33">
        <f t="shared" ref="A169:A179" si="21">A167</f>
        <v>902</v>
      </c>
      <c r="B169" s="42" t="s">
        <v>469</v>
      </c>
      <c r="C169" s="33" t="s">
        <v>470</v>
      </c>
      <c r="D169" s="43" t="s">
        <v>168</v>
      </c>
      <c r="E169" s="44" t="s">
        <v>471</v>
      </c>
      <c r="F169" s="44" t="s">
        <v>470</v>
      </c>
      <c r="G169" s="47"/>
      <c r="H169" s="166">
        <v>1</v>
      </c>
      <c r="I169" s="166">
        <v>0</v>
      </c>
      <c r="J169" s="166">
        <v>1</v>
      </c>
      <c r="K169" s="166">
        <v>0</v>
      </c>
      <c r="L169" s="166">
        <v>0</v>
      </c>
      <c r="M169" s="166">
        <v>1</v>
      </c>
      <c r="N169" s="166">
        <v>0</v>
      </c>
      <c r="O169" s="166"/>
      <c r="P169" s="166">
        <v>0</v>
      </c>
      <c r="Q169" s="418">
        <v>0</v>
      </c>
      <c r="R169" s="166">
        <f>S169+T169*2</f>
        <v>0</v>
      </c>
      <c r="S169" s="166">
        <v>0</v>
      </c>
      <c r="T169" s="166">
        <v>0</v>
      </c>
      <c r="U169" s="418">
        <v>0</v>
      </c>
      <c r="V169" s="166">
        <f t="shared" si="16"/>
        <v>37</v>
      </c>
      <c r="W169" s="186">
        <v>50.2</v>
      </c>
      <c r="X169" s="186">
        <v>51.5</v>
      </c>
      <c r="Y169" s="186">
        <v>40</v>
      </c>
      <c r="Z169" s="186">
        <v>0</v>
      </c>
      <c r="AA169" s="186">
        <v>0</v>
      </c>
      <c r="AB169" s="186">
        <v>50.2</v>
      </c>
      <c r="AC169" s="186">
        <v>10</v>
      </c>
      <c r="AD169" s="265">
        <v>49.75</v>
      </c>
      <c r="AE169" s="265">
        <v>48</v>
      </c>
      <c r="AF169" s="265">
        <v>57</v>
      </c>
      <c r="AG169" s="265">
        <v>0</v>
      </c>
      <c r="AH169" s="265">
        <v>30000</v>
      </c>
      <c r="AI169" s="265">
        <v>49.85</v>
      </c>
      <c r="AJ169" s="265">
        <v>17</v>
      </c>
      <c r="AK169" s="344">
        <v>50.2</v>
      </c>
      <c r="AL169" s="265">
        <v>49.85</v>
      </c>
      <c r="AM169" s="186">
        <v>50.2</v>
      </c>
      <c r="AN169" s="186">
        <v>51.5</v>
      </c>
      <c r="AO169" s="186">
        <v>4</v>
      </c>
      <c r="AP169" s="186">
        <v>0</v>
      </c>
      <c r="AQ169" s="186">
        <v>0</v>
      </c>
      <c r="AR169" s="186">
        <v>50.2</v>
      </c>
      <c r="AS169" s="186">
        <v>10</v>
      </c>
      <c r="AT169" s="265">
        <v>49.75</v>
      </c>
      <c r="AU169" s="265">
        <v>48</v>
      </c>
      <c r="AV169" s="265">
        <v>57</v>
      </c>
      <c r="AW169" s="265">
        <v>0</v>
      </c>
      <c r="AX169" s="265">
        <v>30000</v>
      </c>
      <c r="AY169" s="265">
        <v>49.85</v>
      </c>
      <c r="AZ169" s="265">
        <v>17</v>
      </c>
      <c r="BA169" s="344">
        <v>50.2</v>
      </c>
      <c r="BB169" s="265">
        <v>49.85</v>
      </c>
      <c r="BC169" s="114">
        <v>51</v>
      </c>
      <c r="BD169" s="114">
        <v>49</v>
      </c>
    </row>
    <row r="170" s="400" customFormat="1" ht="20.4" spans="1:54">
      <c r="A170" s="149"/>
      <c r="B170" s="143"/>
      <c r="C170" s="149"/>
      <c r="D170" s="144"/>
      <c r="E170" s="145"/>
      <c r="F170" s="145" t="s">
        <v>472</v>
      </c>
      <c r="G170" s="162" t="s">
        <v>473</v>
      </c>
      <c r="H170" s="445">
        <v>1</v>
      </c>
      <c r="I170" s="445">
        <v>0</v>
      </c>
      <c r="J170" s="445">
        <v>1</v>
      </c>
      <c r="K170" s="445">
        <v>0</v>
      </c>
      <c r="L170" s="445">
        <v>0</v>
      </c>
      <c r="M170" s="445">
        <v>1</v>
      </c>
      <c r="N170" s="445"/>
      <c r="O170" s="445"/>
      <c r="P170" s="445">
        <v>0</v>
      </c>
      <c r="Q170" s="449">
        <v>0</v>
      </c>
      <c r="R170" s="445">
        <v>1</v>
      </c>
      <c r="S170" s="445"/>
      <c r="T170" s="445"/>
      <c r="U170" s="449">
        <v>0</v>
      </c>
      <c r="V170" s="445"/>
      <c r="W170" s="370" t="s">
        <v>661</v>
      </c>
      <c r="X170" s="370">
        <v>51.2</v>
      </c>
      <c r="Y170" s="370" t="s">
        <v>1408</v>
      </c>
      <c r="Z170" s="370">
        <v>0</v>
      </c>
      <c r="AA170" s="189" t="s">
        <v>1373</v>
      </c>
      <c r="AB170" s="370">
        <v>50.2</v>
      </c>
      <c r="AC170" s="454" t="s">
        <v>1374</v>
      </c>
      <c r="AD170" s="189">
        <v>49.8</v>
      </c>
      <c r="AE170" s="189">
        <v>47.5</v>
      </c>
      <c r="AF170" s="189">
        <v>40</v>
      </c>
      <c r="AG170" s="189">
        <v>0</v>
      </c>
      <c r="AH170" s="189" t="s">
        <v>1375</v>
      </c>
      <c r="AI170" s="189" t="s">
        <v>1376</v>
      </c>
      <c r="AJ170" s="189" t="s">
        <v>1377</v>
      </c>
      <c r="AK170" s="455" t="s">
        <v>1378</v>
      </c>
      <c r="AL170" s="456" t="s">
        <v>1379</v>
      </c>
      <c r="AM170" s="370">
        <v>50.2</v>
      </c>
      <c r="AN170" s="189"/>
      <c r="AO170" s="189">
        <v>40</v>
      </c>
      <c r="AP170" s="370">
        <v>0</v>
      </c>
      <c r="AQ170" s="189" t="s">
        <v>1373</v>
      </c>
      <c r="AR170" s="370">
        <v>50.2</v>
      </c>
      <c r="AS170" s="454" t="s">
        <v>1374</v>
      </c>
      <c r="AT170" s="189">
        <v>49.8</v>
      </c>
      <c r="AU170" s="189">
        <v>47.5</v>
      </c>
      <c r="AV170" s="189">
        <v>40</v>
      </c>
      <c r="AW170" s="189">
        <v>0</v>
      </c>
      <c r="AX170" s="189" t="s">
        <v>1375</v>
      </c>
      <c r="AY170" s="189" t="s">
        <v>1376</v>
      </c>
      <c r="AZ170" s="189" t="s">
        <v>1377</v>
      </c>
      <c r="BA170" s="455" t="s">
        <v>1378</v>
      </c>
      <c r="BB170" s="456" t="s">
        <v>1379</v>
      </c>
    </row>
    <row r="171" customFormat="1" ht="20.4" spans="1:56">
      <c r="A171" s="33">
        <f t="shared" si="21"/>
        <v>902</v>
      </c>
      <c r="B171" s="42">
        <v>24</v>
      </c>
      <c r="C171" s="33" t="s">
        <v>470</v>
      </c>
      <c r="D171" s="43" t="s">
        <v>180</v>
      </c>
      <c r="E171" s="44" t="s">
        <v>477</v>
      </c>
      <c r="F171" s="44" t="s">
        <v>478</v>
      </c>
      <c r="G171" s="47"/>
      <c r="H171" s="166">
        <v>1</v>
      </c>
      <c r="I171" s="166">
        <v>0</v>
      </c>
      <c r="J171" s="166">
        <v>1</v>
      </c>
      <c r="K171" s="166">
        <v>0</v>
      </c>
      <c r="L171" s="166">
        <v>0</v>
      </c>
      <c r="M171" s="166">
        <v>1</v>
      </c>
      <c r="N171" s="166">
        <v>0</v>
      </c>
      <c r="O171" s="166"/>
      <c r="P171" s="166">
        <v>0</v>
      </c>
      <c r="Q171" s="418">
        <v>0</v>
      </c>
      <c r="R171" s="166">
        <f>S171+T171*2</f>
        <v>1</v>
      </c>
      <c r="S171" s="166">
        <v>1</v>
      </c>
      <c r="T171" s="166">
        <v>0</v>
      </c>
      <c r="U171" s="418">
        <v>0</v>
      </c>
      <c r="V171" s="166">
        <f t="shared" si="16"/>
        <v>4133</v>
      </c>
      <c r="W171" s="344">
        <v>50.2</v>
      </c>
      <c r="X171" s="186">
        <v>51.2</v>
      </c>
      <c r="Y171" s="140">
        <v>100</v>
      </c>
      <c r="Z171" s="344">
        <v>0</v>
      </c>
      <c r="AA171" s="265">
        <v>60500</v>
      </c>
      <c r="AB171" s="344">
        <v>50.2</v>
      </c>
      <c r="AC171" s="344">
        <v>9</v>
      </c>
      <c r="AD171" s="265">
        <v>49.8</v>
      </c>
      <c r="AE171" s="265">
        <v>47.5</v>
      </c>
      <c r="AF171" s="265">
        <v>40</v>
      </c>
      <c r="AG171" s="265">
        <v>0</v>
      </c>
      <c r="AH171" s="265">
        <v>60500</v>
      </c>
      <c r="AI171" s="265">
        <v>49.85</v>
      </c>
      <c r="AJ171" s="265">
        <v>9</v>
      </c>
      <c r="AK171" s="344">
        <v>50.2</v>
      </c>
      <c r="AL171" s="265">
        <v>49.85</v>
      </c>
      <c r="AM171" s="344">
        <v>50.2</v>
      </c>
      <c r="AN171" s="186">
        <v>51.5</v>
      </c>
      <c r="AO171" s="265">
        <v>40</v>
      </c>
      <c r="AP171" s="344">
        <v>0</v>
      </c>
      <c r="AQ171" s="265">
        <v>60500</v>
      </c>
      <c r="AR171" s="344">
        <v>50.2</v>
      </c>
      <c r="AS171" s="344">
        <v>9</v>
      </c>
      <c r="AT171" s="265">
        <v>49.8</v>
      </c>
      <c r="AU171" s="265">
        <v>47.5</v>
      </c>
      <c r="AV171" s="265">
        <v>40</v>
      </c>
      <c r="AW171" s="265">
        <v>0</v>
      </c>
      <c r="AX171" s="265">
        <v>60500</v>
      </c>
      <c r="AY171" s="265">
        <v>49.85</v>
      </c>
      <c r="AZ171" s="265">
        <v>9</v>
      </c>
      <c r="BA171" s="344">
        <v>50.2</v>
      </c>
      <c r="BB171" s="265">
        <v>49.85</v>
      </c>
      <c r="BC171" s="114">
        <v>51</v>
      </c>
      <c r="BD171" s="114">
        <v>49</v>
      </c>
    </row>
    <row r="172" s="400" customFormat="1" ht="20.4" spans="1:54">
      <c r="A172" s="149"/>
      <c r="B172" s="143"/>
      <c r="C172" s="149"/>
      <c r="D172" s="144"/>
      <c r="E172" s="145"/>
      <c r="F172" s="145" t="s">
        <v>479</v>
      </c>
      <c r="G172" s="162" t="s">
        <v>480</v>
      </c>
      <c r="H172" s="445">
        <v>1</v>
      </c>
      <c r="I172" s="445">
        <v>0</v>
      </c>
      <c r="J172" s="445">
        <v>1</v>
      </c>
      <c r="K172" s="445">
        <v>0</v>
      </c>
      <c r="L172" s="445">
        <v>0</v>
      </c>
      <c r="M172" s="445">
        <v>1</v>
      </c>
      <c r="N172" s="445"/>
      <c r="O172" s="445"/>
      <c r="P172" s="445">
        <v>0</v>
      </c>
      <c r="Q172" s="449">
        <v>0</v>
      </c>
      <c r="R172" s="445">
        <v>1</v>
      </c>
      <c r="S172" s="445"/>
      <c r="T172" s="445"/>
      <c r="U172" s="449">
        <v>0</v>
      </c>
      <c r="V172" s="445"/>
      <c r="W172" s="370" t="s">
        <v>661</v>
      </c>
      <c r="X172" s="370">
        <v>51.2</v>
      </c>
      <c r="Y172" s="370" t="s">
        <v>1408</v>
      </c>
      <c r="Z172" s="370">
        <v>0</v>
      </c>
      <c r="AA172" s="189" t="s">
        <v>1373</v>
      </c>
      <c r="AB172" s="370">
        <v>50.2</v>
      </c>
      <c r="AC172" s="454" t="s">
        <v>1374</v>
      </c>
      <c r="AD172" s="189">
        <v>49.8</v>
      </c>
      <c r="AE172" s="189">
        <v>47.5</v>
      </c>
      <c r="AF172" s="189">
        <v>40</v>
      </c>
      <c r="AG172" s="189">
        <v>0</v>
      </c>
      <c r="AH172" s="189" t="s">
        <v>1375</v>
      </c>
      <c r="AI172" s="189" t="s">
        <v>1376</v>
      </c>
      <c r="AJ172" s="189" t="s">
        <v>1377</v>
      </c>
      <c r="AK172" s="455" t="s">
        <v>1378</v>
      </c>
      <c r="AL172" s="456" t="s">
        <v>1379</v>
      </c>
      <c r="AM172" s="370">
        <v>50.2</v>
      </c>
      <c r="AN172" s="189"/>
      <c r="AO172" s="189">
        <v>40</v>
      </c>
      <c r="AP172" s="370">
        <v>0</v>
      </c>
      <c r="AQ172" s="189" t="s">
        <v>1373</v>
      </c>
      <c r="AR172" s="370">
        <v>50.2</v>
      </c>
      <c r="AS172" s="454" t="s">
        <v>1374</v>
      </c>
      <c r="AT172" s="189">
        <v>49.8</v>
      </c>
      <c r="AU172" s="189">
        <v>47.5</v>
      </c>
      <c r="AV172" s="189">
        <v>40</v>
      </c>
      <c r="AW172" s="189">
        <v>0</v>
      </c>
      <c r="AX172" s="189" t="s">
        <v>1375</v>
      </c>
      <c r="AY172" s="189" t="s">
        <v>1376</v>
      </c>
      <c r="AZ172" s="189" t="s">
        <v>1377</v>
      </c>
      <c r="BA172" s="455" t="s">
        <v>1378</v>
      </c>
      <c r="BB172" s="456" t="s">
        <v>1379</v>
      </c>
    </row>
    <row r="173" customFormat="1" ht="20.4" spans="1:56">
      <c r="A173" s="33">
        <f t="shared" si="21"/>
        <v>902</v>
      </c>
      <c r="B173" s="42">
        <v>24</v>
      </c>
      <c r="C173" s="33" t="s">
        <v>470</v>
      </c>
      <c r="D173" s="43" t="s">
        <v>187</v>
      </c>
      <c r="E173" s="44" t="s">
        <v>481</v>
      </c>
      <c r="F173" s="44" t="s">
        <v>482</v>
      </c>
      <c r="G173" s="47"/>
      <c r="H173" s="166">
        <v>1</v>
      </c>
      <c r="I173" s="166">
        <v>0</v>
      </c>
      <c r="J173" s="166">
        <v>1</v>
      </c>
      <c r="K173" s="166">
        <v>0</v>
      </c>
      <c r="L173" s="166">
        <v>0</v>
      </c>
      <c r="M173" s="166">
        <v>1</v>
      </c>
      <c r="N173" s="166">
        <v>0</v>
      </c>
      <c r="O173" s="166"/>
      <c r="P173" s="166">
        <v>0</v>
      </c>
      <c r="Q173" s="418">
        <v>0</v>
      </c>
      <c r="R173" s="166">
        <f>S173+T173*2</f>
        <v>1</v>
      </c>
      <c r="S173" s="166">
        <v>1</v>
      </c>
      <c r="T173" s="166">
        <v>0</v>
      </c>
      <c r="U173" s="418">
        <v>0</v>
      </c>
      <c r="V173" s="166">
        <f t="shared" si="16"/>
        <v>4133</v>
      </c>
      <c r="W173" s="344">
        <v>50.2</v>
      </c>
      <c r="X173" s="186">
        <v>51.2</v>
      </c>
      <c r="Y173" s="140">
        <v>100</v>
      </c>
      <c r="Z173" s="344">
        <v>0</v>
      </c>
      <c r="AA173" s="265">
        <v>60500</v>
      </c>
      <c r="AB173" s="344">
        <v>50.2</v>
      </c>
      <c r="AC173" s="344">
        <v>9</v>
      </c>
      <c r="AD173" s="265">
        <v>49.8</v>
      </c>
      <c r="AE173" s="265">
        <v>47.5</v>
      </c>
      <c r="AF173" s="265">
        <v>40</v>
      </c>
      <c r="AG173" s="265">
        <v>0</v>
      </c>
      <c r="AH173" s="265">
        <v>60500</v>
      </c>
      <c r="AI173" s="265">
        <v>49.85</v>
      </c>
      <c r="AJ173" s="265">
        <v>9</v>
      </c>
      <c r="AK173" s="344">
        <v>50.2</v>
      </c>
      <c r="AL173" s="265">
        <v>49.85</v>
      </c>
      <c r="AM173" s="344">
        <v>50.2</v>
      </c>
      <c r="AN173" s="186">
        <v>51.5</v>
      </c>
      <c r="AO173" s="265">
        <v>40</v>
      </c>
      <c r="AP173" s="344">
        <v>0</v>
      </c>
      <c r="AQ173" s="265">
        <v>60500</v>
      </c>
      <c r="AR173" s="186">
        <v>50.2</v>
      </c>
      <c r="AS173" s="344">
        <v>9</v>
      </c>
      <c r="AT173" s="265">
        <v>49.8</v>
      </c>
      <c r="AU173" s="265">
        <v>47.5</v>
      </c>
      <c r="AV173" s="265">
        <v>40</v>
      </c>
      <c r="AW173" s="265">
        <v>0</v>
      </c>
      <c r="AX173" s="265">
        <v>60500</v>
      </c>
      <c r="AY173" s="265">
        <v>49.85</v>
      </c>
      <c r="AZ173" s="265">
        <v>9</v>
      </c>
      <c r="BA173" s="344">
        <v>50.2</v>
      </c>
      <c r="BB173" s="265">
        <v>49.85</v>
      </c>
      <c r="BC173" s="114">
        <v>51</v>
      </c>
      <c r="BD173" s="114">
        <v>49</v>
      </c>
    </row>
    <row r="174" s="401" customFormat="1" ht="31.2" spans="1:56">
      <c r="A174" s="149"/>
      <c r="B174" s="143"/>
      <c r="C174" s="149"/>
      <c r="D174" s="144"/>
      <c r="E174" s="145"/>
      <c r="F174" s="145" t="s">
        <v>483</v>
      </c>
      <c r="G174" s="295" t="s">
        <v>484</v>
      </c>
      <c r="H174" s="445">
        <v>1</v>
      </c>
      <c r="I174" s="445">
        <v>0</v>
      </c>
      <c r="J174" s="445">
        <v>1</v>
      </c>
      <c r="K174" s="445">
        <v>0</v>
      </c>
      <c r="L174" s="445">
        <v>0</v>
      </c>
      <c r="M174" s="445">
        <v>1</v>
      </c>
      <c r="N174" s="445"/>
      <c r="O174" s="445"/>
      <c r="P174" s="445">
        <v>0</v>
      </c>
      <c r="Q174" s="449">
        <v>0</v>
      </c>
      <c r="R174" s="445">
        <v>1</v>
      </c>
      <c r="S174" s="445"/>
      <c r="T174" s="445"/>
      <c r="U174" s="449">
        <v>0</v>
      </c>
      <c r="V174" s="445"/>
      <c r="W174" s="370" t="s">
        <v>661</v>
      </c>
      <c r="X174" s="370">
        <v>51.2</v>
      </c>
      <c r="Y174" s="370" t="s">
        <v>1408</v>
      </c>
      <c r="Z174" s="370">
        <v>0</v>
      </c>
      <c r="AA174" s="189">
        <v>0</v>
      </c>
      <c r="AB174" s="370">
        <v>50.2</v>
      </c>
      <c r="AC174" s="454" t="s">
        <v>1374</v>
      </c>
      <c r="AD174" s="189">
        <v>49.8</v>
      </c>
      <c r="AE174" s="189">
        <v>47.5</v>
      </c>
      <c r="AF174" s="189">
        <v>40</v>
      </c>
      <c r="AG174" s="189">
        <v>0</v>
      </c>
      <c r="AH174" s="189">
        <v>0</v>
      </c>
      <c r="AI174" s="189" t="s">
        <v>1376</v>
      </c>
      <c r="AJ174" s="189" t="s">
        <v>1377</v>
      </c>
      <c r="AK174" s="455" t="s">
        <v>1378</v>
      </c>
      <c r="AL174" s="456" t="s">
        <v>1379</v>
      </c>
      <c r="AM174" s="370">
        <v>50.2</v>
      </c>
      <c r="AN174" s="189"/>
      <c r="AO174" s="189">
        <v>100</v>
      </c>
      <c r="AP174" s="370">
        <v>0</v>
      </c>
      <c r="AQ174" s="189">
        <v>0</v>
      </c>
      <c r="AR174" s="370">
        <v>50.2</v>
      </c>
      <c r="AS174" s="454" t="s">
        <v>1374</v>
      </c>
      <c r="AT174" s="189">
        <v>49.8</v>
      </c>
      <c r="AU174" s="189">
        <v>47.5</v>
      </c>
      <c r="AV174" s="189">
        <v>100</v>
      </c>
      <c r="AW174" s="189">
        <v>0</v>
      </c>
      <c r="AX174" s="189">
        <v>0</v>
      </c>
      <c r="AY174" s="189" t="s">
        <v>1376</v>
      </c>
      <c r="AZ174" s="189" t="s">
        <v>1377</v>
      </c>
      <c r="BA174" s="455" t="s">
        <v>1378</v>
      </c>
      <c r="BB174" s="456" t="s">
        <v>1379</v>
      </c>
      <c r="BC174" s="400"/>
      <c r="BD174" s="400"/>
    </row>
    <row r="175" customFormat="1" ht="20.4" spans="1:56">
      <c r="A175" s="33">
        <f t="shared" si="21"/>
        <v>902</v>
      </c>
      <c r="B175" s="42" t="s">
        <v>469</v>
      </c>
      <c r="C175" s="33" t="s">
        <v>470</v>
      </c>
      <c r="D175" s="43" t="s">
        <v>190</v>
      </c>
      <c r="E175" s="44" t="s">
        <v>485</v>
      </c>
      <c r="F175" s="44" t="s">
        <v>486</v>
      </c>
      <c r="G175" s="47"/>
      <c r="H175" s="166">
        <v>1</v>
      </c>
      <c r="I175" s="166">
        <v>0</v>
      </c>
      <c r="J175" s="166">
        <v>1</v>
      </c>
      <c r="K175" s="166">
        <v>0</v>
      </c>
      <c r="L175" s="166">
        <v>0</v>
      </c>
      <c r="M175" s="166">
        <v>1</v>
      </c>
      <c r="N175" s="166">
        <v>0</v>
      </c>
      <c r="O175" s="166"/>
      <c r="P175" s="166">
        <v>0</v>
      </c>
      <c r="Q175" s="418">
        <v>0</v>
      </c>
      <c r="R175" s="166">
        <f>S175+T175*2</f>
        <v>1</v>
      </c>
      <c r="S175" s="166">
        <v>1</v>
      </c>
      <c r="T175" s="166">
        <v>0</v>
      </c>
      <c r="U175" s="418">
        <v>0</v>
      </c>
      <c r="V175" s="166">
        <f t="shared" si="16"/>
        <v>4133</v>
      </c>
      <c r="W175" s="344">
        <v>50.2</v>
      </c>
      <c r="X175" s="186">
        <v>51.2</v>
      </c>
      <c r="Y175" s="140">
        <v>100</v>
      </c>
      <c r="Z175" s="344">
        <v>0</v>
      </c>
      <c r="AA175" s="265">
        <v>0</v>
      </c>
      <c r="AB175" s="344">
        <v>50.2</v>
      </c>
      <c r="AC175" s="344">
        <v>9</v>
      </c>
      <c r="AD175" s="265">
        <v>49.8</v>
      </c>
      <c r="AE175" s="265">
        <v>47.5</v>
      </c>
      <c r="AF175" s="265">
        <v>40</v>
      </c>
      <c r="AG175" s="265">
        <v>0</v>
      </c>
      <c r="AH175" s="265">
        <v>0</v>
      </c>
      <c r="AI175" s="265">
        <v>49.85</v>
      </c>
      <c r="AJ175" s="265">
        <v>9</v>
      </c>
      <c r="AK175" s="344">
        <v>50.2</v>
      </c>
      <c r="AL175" s="265">
        <v>49.85</v>
      </c>
      <c r="AM175" s="344">
        <v>50.2</v>
      </c>
      <c r="AN175" s="186">
        <v>51.5</v>
      </c>
      <c r="AO175" s="265">
        <v>100</v>
      </c>
      <c r="AP175" s="344">
        <v>0</v>
      </c>
      <c r="AQ175" s="265">
        <v>0</v>
      </c>
      <c r="AR175" s="186">
        <v>50.2</v>
      </c>
      <c r="AS175" s="344">
        <v>9</v>
      </c>
      <c r="AT175" s="265">
        <v>49.8</v>
      </c>
      <c r="AU175" s="265">
        <v>47.5</v>
      </c>
      <c r="AV175" s="265">
        <v>100</v>
      </c>
      <c r="AW175" s="265">
        <v>0</v>
      </c>
      <c r="AX175" s="265">
        <v>0</v>
      </c>
      <c r="AY175" s="265">
        <v>49.85</v>
      </c>
      <c r="AZ175" s="265">
        <v>9</v>
      </c>
      <c r="BA175" s="344">
        <v>50.2</v>
      </c>
      <c r="BB175" s="265">
        <v>49.85</v>
      </c>
      <c r="BC175" s="114">
        <v>51</v>
      </c>
      <c r="BD175" s="114">
        <v>49</v>
      </c>
    </row>
    <row r="176" s="2" customFormat="1" ht="20.4" spans="1:54">
      <c r="A176" s="52"/>
      <c r="B176" s="37"/>
      <c r="C176" s="41"/>
      <c r="D176" s="38"/>
      <c r="E176" s="39" t="s">
        <v>876</v>
      </c>
      <c r="F176" s="39" t="s">
        <v>488</v>
      </c>
      <c r="G176" s="49"/>
      <c r="H176" s="163">
        <v>0</v>
      </c>
      <c r="I176" s="163">
        <v>0</v>
      </c>
      <c r="J176" s="163">
        <v>0</v>
      </c>
      <c r="K176" s="163">
        <v>0</v>
      </c>
      <c r="L176" s="163">
        <v>0</v>
      </c>
      <c r="M176" s="163">
        <v>0</v>
      </c>
      <c r="N176" s="163">
        <v>0</v>
      </c>
      <c r="O176" s="163"/>
      <c r="P176" s="163">
        <v>0</v>
      </c>
      <c r="Q176" s="185">
        <v>0</v>
      </c>
      <c r="R176" s="163">
        <v>0</v>
      </c>
      <c r="S176" s="163">
        <v>0</v>
      </c>
      <c r="T176" s="163">
        <v>0</v>
      </c>
      <c r="U176" s="185">
        <v>0</v>
      </c>
      <c r="V176" s="163">
        <f t="shared" si="16"/>
        <v>0</v>
      </c>
      <c r="W176" s="275" t="s">
        <v>251</v>
      </c>
      <c r="X176" s="275" t="s">
        <v>251</v>
      </c>
      <c r="Y176" s="275" t="s">
        <v>251</v>
      </c>
      <c r="Z176" s="275" t="s">
        <v>251</v>
      </c>
      <c r="AA176" s="275" t="s">
        <v>251</v>
      </c>
      <c r="AB176" s="275" t="s">
        <v>251</v>
      </c>
      <c r="AC176" s="275" t="s">
        <v>251</v>
      </c>
      <c r="AD176" s="275" t="s">
        <v>251</v>
      </c>
      <c r="AE176" s="275" t="s">
        <v>251</v>
      </c>
      <c r="AF176" s="275" t="s">
        <v>251</v>
      </c>
      <c r="AG176" s="275" t="s">
        <v>251</v>
      </c>
      <c r="AH176" s="275" t="s">
        <v>251</v>
      </c>
      <c r="AI176" s="275" t="s">
        <v>251</v>
      </c>
      <c r="AJ176" s="275" t="s">
        <v>251</v>
      </c>
      <c r="AK176" s="275" t="s">
        <v>251</v>
      </c>
      <c r="AL176" s="275" t="s">
        <v>251</v>
      </c>
      <c r="AM176" s="275" t="s">
        <v>251</v>
      </c>
      <c r="AN176" s="275" t="s">
        <v>251</v>
      </c>
      <c r="AO176" s="275" t="s">
        <v>251</v>
      </c>
      <c r="AP176" s="275" t="s">
        <v>251</v>
      </c>
      <c r="AQ176" s="275" t="s">
        <v>251</v>
      </c>
      <c r="AR176" s="275" t="s">
        <v>251</v>
      </c>
      <c r="AS176" s="275" t="s">
        <v>251</v>
      </c>
      <c r="AT176" s="275" t="s">
        <v>251</v>
      </c>
      <c r="AU176" s="275" t="s">
        <v>251</v>
      </c>
      <c r="AV176" s="275" t="s">
        <v>251</v>
      </c>
      <c r="AW176" s="275" t="s">
        <v>251</v>
      </c>
      <c r="AX176" s="275" t="s">
        <v>251</v>
      </c>
      <c r="AY176" s="275" t="s">
        <v>251</v>
      </c>
      <c r="AZ176" s="275" t="s">
        <v>251</v>
      </c>
      <c r="BA176" s="275" t="s">
        <v>251</v>
      </c>
      <c r="BB176" s="275" t="s">
        <v>251</v>
      </c>
    </row>
    <row r="177" customFormat="1" ht="20.4" spans="1:56">
      <c r="A177" s="33">
        <f>A169</f>
        <v>902</v>
      </c>
      <c r="B177" s="116" t="s">
        <v>489</v>
      </c>
      <c r="C177" s="44" t="s">
        <v>490</v>
      </c>
      <c r="D177" s="44" t="s">
        <v>168</v>
      </c>
      <c r="E177" s="447" t="s">
        <v>876</v>
      </c>
      <c r="F177" s="447" t="s">
        <v>488</v>
      </c>
      <c r="G177" s="47"/>
      <c r="H177" s="166">
        <v>0</v>
      </c>
      <c r="I177" s="166">
        <v>0</v>
      </c>
      <c r="J177" s="166">
        <v>0</v>
      </c>
      <c r="K177" s="166">
        <v>0</v>
      </c>
      <c r="L177" s="166">
        <v>0</v>
      </c>
      <c r="M177" s="166">
        <v>0</v>
      </c>
      <c r="N177" s="166">
        <v>0</v>
      </c>
      <c r="O177" s="166"/>
      <c r="P177" s="166">
        <v>0</v>
      </c>
      <c r="Q177" s="418">
        <v>0</v>
      </c>
      <c r="R177" s="166">
        <f>S177+T177*2</f>
        <v>0</v>
      </c>
      <c r="S177" s="166">
        <v>0</v>
      </c>
      <c r="T177" s="166">
        <v>0</v>
      </c>
      <c r="U177" s="418">
        <v>0</v>
      </c>
      <c r="V177" s="166">
        <f t="shared" si="16"/>
        <v>0</v>
      </c>
      <c r="W177" s="344">
        <v>50.2</v>
      </c>
      <c r="X177" s="265">
        <v>52</v>
      </c>
      <c r="Y177" s="265">
        <v>40</v>
      </c>
      <c r="Z177" s="344">
        <v>0</v>
      </c>
      <c r="AA177" s="265">
        <v>1000</v>
      </c>
      <c r="AB177" s="344">
        <v>50.2</v>
      </c>
      <c r="AC177" s="344">
        <v>9</v>
      </c>
      <c r="AD177" s="265">
        <v>49.75</v>
      </c>
      <c r="AE177" s="265">
        <v>48</v>
      </c>
      <c r="AF177" s="265">
        <v>57</v>
      </c>
      <c r="AG177" s="265">
        <v>0</v>
      </c>
      <c r="AH177" s="265">
        <v>30000</v>
      </c>
      <c r="AI177" s="265">
        <v>49.85</v>
      </c>
      <c r="AJ177" s="265">
        <v>17</v>
      </c>
      <c r="AK177" s="344">
        <v>50.2</v>
      </c>
      <c r="AL177" s="265">
        <v>49.85</v>
      </c>
      <c r="AM177" s="344">
        <v>50.2</v>
      </c>
      <c r="AN177" s="265">
        <v>52</v>
      </c>
      <c r="AO177" s="265">
        <v>40</v>
      </c>
      <c r="AP177" s="344">
        <v>0</v>
      </c>
      <c r="AQ177" s="265">
        <v>1000</v>
      </c>
      <c r="AR177" s="344">
        <v>50.2</v>
      </c>
      <c r="AS177" s="344">
        <v>9</v>
      </c>
      <c r="AT177" s="265">
        <v>49.75</v>
      </c>
      <c r="AU177" s="265">
        <v>48</v>
      </c>
      <c r="AV177" s="265">
        <v>57</v>
      </c>
      <c r="AW177" s="265">
        <v>0</v>
      </c>
      <c r="AX177" s="265">
        <v>30000</v>
      </c>
      <c r="AY177" s="265">
        <v>49.85</v>
      </c>
      <c r="AZ177" s="265">
        <v>17</v>
      </c>
      <c r="BA177" s="344">
        <v>50.2</v>
      </c>
      <c r="BB177" s="265">
        <v>49.85</v>
      </c>
      <c r="BC177" s="114">
        <v>51</v>
      </c>
      <c r="BD177" s="114">
        <v>49</v>
      </c>
    </row>
    <row r="178" s="3" customFormat="1" ht="20.4" spans="1:54">
      <c r="A178" s="119"/>
      <c r="B178" s="37"/>
      <c r="C178" s="39"/>
      <c r="D178" s="38"/>
      <c r="E178" s="39"/>
      <c r="F178" s="39"/>
      <c r="G178" s="49"/>
      <c r="H178" s="163"/>
      <c r="I178" s="163"/>
      <c r="J178" s="163"/>
      <c r="K178" s="163"/>
      <c r="L178" s="163"/>
      <c r="M178" s="163"/>
      <c r="N178" s="163"/>
      <c r="O178" s="163"/>
      <c r="P178" s="163">
        <v>0</v>
      </c>
      <c r="Q178" s="185">
        <v>0</v>
      </c>
      <c r="R178" s="163"/>
      <c r="S178" s="163"/>
      <c r="T178" s="163"/>
      <c r="U178" s="185">
        <v>0</v>
      </c>
      <c r="V178" s="163">
        <f t="shared" si="16"/>
        <v>0</v>
      </c>
      <c r="W178" s="133"/>
      <c r="X178" s="250"/>
      <c r="Y178" s="250"/>
      <c r="Z178" s="133"/>
      <c r="AA178" s="250"/>
      <c r="AB178" s="133"/>
      <c r="AC178" s="133"/>
      <c r="AD178" s="250"/>
      <c r="AE178" s="250"/>
      <c r="AF178" s="250"/>
      <c r="AG178" s="250"/>
      <c r="AH178" s="250"/>
      <c r="AI178" s="250"/>
      <c r="AJ178" s="250"/>
      <c r="AK178" s="133"/>
      <c r="AL178" s="250"/>
      <c r="AM178" s="133"/>
      <c r="AN178" s="250"/>
      <c r="AO178" s="250"/>
      <c r="AP178" s="133"/>
      <c r="AQ178" s="250"/>
      <c r="AR178" s="133"/>
      <c r="AS178" s="133"/>
      <c r="AT178" s="250"/>
      <c r="AU178" s="250"/>
      <c r="AV178" s="250"/>
      <c r="AW178" s="250"/>
      <c r="AX178" s="250"/>
      <c r="AY178" s="250"/>
      <c r="AZ178" s="250"/>
      <c r="BA178" s="133"/>
      <c r="BB178" s="250"/>
    </row>
    <row r="179" customFormat="1" ht="20.4" spans="1:54">
      <c r="A179" s="120">
        <f t="shared" si="21"/>
        <v>902</v>
      </c>
      <c r="B179" s="116"/>
      <c r="C179" s="9" t="s">
        <v>490</v>
      </c>
      <c r="D179" s="117" t="s">
        <v>180</v>
      </c>
      <c r="E179" s="118" t="s">
        <v>492</v>
      </c>
      <c r="F179" s="118" t="s">
        <v>493</v>
      </c>
      <c r="G179" s="47"/>
      <c r="H179" s="166"/>
      <c r="I179" s="166"/>
      <c r="J179" s="166"/>
      <c r="K179" s="166"/>
      <c r="L179" s="166"/>
      <c r="M179" s="166"/>
      <c r="N179" s="166"/>
      <c r="O179" s="166"/>
      <c r="P179" s="166">
        <v>0</v>
      </c>
      <c r="Q179" s="418">
        <v>0</v>
      </c>
      <c r="R179" s="166"/>
      <c r="S179" s="166"/>
      <c r="T179" s="166"/>
      <c r="U179" s="418">
        <v>0</v>
      </c>
      <c r="V179" s="166">
        <f t="shared" si="16"/>
        <v>0</v>
      </c>
      <c r="W179" s="344"/>
      <c r="X179" s="265"/>
      <c r="Y179" s="265"/>
      <c r="Z179" s="344"/>
      <c r="AA179" s="265"/>
      <c r="AB179" s="344"/>
      <c r="AC179" s="344"/>
      <c r="AD179" s="265"/>
      <c r="AE179" s="265"/>
      <c r="AF179" s="265"/>
      <c r="AG179" s="265"/>
      <c r="AH179" s="265"/>
      <c r="AI179" s="265"/>
      <c r="AJ179" s="265"/>
      <c r="AK179" s="344"/>
      <c r="AL179" s="265"/>
      <c r="AM179" s="344"/>
      <c r="AN179" s="265"/>
      <c r="AO179" s="265"/>
      <c r="AP179" s="344"/>
      <c r="AQ179" s="265"/>
      <c r="AR179" s="344"/>
      <c r="AS179" s="344"/>
      <c r="AT179" s="265"/>
      <c r="AU179" s="265"/>
      <c r="AV179" s="265"/>
      <c r="AW179" s="265"/>
      <c r="AX179" s="265"/>
      <c r="AY179" s="265"/>
      <c r="AZ179" s="265"/>
      <c r="BA179" s="344"/>
      <c r="BB179" s="265"/>
    </row>
    <row r="180" s="3" customFormat="1" ht="20.4" spans="1:54">
      <c r="A180" s="119"/>
      <c r="B180" s="37"/>
      <c r="C180" s="39"/>
      <c r="D180" s="38"/>
      <c r="E180" s="39"/>
      <c r="F180" s="39"/>
      <c r="G180" s="49"/>
      <c r="H180" s="163"/>
      <c r="I180" s="163"/>
      <c r="J180" s="163"/>
      <c r="K180" s="163"/>
      <c r="L180" s="163"/>
      <c r="M180" s="163"/>
      <c r="N180" s="163"/>
      <c r="O180" s="163"/>
      <c r="P180" s="163">
        <v>0</v>
      </c>
      <c r="Q180" s="185">
        <v>0</v>
      </c>
      <c r="R180" s="163"/>
      <c r="S180" s="163"/>
      <c r="T180" s="163"/>
      <c r="U180" s="185">
        <v>0</v>
      </c>
      <c r="V180" s="163">
        <f t="shared" si="16"/>
        <v>0</v>
      </c>
      <c r="W180" s="133"/>
      <c r="X180" s="250"/>
      <c r="Y180" s="250"/>
      <c r="Z180" s="133"/>
      <c r="AA180" s="250"/>
      <c r="AB180" s="133"/>
      <c r="AC180" s="133"/>
      <c r="AD180" s="250"/>
      <c r="AE180" s="250"/>
      <c r="AF180" s="250"/>
      <c r="AG180" s="250"/>
      <c r="AH180" s="250"/>
      <c r="AI180" s="250"/>
      <c r="AJ180" s="250"/>
      <c r="AK180" s="133"/>
      <c r="AL180" s="250"/>
      <c r="AM180" s="133"/>
      <c r="AN180" s="250"/>
      <c r="AO180" s="250"/>
      <c r="AP180" s="133"/>
      <c r="AQ180" s="250"/>
      <c r="AR180" s="133"/>
      <c r="AS180" s="133"/>
      <c r="AT180" s="250"/>
      <c r="AU180" s="250"/>
      <c r="AV180" s="250"/>
      <c r="AW180" s="250"/>
      <c r="AX180" s="250"/>
      <c r="AY180" s="250"/>
      <c r="AZ180" s="250"/>
      <c r="BA180" s="133"/>
      <c r="BB180" s="250"/>
    </row>
    <row r="181" customFormat="1" ht="20.4" spans="1:56">
      <c r="A181" s="120">
        <f>A179</f>
        <v>902</v>
      </c>
      <c r="B181" s="116"/>
      <c r="C181" s="9" t="s">
        <v>490</v>
      </c>
      <c r="D181" s="117" t="s">
        <v>187</v>
      </c>
      <c r="E181" s="118" t="s">
        <v>494</v>
      </c>
      <c r="F181" s="118" t="s">
        <v>495</v>
      </c>
      <c r="G181" s="47"/>
      <c r="H181" s="166"/>
      <c r="I181" s="166"/>
      <c r="J181" s="166"/>
      <c r="K181" s="166"/>
      <c r="L181" s="166"/>
      <c r="M181" s="166"/>
      <c r="N181" s="166"/>
      <c r="O181" s="166"/>
      <c r="P181" s="166">
        <v>0</v>
      </c>
      <c r="Q181" s="418">
        <v>0</v>
      </c>
      <c r="R181" s="166"/>
      <c r="S181" s="166"/>
      <c r="T181" s="166"/>
      <c r="U181" s="418">
        <v>0</v>
      </c>
      <c r="V181" s="166">
        <f t="shared" si="16"/>
        <v>0</v>
      </c>
      <c r="W181" s="344"/>
      <c r="X181" s="265"/>
      <c r="Y181" s="265"/>
      <c r="Z181" s="344"/>
      <c r="AA181" s="265"/>
      <c r="AB181" s="344"/>
      <c r="AC181" s="344"/>
      <c r="AD181" s="265"/>
      <c r="AE181" s="265"/>
      <c r="AF181" s="265"/>
      <c r="AG181" s="265"/>
      <c r="AH181" s="265"/>
      <c r="AI181" s="265"/>
      <c r="AJ181" s="265"/>
      <c r="AK181" s="344"/>
      <c r="AL181" s="265"/>
      <c r="AM181" s="344"/>
      <c r="AN181" s="265"/>
      <c r="AO181" s="265"/>
      <c r="AP181" s="344"/>
      <c r="AQ181" s="265"/>
      <c r="AR181" s="344"/>
      <c r="AS181" s="344"/>
      <c r="AT181" s="265"/>
      <c r="AU181" s="265"/>
      <c r="AV181" s="265"/>
      <c r="AW181" s="265"/>
      <c r="AX181" s="265"/>
      <c r="AY181" s="265"/>
      <c r="AZ181" s="265"/>
      <c r="BA181" s="344"/>
      <c r="BB181" s="265"/>
      <c r="BC181" s="114"/>
      <c r="BD181" s="114"/>
    </row>
    <row r="182" s="3" customFormat="1" ht="20.4" spans="1:56">
      <c r="A182" s="119"/>
      <c r="B182" s="37"/>
      <c r="C182" s="39"/>
      <c r="D182" s="38"/>
      <c r="E182" s="39" t="s">
        <v>496</v>
      </c>
      <c r="F182" s="39" t="s">
        <v>877</v>
      </c>
      <c r="G182" s="123" t="s">
        <v>498</v>
      </c>
      <c r="H182" s="163">
        <v>1</v>
      </c>
      <c r="I182" s="163">
        <v>1</v>
      </c>
      <c r="J182" s="163">
        <v>1</v>
      </c>
      <c r="K182" s="163">
        <v>1</v>
      </c>
      <c r="L182" s="163">
        <v>0</v>
      </c>
      <c r="M182" s="163">
        <v>1</v>
      </c>
      <c r="N182" s="163"/>
      <c r="O182" s="163"/>
      <c r="P182" s="163">
        <v>1</v>
      </c>
      <c r="Q182" s="185">
        <v>0</v>
      </c>
      <c r="R182" s="163">
        <v>0</v>
      </c>
      <c r="S182" s="163"/>
      <c r="T182" s="163"/>
      <c r="U182" s="185">
        <v>0</v>
      </c>
      <c r="V182" s="163">
        <f t="shared" si="16"/>
        <v>303</v>
      </c>
      <c r="W182" s="133">
        <v>50.05</v>
      </c>
      <c r="X182" s="250">
        <v>52</v>
      </c>
      <c r="Y182" s="250">
        <v>40</v>
      </c>
      <c r="Z182" s="133">
        <v>0</v>
      </c>
      <c r="AA182" s="250">
        <v>0</v>
      </c>
      <c r="AB182" s="133" t="s">
        <v>1409</v>
      </c>
      <c r="AC182" s="133" t="s">
        <v>577</v>
      </c>
      <c r="AD182" s="250">
        <v>49.9</v>
      </c>
      <c r="AE182" s="250">
        <v>47.5</v>
      </c>
      <c r="AF182" s="250">
        <v>40</v>
      </c>
      <c r="AG182" s="250">
        <v>0</v>
      </c>
      <c r="AH182" s="250">
        <v>0</v>
      </c>
      <c r="AI182" s="250" t="s">
        <v>1410</v>
      </c>
      <c r="AJ182" s="133" t="s">
        <v>577</v>
      </c>
      <c r="AK182" s="133" t="s">
        <v>1409</v>
      </c>
      <c r="AL182" s="250" t="s">
        <v>1410</v>
      </c>
      <c r="AM182" s="133"/>
      <c r="AN182" s="250"/>
      <c r="AO182" s="250"/>
      <c r="AP182" s="133"/>
      <c r="AQ182" s="250"/>
      <c r="AR182" s="133"/>
      <c r="AS182" s="133"/>
      <c r="AT182" s="250"/>
      <c r="AU182" s="250"/>
      <c r="AV182" s="250"/>
      <c r="AW182" s="250"/>
      <c r="AX182" s="250"/>
      <c r="AY182" s="250"/>
      <c r="AZ182" s="250"/>
      <c r="BA182" s="133"/>
      <c r="BB182" s="250"/>
      <c r="BC182" s="457"/>
      <c r="BD182" s="457"/>
    </row>
    <row r="183" s="4" customFormat="1" ht="20.4" spans="1:56">
      <c r="A183" s="120">
        <f>A181</f>
        <v>902</v>
      </c>
      <c r="B183" s="42" t="s">
        <v>489</v>
      </c>
      <c r="C183" s="44" t="s">
        <v>490</v>
      </c>
      <c r="D183" s="117" t="s">
        <v>190</v>
      </c>
      <c r="E183" s="164" t="s">
        <v>496</v>
      </c>
      <c r="F183" s="44" t="s">
        <v>503</v>
      </c>
      <c r="G183" s="165"/>
      <c r="H183" s="166">
        <v>1</v>
      </c>
      <c r="I183" s="166">
        <v>1</v>
      </c>
      <c r="J183" s="166">
        <v>1</v>
      </c>
      <c r="K183" s="166">
        <v>1</v>
      </c>
      <c r="L183" s="166">
        <v>0</v>
      </c>
      <c r="M183" s="166">
        <v>1</v>
      </c>
      <c r="N183" s="166">
        <v>0</v>
      </c>
      <c r="O183" s="166"/>
      <c r="P183" s="166">
        <v>1</v>
      </c>
      <c r="Q183" s="418">
        <v>0</v>
      </c>
      <c r="R183" s="440">
        <f>S183+T183*2</f>
        <v>0</v>
      </c>
      <c r="S183" s="166">
        <v>0</v>
      </c>
      <c r="T183" s="166">
        <v>0</v>
      </c>
      <c r="U183" s="418">
        <v>0</v>
      </c>
      <c r="V183" s="166">
        <f t="shared" si="16"/>
        <v>303</v>
      </c>
      <c r="W183" s="186">
        <v>50.05</v>
      </c>
      <c r="X183" s="140">
        <v>52</v>
      </c>
      <c r="Y183" s="140">
        <v>40</v>
      </c>
      <c r="Z183" s="186">
        <v>0</v>
      </c>
      <c r="AA183" s="140">
        <v>0</v>
      </c>
      <c r="AB183" s="186">
        <v>50.05</v>
      </c>
      <c r="AC183" s="186">
        <v>9</v>
      </c>
      <c r="AD183" s="140">
        <v>49.9</v>
      </c>
      <c r="AE183" s="140">
        <v>47.5</v>
      </c>
      <c r="AF183" s="140">
        <v>40</v>
      </c>
      <c r="AG183" s="140">
        <v>0</v>
      </c>
      <c r="AH183" s="140">
        <v>0</v>
      </c>
      <c r="AI183" s="140">
        <v>49.95</v>
      </c>
      <c r="AJ183" s="186">
        <v>9</v>
      </c>
      <c r="AK183" s="186">
        <v>50.05</v>
      </c>
      <c r="AL183" s="140">
        <v>49.95</v>
      </c>
      <c r="AM183" s="186">
        <v>50.2</v>
      </c>
      <c r="AN183" s="140">
        <v>52</v>
      </c>
      <c r="AO183" s="140">
        <v>40</v>
      </c>
      <c r="AP183" s="186">
        <v>0</v>
      </c>
      <c r="AQ183" s="140">
        <v>1000</v>
      </c>
      <c r="AR183" s="186">
        <v>50.2</v>
      </c>
      <c r="AS183" s="186">
        <v>9</v>
      </c>
      <c r="AT183" s="140">
        <v>49.75</v>
      </c>
      <c r="AU183" s="140">
        <v>48</v>
      </c>
      <c r="AV183" s="140">
        <v>57</v>
      </c>
      <c r="AW183" s="140">
        <v>0</v>
      </c>
      <c r="AX183" s="140">
        <v>30000</v>
      </c>
      <c r="AY183" s="140">
        <v>49.85</v>
      </c>
      <c r="AZ183" s="140">
        <v>17</v>
      </c>
      <c r="BA183" s="186">
        <v>50.2</v>
      </c>
      <c r="BB183" s="140">
        <v>49.85</v>
      </c>
      <c r="BC183" s="140">
        <v>51</v>
      </c>
      <c r="BD183" s="140">
        <v>49</v>
      </c>
    </row>
    <row r="184" s="2" customFormat="1" ht="20.4" spans="1:54">
      <c r="A184" s="119"/>
      <c r="B184" s="37"/>
      <c r="C184" s="52"/>
      <c r="D184" s="38"/>
      <c r="E184" s="39" t="s">
        <v>504</v>
      </c>
      <c r="F184" s="39" t="s">
        <v>505</v>
      </c>
      <c r="G184" s="167" t="s">
        <v>506</v>
      </c>
      <c r="H184" s="163">
        <v>0</v>
      </c>
      <c r="I184" s="163">
        <v>0</v>
      </c>
      <c r="J184" s="163">
        <v>0</v>
      </c>
      <c r="K184" s="163">
        <v>0</v>
      </c>
      <c r="L184" s="163">
        <v>0</v>
      </c>
      <c r="M184" s="163">
        <v>0</v>
      </c>
      <c r="N184" s="163">
        <v>0</v>
      </c>
      <c r="O184" s="163"/>
      <c r="P184" s="163">
        <v>0</v>
      </c>
      <c r="Q184" s="185">
        <v>0</v>
      </c>
      <c r="R184" s="163">
        <v>0</v>
      </c>
      <c r="S184" s="163">
        <v>0</v>
      </c>
      <c r="T184" s="163">
        <v>0</v>
      </c>
      <c r="U184" s="185">
        <v>0</v>
      </c>
      <c r="V184" s="163">
        <f t="shared" si="16"/>
        <v>0</v>
      </c>
      <c r="W184" s="275" t="s">
        <v>251</v>
      </c>
      <c r="X184" s="275" t="s">
        <v>251</v>
      </c>
      <c r="Y184" s="275" t="s">
        <v>251</v>
      </c>
      <c r="Z184" s="275" t="s">
        <v>251</v>
      </c>
      <c r="AA184" s="275" t="s">
        <v>251</v>
      </c>
      <c r="AB184" s="275" t="s">
        <v>251</v>
      </c>
      <c r="AC184" s="275" t="s">
        <v>251</v>
      </c>
      <c r="AD184" s="275" t="s">
        <v>251</v>
      </c>
      <c r="AE184" s="275" t="s">
        <v>251</v>
      </c>
      <c r="AF184" s="275" t="s">
        <v>251</v>
      </c>
      <c r="AG184" s="275" t="s">
        <v>251</v>
      </c>
      <c r="AH184" s="275" t="s">
        <v>251</v>
      </c>
      <c r="AI184" s="275" t="s">
        <v>251</v>
      </c>
      <c r="AJ184" s="275" t="s">
        <v>251</v>
      </c>
      <c r="AK184" s="275" t="s">
        <v>251</v>
      </c>
      <c r="AL184" s="275" t="s">
        <v>251</v>
      </c>
      <c r="AM184" s="275" t="s">
        <v>251</v>
      </c>
      <c r="AN184" s="275" t="s">
        <v>251</v>
      </c>
      <c r="AO184" s="275" t="s">
        <v>251</v>
      </c>
      <c r="AP184" s="275" t="s">
        <v>251</v>
      </c>
      <c r="AQ184" s="275" t="s">
        <v>251</v>
      </c>
      <c r="AR184" s="275" t="s">
        <v>251</v>
      </c>
      <c r="AS184" s="275" t="s">
        <v>251</v>
      </c>
      <c r="AT184" s="275" t="s">
        <v>251</v>
      </c>
      <c r="AU184" s="275" t="s">
        <v>251</v>
      </c>
      <c r="AV184" s="275" t="s">
        <v>251</v>
      </c>
      <c r="AW184" s="275" t="s">
        <v>251</v>
      </c>
      <c r="AX184" s="275" t="s">
        <v>251</v>
      </c>
      <c r="AY184" s="275" t="s">
        <v>251</v>
      </c>
      <c r="AZ184" s="275" t="s">
        <v>251</v>
      </c>
      <c r="BA184" s="275" t="s">
        <v>251</v>
      </c>
      <c r="BB184" s="275" t="s">
        <v>251</v>
      </c>
    </row>
    <row r="185" s="4" customFormat="1" ht="20.4" spans="1:56">
      <c r="A185" s="32">
        <f>A4</f>
        <v>902</v>
      </c>
      <c r="B185" s="42" t="s">
        <v>489</v>
      </c>
      <c r="C185" s="19" t="s">
        <v>490</v>
      </c>
      <c r="D185" s="43" t="s">
        <v>193</v>
      </c>
      <c r="E185" s="44" t="s">
        <v>507</v>
      </c>
      <c r="F185" s="44" t="s">
        <v>508</v>
      </c>
      <c r="G185" s="47"/>
      <c r="H185" s="166">
        <v>0</v>
      </c>
      <c r="I185" s="166">
        <v>0</v>
      </c>
      <c r="J185" s="166">
        <v>0</v>
      </c>
      <c r="K185" s="166">
        <v>0</v>
      </c>
      <c r="L185" s="166">
        <v>0</v>
      </c>
      <c r="M185" s="166">
        <v>0</v>
      </c>
      <c r="N185" s="166">
        <v>0</v>
      </c>
      <c r="O185" s="166"/>
      <c r="P185" s="166">
        <v>0</v>
      </c>
      <c r="Q185" s="418">
        <v>0</v>
      </c>
      <c r="R185" s="440">
        <f>S185+T185*2</f>
        <v>0</v>
      </c>
      <c r="S185" s="166">
        <v>0</v>
      </c>
      <c r="T185" s="166">
        <v>0</v>
      </c>
      <c r="U185" s="418">
        <v>0</v>
      </c>
      <c r="V185" s="166">
        <f t="shared" si="16"/>
        <v>0</v>
      </c>
      <c r="W185" s="186">
        <v>50.2</v>
      </c>
      <c r="X185" s="140">
        <v>52</v>
      </c>
      <c r="Y185" s="140">
        <v>40</v>
      </c>
      <c r="Z185" s="186">
        <v>0</v>
      </c>
      <c r="AA185" s="140">
        <v>1000</v>
      </c>
      <c r="AB185" s="186">
        <v>50.2</v>
      </c>
      <c r="AC185" s="186">
        <v>9</v>
      </c>
      <c r="AD185" s="140">
        <v>49.75</v>
      </c>
      <c r="AE185" s="140">
        <v>48</v>
      </c>
      <c r="AF185" s="140">
        <v>57</v>
      </c>
      <c r="AG185" s="140">
        <v>0</v>
      </c>
      <c r="AH185" s="140">
        <v>30000</v>
      </c>
      <c r="AI185" s="140">
        <v>49.85</v>
      </c>
      <c r="AJ185" s="140">
        <v>17</v>
      </c>
      <c r="AK185" s="186">
        <v>50.2</v>
      </c>
      <c r="AL185" s="140">
        <v>49.85</v>
      </c>
      <c r="AM185" s="186">
        <v>50.2</v>
      </c>
      <c r="AN185" s="140">
        <v>52</v>
      </c>
      <c r="AO185" s="140">
        <v>40</v>
      </c>
      <c r="AP185" s="186">
        <v>0</v>
      </c>
      <c r="AQ185" s="140">
        <v>1000</v>
      </c>
      <c r="AR185" s="186">
        <v>50.2</v>
      </c>
      <c r="AS185" s="186">
        <v>9</v>
      </c>
      <c r="AT185" s="140">
        <v>49.75</v>
      </c>
      <c r="AU185" s="140">
        <v>48</v>
      </c>
      <c r="AV185" s="140">
        <v>57</v>
      </c>
      <c r="AW185" s="140">
        <v>0</v>
      </c>
      <c r="AX185" s="140">
        <v>30000</v>
      </c>
      <c r="AY185" s="140">
        <v>49.85</v>
      </c>
      <c r="AZ185" s="140">
        <v>17</v>
      </c>
      <c r="BA185" s="186">
        <v>50.2</v>
      </c>
      <c r="BB185" s="140">
        <v>49.85</v>
      </c>
      <c r="BC185" s="140">
        <v>51</v>
      </c>
      <c r="BD185" s="140">
        <v>49</v>
      </c>
    </row>
    <row r="186" s="3" customFormat="1" ht="20.4" spans="1:56">
      <c r="A186" s="169"/>
      <c r="B186" s="37"/>
      <c r="C186" s="52"/>
      <c r="D186" s="38"/>
      <c r="E186" s="39"/>
      <c r="F186" s="39"/>
      <c r="G186" s="123" t="s">
        <v>509</v>
      </c>
      <c r="H186" s="163">
        <v>0</v>
      </c>
      <c r="I186" s="163">
        <v>0</v>
      </c>
      <c r="J186" s="163">
        <v>0</v>
      </c>
      <c r="K186" s="163">
        <v>0</v>
      </c>
      <c r="L186" s="163">
        <v>0</v>
      </c>
      <c r="M186" s="163">
        <v>0</v>
      </c>
      <c r="N186" s="163">
        <v>0</v>
      </c>
      <c r="O186" s="163"/>
      <c r="P186" s="163">
        <v>0</v>
      </c>
      <c r="Q186" s="185">
        <v>0</v>
      </c>
      <c r="R186" s="163">
        <v>0</v>
      </c>
      <c r="S186" s="163">
        <v>0</v>
      </c>
      <c r="T186" s="163">
        <v>0</v>
      </c>
      <c r="U186" s="139">
        <v>0</v>
      </c>
      <c r="V186" s="163">
        <f t="shared" si="16"/>
        <v>0</v>
      </c>
      <c r="W186" s="133" t="s">
        <v>251</v>
      </c>
      <c r="X186" s="250" t="s">
        <v>251</v>
      </c>
      <c r="Y186" s="250" t="s">
        <v>251</v>
      </c>
      <c r="Z186" s="133" t="s">
        <v>251</v>
      </c>
      <c r="AA186" s="250" t="s">
        <v>251</v>
      </c>
      <c r="AB186" s="133" t="s">
        <v>251</v>
      </c>
      <c r="AC186" s="133" t="s">
        <v>251</v>
      </c>
      <c r="AD186" s="250" t="s">
        <v>251</v>
      </c>
      <c r="AE186" s="250" t="s">
        <v>251</v>
      </c>
      <c r="AF186" s="250" t="s">
        <v>251</v>
      </c>
      <c r="AG186" s="250" t="s">
        <v>251</v>
      </c>
      <c r="AH186" s="250" t="s">
        <v>251</v>
      </c>
      <c r="AI186" s="250" t="s">
        <v>251</v>
      </c>
      <c r="AJ186" s="250" t="s">
        <v>251</v>
      </c>
      <c r="AK186" s="133" t="s">
        <v>251</v>
      </c>
      <c r="AL186" s="250" t="s">
        <v>251</v>
      </c>
      <c r="AM186" s="133" t="s">
        <v>251</v>
      </c>
      <c r="AN186" s="250" t="s">
        <v>251</v>
      </c>
      <c r="AO186" s="250" t="s">
        <v>251</v>
      </c>
      <c r="AP186" s="133" t="s">
        <v>251</v>
      </c>
      <c r="AQ186" s="250" t="s">
        <v>251</v>
      </c>
      <c r="AR186" s="133" t="s">
        <v>251</v>
      </c>
      <c r="AS186" s="133" t="s">
        <v>251</v>
      </c>
      <c r="AT186" s="250" t="s">
        <v>251</v>
      </c>
      <c r="AU186" s="250" t="s">
        <v>251</v>
      </c>
      <c r="AV186" s="250" t="s">
        <v>251</v>
      </c>
      <c r="AW186" s="250" t="s">
        <v>251</v>
      </c>
      <c r="AX186" s="250" t="s">
        <v>251</v>
      </c>
      <c r="AY186" s="250" t="s">
        <v>251</v>
      </c>
      <c r="AZ186" s="250" t="s">
        <v>251</v>
      </c>
      <c r="BA186" s="133" t="s">
        <v>251</v>
      </c>
      <c r="BB186" s="250" t="s">
        <v>251</v>
      </c>
      <c r="BC186" s="457"/>
      <c r="BD186" s="457"/>
    </row>
    <row r="187" customFormat="1" ht="20.4" spans="1:56">
      <c r="A187" s="171">
        <f>A4</f>
        <v>902</v>
      </c>
      <c r="B187" s="116" t="s">
        <v>489</v>
      </c>
      <c r="C187" s="9" t="s">
        <v>490</v>
      </c>
      <c r="D187" s="117" t="s">
        <v>197</v>
      </c>
      <c r="E187" s="118" t="s">
        <v>510</v>
      </c>
      <c r="F187" s="118" t="s">
        <v>511</v>
      </c>
      <c r="G187" s="47"/>
      <c r="H187" s="440">
        <v>0</v>
      </c>
      <c r="I187" s="440">
        <v>0</v>
      </c>
      <c r="J187" s="440">
        <v>0</v>
      </c>
      <c r="K187" s="440">
        <v>0</v>
      </c>
      <c r="L187" s="440">
        <v>0</v>
      </c>
      <c r="M187" s="440">
        <v>0</v>
      </c>
      <c r="N187" s="440">
        <v>0</v>
      </c>
      <c r="O187" s="440"/>
      <c r="P187" s="440">
        <v>0</v>
      </c>
      <c r="Q187" s="443">
        <v>0</v>
      </c>
      <c r="R187" s="440">
        <f>S187+T187*2</f>
        <v>0</v>
      </c>
      <c r="S187" s="440">
        <v>0</v>
      </c>
      <c r="T187" s="440">
        <v>0</v>
      </c>
      <c r="U187" s="420">
        <v>0</v>
      </c>
      <c r="V187" s="166">
        <f t="shared" si="16"/>
        <v>0</v>
      </c>
      <c r="W187" s="127">
        <v>50.2</v>
      </c>
      <c r="X187" s="114">
        <v>52</v>
      </c>
      <c r="Y187" s="114">
        <v>40</v>
      </c>
      <c r="Z187" s="127">
        <v>0</v>
      </c>
      <c r="AA187" s="114">
        <v>1000</v>
      </c>
      <c r="AB187" s="127">
        <v>50.2</v>
      </c>
      <c r="AC187" s="127">
        <v>9</v>
      </c>
      <c r="AD187" s="114">
        <v>49.75</v>
      </c>
      <c r="AE187" s="114">
        <v>48</v>
      </c>
      <c r="AF187" s="114">
        <v>57</v>
      </c>
      <c r="AG187" s="114">
        <v>0</v>
      </c>
      <c r="AH187" s="114">
        <v>30000</v>
      </c>
      <c r="AI187" s="114">
        <v>49.85</v>
      </c>
      <c r="AJ187" s="114">
        <v>17</v>
      </c>
      <c r="AK187" s="127">
        <v>50.2</v>
      </c>
      <c r="AL187" s="114">
        <v>49.85</v>
      </c>
      <c r="AM187" s="127">
        <v>50.2</v>
      </c>
      <c r="AN187" s="114">
        <v>52</v>
      </c>
      <c r="AO187" s="114">
        <v>40</v>
      </c>
      <c r="AP187" s="127">
        <v>0</v>
      </c>
      <c r="AQ187" s="114">
        <v>1000</v>
      </c>
      <c r="AR187" s="127">
        <v>50.2</v>
      </c>
      <c r="AS187" s="127">
        <v>9</v>
      </c>
      <c r="AT187" s="114">
        <v>49.75</v>
      </c>
      <c r="AU187" s="114">
        <v>48</v>
      </c>
      <c r="AV187" s="114">
        <v>57</v>
      </c>
      <c r="AW187" s="114">
        <v>0</v>
      </c>
      <c r="AX187" s="114">
        <v>30000</v>
      </c>
      <c r="AY187" s="114">
        <v>49.85</v>
      </c>
      <c r="AZ187" s="114">
        <v>17</v>
      </c>
      <c r="BA187" s="127">
        <v>50.2</v>
      </c>
      <c r="BB187" s="114">
        <v>49.85</v>
      </c>
      <c r="BC187" s="114">
        <v>51</v>
      </c>
      <c r="BD187" s="114">
        <v>49</v>
      </c>
    </row>
    <row r="188" s="2" customFormat="1" ht="20.4" spans="1:56">
      <c r="A188" s="52"/>
      <c r="B188" s="37"/>
      <c r="C188" s="41"/>
      <c r="D188" s="38"/>
      <c r="E188" s="39" t="s">
        <v>512</v>
      </c>
      <c r="F188" s="39" t="s">
        <v>513</v>
      </c>
      <c r="G188" s="123" t="s">
        <v>514</v>
      </c>
      <c r="H188" s="163">
        <v>1</v>
      </c>
      <c r="I188" s="163">
        <v>0</v>
      </c>
      <c r="J188" s="163">
        <v>1</v>
      </c>
      <c r="K188" s="163">
        <v>0</v>
      </c>
      <c r="L188" s="163">
        <v>0</v>
      </c>
      <c r="M188" s="163">
        <v>1</v>
      </c>
      <c r="N188" s="163">
        <v>0</v>
      </c>
      <c r="O188" s="163"/>
      <c r="P188" s="163">
        <v>0</v>
      </c>
      <c r="Q188" s="185">
        <v>0</v>
      </c>
      <c r="R188" s="163">
        <v>0</v>
      </c>
      <c r="S188" s="163">
        <v>0</v>
      </c>
      <c r="T188" s="163">
        <v>0</v>
      </c>
      <c r="U188" s="185">
        <v>0</v>
      </c>
      <c r="V188" s="163">
        <f t="shared" si="16"/>
        <v>37</v>
      </c>
      <c r="W188" s="133">
        <v>61</v>
      </c>
      <c r="X188" s="275" t="s">
        <v>251</v>
      </c>
      <c r="Y188" s="250">
        <v>75</v>
      </c>
      <c r="Z188" s="132" t="s">
        <v>251</v>
      </c>
      <c r="AA188" s="275" t="s">
        <v>251</v>
      </c>
      <c r="AB188" s="132" t="s">
        <v>251</v>
      </c>
      <c r="AC188" s="132" t="s">
        <v>251</v>
      </c>
      <c r="AD188" s="275" t="s">
        <v>251</v>
      </c>
      <c r="AE188" s="275" t="s">
        <v>251</v>
      </c>
      <c r="AF188" s="275" t="s">
        <v>251</v>
      </c>
      <c r="AG188" s="275" t="s">
        <v>251</v>
      </c>
      <c r="AH188" s="275" t="s">
        <v>251</v>
      </c>
      <c r="AI188" s="275" t="s">
        <v>251</v>
      </c>
      <c r="AJ188" s="275" t="s">
        <v>251</v>
      </c>
      <c r="AK188" s="275" t="s">
        <v>251</v>
      </c>
      <c r="AL188" s="275" t="s">
        <v>251</v>
      </c>
      <c r="AM188" s="133">
        <v>61</v>
      </c>
      <c r="AN188" s="275" t="s">
        <v>251</v>
      </c>
      <c r="AO188" s="250">
        <v>75</v>
      </c>
      <c r="AP188" s="132" t="s">
        <v>251</v>
      </c>
      <c r="AQ188" s="275" t="s">
        <v>251</v>
      </c>
      <c r="AR188" s="132" t="s">
        <v>251</v>
      </c>
      <c r="AS188" s="132" t="s">
        <v>251</v>
      </c>
      <c r="AT188" s="275" t="s">
        <v>251</v>
      </c>
      <c r="AU188" s="275" t="s">
        <v>251</v>
      </c>
      <c r="AV188" s="275" t="s">
        <v>251</v>
      </c>
      <c r="AW188" s="275" t="s">
        <v>251</v>
      </c>
      <c r="AX188" s="275" t="s">
        <v>251</v>
      </c>
      <c r="AY188" s="275" t="s">
        <v>251</v>
      </c>
      <c r="AZ188" s="275" t="s">
        <v>251</v>
      </c>
      <c r="BA188" s="275" t="s">
        <v>251</v>
      </c>
      <c r="BB188" s="275" t="s">
        <v>251</v>
      </c>
      <c r="BC188" s="3"/>
      <c r="BD188" s="3"/>
    </row>
    <row r="189" customFormat="1" ht="20.4" spans="1:56">
      <c r="A189" s="33">
        <f>A177</f>
        <v>902</v>
      </c>
      <c r="B189" s="116" t="s">
        <v>515</v>
      </c>
      <c r="C189" s="33" t="s">
        <v>513</v>
      </c>
      <c r="D189" s="43" t="s">
        <v>168</v>
      </c>
      <c r="E189" s="44" t="s">
        <v>512</v>
      </c>
      <c r="F189" s="44" t="s">
        <v>513</v>
      </c>
      <c r="G189" s="173"/>
      <c r="H189" s="166">
        <v>1</v>
      </c>
      <c r="I189" s="166">
        <v>0</v>
      </c>
      <c r="J189" s="166">
        <v>1</v>
      </c>
      <c r="K189" s="166">
        <v>0</v>
      </c>
      <c r="L189" s="166">
        <v>0</v>
      </c>
      <c r="M189" s="166">
        <v>1</v>
      </c>
      <c r="N189" s="166">
        <v>0</v>
      </c>
      <c r="O189" s="166"/>
      <c r="P189" s="166">
        <v>0</v>
      </c>
      <c r="Q189" s="418">
        <v>0</v>
      </c>
      <c r="R189" s="166">
        <f>S189+T189*2</f>
        <v>0</v>
      </c>
      <c r="S189" s="166">
        <v>0</v>
      </c>
      <c r="T189" s="166">
        <v>0</v>
      </c>
      <c r="U189" s="418">
        <v>0</v>
      </c>
      <c r="V189" s="166">
        <f t="shared" si="16"/>
        <v>37</v>
      </c>
      <c r="W189" s="344">
        <v>61</v>
      </c>
      <c r="X189" s="265">
        <v>52</v>
      </c>
      <c r="Y189" s="265">
        <v>75</v>
      </c>
      <c r="Z189" s="344">
        <v>0</v>
      </c>
      <c r="AA189" s="265">
        <v>1000</v>
      </c>
      <c r="AB189" s="344">
        <v>61</v>
      </c>
      <c r="AC189" s="344">
        <v>9</v>
      </c>
      <c r="AD189" s="265">
        <v>49.75</v>
      </c>
      <c r="AE189" s="265">
        <v>48</v>
      </c>
      <c r="AF189" s="265">
        <v>57</v>
      </c>
      <c r="AG189" s="265">
        <v>0</v>
      </c>
      <c r="AH189" s="265">
        <v>30000</v>
      </c>
      <c r="AI189" s="265">
        <v>49.85</v>
      </c>
      <c r="AJ189" s="265">
        <v>17</v>
      </c>
      <c r="AK189" s="344">
        <v>61</v>
      </c>
      <c r="AL189" s="265">
        <v>49.85</v>
      </c>
      <c r="AM189" s="344">
        <v>61</v>
      </c>
      <c r="AN189" s="265">
        <v>52</v>
      </c>
      <c r="AO189" s="265">
        <v>75</v>
      </c>
      <c r="AP189" s="344">
        <v>0</v>
      </c>
      <c r="AQ189" s="265">
        <v>1000</v>
      </c>
      <c r="AR189" s="344">
        <v>61</v>
      </c>
      <c r="AS189" s="344">
        <v>9</v>
      </c>
      <c r="AT189" s="265">
        <v>49.75</v>
      </c>
      <c r="AU189" s="265">
        <v>48</v>
      </c>
      <c r="AV189" s="265">
        <v>57</v>
      </c>
      <c r="AW189" s="265">
        <v>0</v>
      </c>
      <c r="AX189" s="265">
        <v>30000</v>
      </c>
      <c r="AY189" s="265">
        <v>49.85</v>
      </c>
      <c r="AZ189" s="265">
        <v>17</v>
      </c>
      <c r="BA189" s="344">
        <v>61</v>
      </c>
      <c r="BB189" s="265">
        <v>49.85</v>
      </c>
      <c r="BC189" s="114">
        <v>51</v>
      </c>
      <c r="BD189" s="114">
        <v>49</v>
      </c>
    </row>
    <row r="190" s="3" customFormat="1" ht="20.4" spans="1:54">
      <c r="A190" s="119"/>
      <c r="B190" s="37"/>
      <c r="C190" s="52"/>
      <c r="D190" s="38"/>
      <c r="E190" s="39"/>
      <c r="F190" s="39"/>
      <c r="G190" s="49"/>
      <c r="H190" s="163"/>
      <c r="I190" s="163"/>
      <c r="J190" s="163"/>
      <c r="K190" s="163"/>
      <c r="L190" s="163"/>
      <c r="M190" s="163"/>
      <c r="N190" s="163"/>
      <c r="O190" s="163"/>
      <c r="P190" s="163">
        <v>0</v>
      </c>
      <c r="Q190" s="185">
        <v>0</v>
      </c>
      <c r="R190" s="163"/>
      <c r="S190" s="163"/>
      <c r="T190" s="163"/>
      <c r="U190" s="185">
        <v>0</v>
      </c>
      <c r="V190" s="163">
        <f t="shared" si="16"/>
        <v>0</v>
      </c>
      <c r="W190" s="133"/>
      <c r="X190" s="250"/>
      <c r="Y190" s="250"/>
      <c r="Z190" s="133"/>
      <c r="AA190" s="250"/>
      <c r="AB190" s="133"/>
      <c r="AC190" s="133"/>
      <c r="AD190" s="250"/>
      <c r="AE190" s="250"/>
      <c r="AF190" s="250"/>
      <c r="AG190" s="250"/>
      <c r="AH190" s="250"/>
      <c r="AI190" s="250"/>
      <c r="AJ190" s="250"/>
      <c r="AK190" s="133"/>
      <c r="AL190" s="250"/>
      <c r="AM190" s="133"/>
      <c r="AN190" s="250"/>
      <c r="AO190" s="250"/>
      <c r="AP190" s="133"/>
      <c r="AQ190" s="250"/>
      <c r="AR190" s="133"/>
      <c r="AS190" s="133"/>
      <c r="AT190" s="250"/>
      <c r="AU190" s="250"/>
      <c r="AV190" s="250"/>
      <c r="AW190" s="250"/>
      <c r="AX190" s="250"/>
      <c r="AY190" s="250"/>
      <c r="AZ190" s="250"/>
      <c r="BA190" s="133"/>
      <c r="BB190" s="250"/>
    </row>
    <row r="191" customFormat="1" ht="20.4" spans="1:54">
      <c r="A191" s="120">
        <f>A179</f>
        <v>902</v>
      </c>
      <c r="B191" s="116"/>
      <c r="C191" s="9" t="s">
        <v>513</v>
      </c>
      <c r="D191" s="117" t="s">
        <v>180</v>
      </c>
      <c r="E191" s="118" t="s">
        <v>516</v>
      </c>
      <c r="F191" s="118" t="s">
        <v>517</v>
      </c>
      <c r="G191" s="47"/>
      <c r="H191" s="166"/>
      <c r="I191" s="166"/>
      <c r="J191" s="166"/>
      <c r="K191" s="166"/>
      <c r="L191" s="166"/>
      <c r="M191" s="166"/>
      <c r="N191" s="166"/>
      <c r="O191" s="166"/>
      <c r="P191" s="166">
        <v>0</v>
      </c>
      <c r="Q191" s="418">
        <v>0</v>
      </c>
      <c r="R191" s="166"/>
      <c r="S191" s="166"/>
      <c r="T191" s="166"/>
      <c r="U191" s="418">
        <v>0</v>
      </c>
      <c r="V191" s="166">
        <f t="shared" ref="V191:V254" si="22">H191+I191*2+J191*4+K191*8+L191*16+M191*32+N191*64+O191*128+P191*256+Q191*512+S191*4096+T191*8192+U191*16384</f>
        <v>0</v>
      </c>
      <c r="W191" s="344"/>
      <c r="X191" s="265"/>
      <c r="Y191" s="265"/>
      <c r="Z191" s="344"/>
      <c r="AA191" s="265"/>
      <c r="AB191" s="344"/>
      <c r="AC191" s="344"/>
      <c r="AD191" s="265"/>
      <c r="AE191" s="265"/>
      <c r="AF191" s="265"/>
      <c r="AG191" s="265"/>
      <c r="AH191" s="265"/>
      <c r="AI191" s="265"/>
      <c r="AJ191" s="265"/>
      <c r="AK191" s="344"/>
      <c r="AL191" s="265"/>
      <c r="AM191" s="344"/>
      <c r="AN191" s="265"/>
      <c r="AO191" s="265"/>
      <c r="AP191" s="344"/>
      <c r="AQ191" s="265"/>
      <c r="AR191" s="344"/>
      <c r="AS191" s="344"/>
      <c r="AT191" s="265"/>
      <c r="AU191" s="265"/>
      <c r="AV191" s="265"/>
      <c r="AW191" s="265"/>
      <c r="AX191" s="265"/>
      <c r="AY191" s="265"/>
      <c r="AZ191" s="265"/>
      <c r="BA191" s="344"/>
      <c r="BB191" s="332"/>
    </row>
    <row r="192" s="3" customFormat="1" ht="20.4" spans="1:56">
      <c r="A192" s="119"/>
      <c r="B192" s="37"/>
      <c r="C192" s="52"/>
      <c r="D192" s="38"/>
      <c r="E192" s="39"/>
      <c r="F192" s="39"/>
      <c r="G192" s="49"/>
      <c r="H192" s="163">
        <v>0</v>
      </c>
      <c r="I192" s="163">
        <v>0</v>
      </c>
      <c r="J192" s="163">
        <v>0</v>
      </c>
      <c r="K192" s="163">
        <v>0</v>
      </c>
      <c r="L192" s="163">
        <v>0</v>
      </c>
      <c r="M192" s="163">
        <v>0</v>
      </c>
      <c r="N192" s="163">
        <v>0</v>
      </c>
      <c r="O192" s="163"/>
      <c r="P192" s="163">
        <v>0</v>
      </c>
      <c r="Q192" s="185">
        <v>0</v>
      </c>
      <c r="R192" s="163">
        <v>0</v>
      </c>
      <c r="S192" s="163">
        <v>0</v>
      </c>
      <c r="T192" s="163">
        <v>0</v>
      </c>
      <c r="U192" s="185">
        <v>0</v>
      </c>
      <c r="V192" s="163">
        <f t="shared" si="22"/>
        <v>0</v>
      </c>
      <c r="W192" s="133" t="s">
        <v>251</v>
      </c>
      <c r="X192" s="250" t="s">
        <v>251</v>
      </c>
      <c r="Y192" s="250" t="s">
        <v>251</v>
      </c>
      <c r="Z192" s="133" t="s">
        <v>251</v>
      </c>
      <c r="AA192" s="250" t="s">
        <v>251</v>
      </c>
      <c r="AB192" s="133" t="s">
        <v>251</v>
      </c>
      <c r="AC192" s="133" t="s">
        <v>251</v>
      </c>
      <c r="AD192" s="250" t="s">
        <v>251</v>
      </c>
      <c r="AE192" s="250" t="s">
        <v>251</v>
      </c>
      <c r="AF192" s="250" t="s">
        <v>251</v>
      </c>
      <c r="AG192" s="250" t="s">
        <v>251</v>
      </c>
      <c r="AH192" s="250" t="s">
        <v>251</v>
      </c>
      <c r="AI192" s="250" t="s">
        <v>251</v>
      </c>
      <c r="AJ192" s="250" t="s">
        <v>251</v>
      </c>
      <c r="AK192" s="133" t="s">
        <v>251</v>
      </c>
      <c r="AL192" s="250" t="s">
        <v>251</v>
      </c>
      <c r="AM192" s="133" t="s">
        <v>251</v>
      </c>
      <c r="AN192" s="250" t="s">
        <v>251</v>
      </c>
      <c r="AO192" s="250"/>
      <c r="AP192" s="133"/>
      <c r="AQ192" s="250"/>
      <c r="AR192" s="133"/>
      <c r="AS192" s="133"/>
      <c r="AT192" s="250"/>
      <c r="AU192" s="250"/>
      <c r="AV192" s="250"/>
      <c r="AW192" s="250"/>
      <c r="AX192" s="250"/>
      <c r="AY192" s="250"/>
      <c r="AZ192" s="250"/>
      <c r="BA192" s="133"/>
      <c r="BB192" s="250"/>
      <c r="BC192" s="2"/>
      <c r="BD192" s="2"/>
    </row>
    <row r="193" s="243" customFormat="1" ht="20.4" spans="1:56">
      <c r="A193" s="89">
        <f>A4</f>
        <v>902</v>
      </c>
      <c r="B193" s="59" t="s">
        <v>515</v>
      </c>
      <c r="C193" s="85" t="s">
        <v>513</v>
      </c>
      <c r="D193" s="56" t="s">
        <v>187</v>
      </c>
      <c r="E193" s="57" t="s">
        <v>521</v>
      </c>
      <c r="F193" s="57" t="s">
        <v>522</v>
      </c>
      <c r="G193" s="47"/>
      <c r="H193" s="121">
        <v>0</v>
      </c>
      <c r="I193" s="121">
        <v>0</v>
      </c>
      <c r="J193" s="121">
        <v>0</v>
      </c>
      <c r="K193" s="121">
        <v>0</v>
      </c>
      <c r="L193" s="121">
        <v>0</v>
      </c>
      <c r="M193" s="121">
        <v>0</v>
      </c>
      <c r="N193" s="121">
        <v>0</v>
      </c>
      <c r="O193" s="121"/>
      <c r="P193" s="121">
        <v>0</v>
      </c>
      <c r="Q193" s="138">
        <v>0</v>
      </c>
      <c r="R193" s="121">
        <f>S193+T193*2</f>
        <v>0</v>
      </c>
      <c r="S193" s="121">
        <v>0</v>
      </c>
      <c r="T193" s="121">
        <v>0</v>
      </c>
      <c r="U193" s="138">
        <v>0</v>
      </c>
      <c r="V193" s="121">
        <f t="shared" si="22"/>
        <v>0</v>
      </c>
      <c r="W193" s="121">
        <v>60.5</v>
      </c>
      <c r="X193" s="121">
        <v>52</v>
      </c>
      <c r="Y193" s="121">
        <v>40</v>
      </c>
      <c r="Z193" s="121">
        <v>0</v>
      </c>
      <c r="AA193" s="121">
        <v>310000</v>
      </c>
      <c r="AB193" s="121">
        <v>60.1</v>
      </c>
      <c r="AC193" s="121">
        <v>9</v>
      </c>
      <c r="AD193" s="121">
        <v>49.75</v>
      </c>
      <c r="AE193" s="121">
        <v>48</v>
      </c>
      <c r="AF193" s="121">
        <v>57</v>
      </c>
      <c r="AG193" s="121">
        <v>0</v>
      </c>
      <c r="AH193" s="121">
        <v>30000</v>
      </c>
      <c r="AI193" s="121">
        <v>49.85</v>
      </c>
      <c r="AJ193" s="121">
        <v>17</v>
      </c>
      <c r="AK193" s="121">
        <v>60.1</v>
      </c>
      <c r="AL193" s="121">
        <v>49.85</v>
      </c>
      <c r="AM193" s="121">
        <v>60.5</v>
      </c>
      <c r="AN193" s="121">
        <v>52</v>
      </c>
      <c r="AO193" s="121">
        <v>40</v>
      </c>
      <c r="AP193" s="121">
        <v>0</v>
      </c>
      <c r="AQ193" s="121">
        <v>310000</v>
      </c>
      <c r="AR193" s="121">
        <v>60.1</v>
      </c>
      <c r="AS193" s="121">
        <v>9</v>
      </c>
      <c r="AT193" s="121">
        <v>49.75</v>
      </c>
      <c r="AU193" s="121">
        <v>48</v>
      </c>
      <c r="AV193" s="121">
        <v>57</v>
      </c>
      <c r="AW193" s="121">
        <v>0</v>
      </c>
      <c r="AX193" s="121">
        <v>30000</v>
      </c>
      <c r="AY193" s="121">
        <v>49.85</v>
      </c>
      <c r="AZ193" s="121">
        <v>17</v>
      </c>
      <c r="BA193" s="121">
        <v>60.1</v>
      </c>
      <c r="BB193" s="121">
        <v>49.85</v>
      </c>
      <c r="BC193" s="121">
        <v>51</v>
      </c>
      <c r="BD193" s="121">
        <v>49</v>
      </c>
    </row>
    <row r="194" s="2" customFormat="1" ht="20.4" spans="1:54">
      <c r="A194" s="39"/>
      <c r="B194" s="37"/>
      <c r="C194" s="39"/>
      <c r="D194" s="39"/>
      <c r="E194" s="39" t="s">
        <v>230</v>
      </c>
      <c r="F194" s="39"/>
      <c r="G194" s="49"/>
      <c r="H194" s="163">
        <v>1</v>
      </c>
      <c r="I194" s="163">
        <v>1</v>
      </c>
      <c r="J194" s="163">
        <v>0</v>
      </c>
      <c r="K194" s="163">
        <v>0</v>
      </c>
      <c r="L194" s="163">
        <v>0</v>
      </c>
      <c r="M194" s="163">
        <v>0</v>
      </c>
      <c r="N194" s="163">
        <v>1</v>
      </c>
      <c r="O194" s="163"/>
      <c r="P194" s="163">
        <v>0</v>
      </c>
      <c r="Q194" s="185">
        <v>0</v>
      </c>
      <c r="R194" s="163">
        <f>S194+T194*2</f>
        <v>1</v>
      </c>
      <c r="S194" s="163">
        <v>1</v>
      </c>
      <c r="T194" s="163">
        <v>0</v>
      </c>
      <c r="U194" s="185">
        <v>0</v>
      </c>
      <c r="V194" s="163">
        <f t="shared" si="22"/>
        <v>4163</v>
      </c>
      <c r="W194" s="133">
        <v>50.2</v>
      </c>
      <c r="X194" s="250">
        <v>52</v>
      </c>
      <c r="Y194" s="250" t="s">
        <v>1386</v>
      </c>
      <c r="Z194" s="133">
        <v>0</v>
      </c>
      <c r="AA194" s="250" t="s">
        <v>1387</v>
      </c>
      <c r="AB194" s="133">
        <v>50.1</v>
      </c>
      <c r="AC194" s="133">
        <v>16.67</v>
      </c>
      <c r="AD194" s="250">
        <v>49.8</v>
      </c>
      <c r="AE194" s="250">
        <v>48</v>
      </c>
      <c r="AF194" s="250" t="s">
        <v>251</v>
      </c>
      <c r="AG194" s="250">
        <v>0</v>
      </c>
      <c r="AH194" s="250" t="s">
        <v>1387</v>
      </c>
      <c r="AI194" s="250">
        <v>49.9</v>
      </c>
      <c r="AJ194" s="250">
        <v>16.67</v>
      </c>
      <c r="AK194" s="133">
        <v>50.15</v>
      </c>
      <c r="AL194" s="250">
        <v>49.85</v>
      </c>
      <c r="AM194" s="133">
        <v>50.2</v>
      </c>
      <c r="AN194" s="250">
        <v>52</v>
      </c>
      <c r="AO194" s="250" t="s">
        <v>251</v>
      </c>
      <c r="AP194" s="133">
        <v>0</v>
      </c>
      <c r="AQ194" s="250" t="s">
        <v>1387</v>
      </c>
      <c r="AR194" s="133">
        <v>50.1</v>
      </c>
      <c r="AS194" s="133">
        <v>16.67</v>
      </c>
      <c r="AT194" s="250">
        <v>49.8</v>
      </c>
      <c r="AU194" s="250">
        <v>48</v>
      </c>
      <c r="AV194" s="250" t="s">
        <v>251</v>
      </c>
      <c r="AW194" s="250">
        <v>0</v>
      </c>
      <c r="AX194" s="250" t="s">
        <v>1387</v>
      </c>
      <c r="AY194" s="250">
        <v>49.9</v>
      </c>
      <c r="AZ194" s="250">
        <v>16.67</v>
      </c>
      <c r="BA194" s="133">
        <v>50.15</v>
      </c>
      <c r="BB194" s="250">
        <v>49.85</v>
      </c>
    </row>
    <row r="195" customFormat="1" ht="20.4" spans="1:56">
      <c r="A195" s="33">
        <f>A189</f>
        <v>902</v>
      </c>
      <c r="B195" s="42" t="s">
        <v>523</v>
      </c>
      <c r="C195" s="33" t="s">
        <v>524</v>
      </c>
      <c r="D195" s="43" t="s">
        <v>168</v>
      </c>
      <c r="E195" s="44" t="s">
        <v>525</v>
      </c>
      <c r="F195" s="44" t="s">
        <v>526</v>
      </c>
      <c r="G195" s="47"/>
      <c r="H195" s="166">
        <v>1</v>
      </c>
      <c r="I195" s="166">
        <v>1</v>
      </c>
      <c r="J195" s="166">
        <v>0</v>
      </c>
      <c r="K195" s="166">
        <v>0</v>
      </c>
      <c r="L195" s="166">
        <v>0</v>
      </c>
      <c r="M195" s="166">
        <v>0</v>
      </c>
      <c r="N195" s="166">
        <v>1</v>
      </c>
      <c r="O195" s="166"/>
      <c r="P195" s="166">
        <v>0</v>
      </c>
      <c r="Q195" s="418">
        <v>0</v>
      </c>
      <c r="R195" s="166">
        <f>S195+T195*2</f>
        <v>1</v>
      </c>
      <c r="S195" s="166">
        <v>1</v>
      </c>
      <c r="T195" s="166">
        <v>0</v>
      </c>
      <c r="U195" s="418">
        <v>0</v>
      </c>
      <c r="V195" s="166">
        <f t="shared" si="22"/>
        <v>4163</v>
      </c>
      <c r="W195" s="344">
        <v>50.2</v>
      </c>
      <c r="X195" s="265">
        <v>52</v>
      </c>
      <c r="Y195" s="268">
        <v>1</v>
      </c>
      <c r="Z195" s="344">
        <v>0</v>
      </c>
      <c r="AA195" s="140">
        <v>30000</v>
      </c>
      <c r="AB195" s="186">
        <v>50.1</v>
      </c>
      <c r="AC195" s="344">
        <v>17</v>
      </c>
      <c r="AD195" s="265">
        <v>49.8</v>
      </c>
      <c r="AE195" s="265">
        <v>48</v>
      </c>
      <c r="AF195" s="268">
        <v>1</v>
      </c>
      <c r="AG195" s="265">
        <v>0</v>
      </c>
      <c r="AH195" s="140">
        <v>30000</v>
      </c>
      <c r="AI195" s="140">
        <v>49.9</v>
      </c>
      <c r="AJ195" s="265">
        <v>17</v>
      </c>
      <c r="AK195" s="344">
        <v>50.15</v>
      </c>
      <c r="AL195" s="265">
        <v>49.85</v>
      </c>
      <c r="AM195" s="344">
        <v>50.2</v>
      </c>
      <c r="AN195" s="265">
        <v>52</v>
      </c>
      <c r="AO195" s="265">
        <v>40</v>
      </c>
      <c r="AP195" s="344">
        <v>0</v>
      </c>
      <c r="AQ195" s="140">
        <v>30000</v>
      </c>
      <c r="AR195" s="186">
        <v>50.1</v>
      </c>
      <c r="AS195" s="344">
        <v>17</v>
      </c>
      <c r="AT195" s="265">
        <v>49.8</v>
      </c>
      <c r="AU195" s="265">
        <v>48</v>
      </c>
      <c r="AV195" s="268">
        <v>1</v>
      </c>
      <c r="AW195" s="265">
        <v>0</v>
      </c>
      <c r="AX195" s="140">
        <v>30000</v>
      </c>
      <c r="AY195" s="140">
        <v>49.9</v>
      </c>
      <c r="AZ195" s="265">
        <v>17</v>
      </c>
      <c r="BA195" s="344">
        <v>50.15</v>
      </c>
      <c r="BB195" s="265">
        <v>49.85</v>
      </c>
      <c r="BC195" s="265">
        <v>51</v>
      </c>
      <c r="BD195" s="265">
        <v>49</v>
      </c>
    </row>
    <row r="196" s="3" customFormat="1" ht="20.4" spans="1:56">
      <c r="A196" s="36"/>
      <c r="B196" s="37"/>
      <c r="C196" s="36"/>
      <c r="D196" s="38"/>
      <c r="E196" s="39"/>
      <c r="F196" s="36"/>
      <c r="G196" s="49"/>
      <c r="H196" s="163"/>
      <c r="I196" s="163"/>
      <c r="J196" s="163"/>
      <c r="K196" s="163"/>
      <c r="L196" s="163"/>
      <c r="M196" s="163"/>
      <c r="N196" s="163"/>
      <c r="O196" s="163"/>
      <c r="P196" s="163">
        <v>0</v>
      </c>
      <c r="Q196" s="185">
        <v>0</v>
      </c>
      <c r="R196" s="163"/>
      <c r="S196" s="163"/>
      <c r="T196" s="163"/>
      <c r="U196" s="185">
        <v>0</v>
      </c>
      <c r="V196" s="163">
        <f t="shared" si="22"/>
        <v>0</v>
      </c>
      <c r="W196" s="133"/>
      <c r="X196" s="250"/>
      <c r="Y196" s="250"/>
      <c r="Z196" s="133"/>
      <c r="AA196" s="250"/>
      <c r="AB196" s="133"/>
      <c r="AC196" s="133"/>
      <c r="AD196" s="250"/>
      <c r="AE196" s="250"/>
      <c r="AF196" s="250"/>
      <c r="AG196" s="250"/>
      <c r="AH196" s="250"/>
      <c r="AI196" s="250"/>
      <c r="AJ196" s="250"/>
      <c r="AK196" s="133"/>
      <c r="AL196" s="250"/>
      <c r="AM196" s="133"/>
      <c r="AN196" s="250"/>
      <c r="AO196" s="250"/>
      <c r="AP196" s="133"/>
      <c r="AQ196" s="250"/>
      <c r="AR196" s="133"/>
      <c r="AS196" s="133"/>
      <c r="AT196" s="250"/>
      <c r="AU196" s="250"/>
      <c r="AV196" s="250"/>
      <c r="AW196" s="250"/>
      <c r="AX196" s="250"/>
      <c r="AY196" s="250"/>
      <c r="AZ196" s="250"/>
      <c r="BA196" s="133"/>
      <c r="BB196" s="250"/>
      <c r="BC196" s="2"/>
      <c r="BD196" s="2"/>
    </row>
    <row r="197" s="4" customFormat="1" ht="20.4" spans="1:56">
      <c r="A197" s="51">
        <f>A191</f>
        <v>902</v>
      </c>
      <c r="B197" s="42"/>
      <c r="C197" s="33" t="s">
        <v>524</v>
      </c>
      <c r="D197" s="43" t="s">
        <v>180</v>
      </c>
      <c r="E197" s="44" t="s">
        <v>527</v>
      </c>
      <c r="F197" s="44" t="s">
        <v>528</v>
      </c>
      <c r="G197" s="47"/>
      <c r="H197" s="166"/>
      <c r="I197" s="166"/>
      <c r="J197" s="166"/>
      <c r="K197" s="166"/>
      <c r="L197" s="166"/>
      <c r="M197" s="166"/>
      <c r="N197" s="166"/>
      <c r="O197" s="166"/>
      <c r="P197" s="166">
        <v>0</v>
      </c>
      <c r="Q197" s="418">
        <v>0</v>
      </c>
      <c r="R197" s="166"/>
      <c r="S197" s="166"/>
      <c r="T197" s="166"/>
      <c r="U197" s="418">
        <v>0</v>
      </c>
      <c r="V197" s="166">
        <f t="shared" si="22"/>
        <v>0</v>
      </c>
      <c r="W197" s="186"/>
      <c r="X197" s="140"/>
      <c r="Y197" s="140"/>
      <c r="Z197" s="186"/>
      <c r="AA197" s="140"/>
      <c r="AB197" s="186"/>
      <c r="AC197" s="186"/>
      <c r="AD197" s="140"/>
      <c r="AE197" s="140"/>
      <c r="AF197" s="140"/>
      <c r="AG197" s="140"/>
      <c r="AH197" s="140"/>
      <c r="AI197" s="140"/>
      <c r="AJ197" s="140"/>
      <c r="AK197" s="186"/>
      <c r="AL197" s="140"/>
      <c r="AM197" s="186"/>
      <c r="AN197" s="140"/>
      <c r="AO197" s="140"/>
      <c r="AP197" s="186"/>
      <c r="AQ197" s="140"/>
      <c r="AR197" s="186"/>
      <c r="AS197" s="186"/>
      <c r="AT197" s="140"/>
      <c r="AU197" s="140"/>
      <c r="AV197" s="140"/>
      <c r="AW197" s="140"/>
      <c r="AX197" s="140"/>
      <c r="AY197" s="140"/>
      <c r="AZ197" s="140"/>
      <c r="BA197" s="186"/>
      <c r="BB197" s="140"/>
      <c r="BC197" s="114"/>
      <c r="BD197" s="114"/>
    </row>
    <row r="198" s="3" customFormat="1" ht="20.4" spans="1:54">
      <c r="A198" s="36"/>
      <c r="B198" s="37"/>
      <c r="C198" s="36"/>
      <c r="D198" s="38"/>
      <c r="E198" s="39"/>
      <c r="F198" s="36"/>
      <c r="G198" s="49"/>
      <c r="H198" s="163"/>
      <c r="I198" s="163"/>
      <c r="J198" s="163"/>
      <c r="K198" s="163"/>
      <c r="L198" s="163"/>
      <c r="M198" s="163"/>
      <c r="N198" s="163"/>
      <c r="O198" s="163"/>
      <c r="P198" s="163">
        <v>0</v>
      </c>
      <c r="Q198" s="185">
        <v>0</v>
      </c>
      <c r="R198" s="163"/>
      <c r="S198" s="163"/>
      <c r="T198" s="163"/>
      <c r="U198" s="185">
        <v>0</v>
      </c>
      <c r="V198" s="163">
        <f t="shared" si="22"/>
        <v>0</v>
      </c>
      <c r="W198" s="133"/>
      <c r="X198" s="250"/>
      <c r="Y198" s="250"/>
      <c r="Z198" s="133"/>
      <c r="AA198" s="250"/>
      <c r="AB198" s="133"/>
      <c r="AC198" s="133"/>
      <c r="AD198" s="250"/>
      <c r="AE198" s="250"/>
      <c r="AF198" s="250"/>
      <c r="AG198" s="250"/>
      <c r="AH198" s="250"/>
      <c r="AI198" s="250"/>
      <c r="AJ198" s="250"/>
      <c r="AK198" s="133"/>
      <c r="AL198" s="250"/>
      <c r="AM198" s="133"/>
      <c r="AN198" s="250"/>
      <c r="AO198" s="250"/>
      <c r="AP198" s="133"/>
      <c r="AQ198" s="250"/>
      <c r="AR198" s="133"/>
      <c r="AS198" s="133"/>
      <c r="AT198" s="250"/>
      <c r="AU198" s="250"/>
      <c r="AV198" s="250"/>
      <c r="AW198" s="250"/>
      <c r="AX198" s="250"/>
      <c r="AY198" s="250"/>
      <c r="AZ198" s="250"/>
      <c r="BA198" s="133"/>
      <c r="BB198" s="250"/>
    </row>
    <row r="199" s="4" customFormat="1" ht="20.4" spans="1:56">
      <c r="A199" s="51">
        <f t="shared" ref="A199" si="23">A195</f>
        <v>902</v>
      </c>
      <c r="B199" s="42"/>
      <c r="C199" s="33" t="s">
        <v>524</v>
      </c>
      <c r="D199" s="43" t="s">
        <v>187</v>
      </c>
      <c r="E199" s="44" t="s">
        <v>529</v>
      </c>
      <c r="F199" s="44" t="s">
        <v>530</v>
      </c>
      <c r="G199" s="47"/>
      <c r="H199" s="166"/>
      <c r="I199" s="166"/>
      <c r="J199" s="166"/>
      <c r="K199" s="166"/>
      <c r="L199" s="166"/>
      <c r="M199" s="166"/>
      <c r="N199" s="166"/>
      <c r="O199" s="166"/>
      <c r="P199" s="166">
        <v>0</v>
      </c>
      <c r="Q199" s="418">
        <v>0</v>
      </c>
      <c r="R199" s="166"/>
      <c r="S199" s="166"/>
      <c r="T199" s="166"/>
      <c r="U199" s="418">
        <v>0</v>
      </c>
      <c r="V199" s="166">
        <f t="shared" si="22"/>
        <v>0</v>
      </c>
      <c r="W199" s="186"/>
      <c r="X199" s="140"/>
      <c r="Y199" s="140"/>
      <c r="Z199" s="186"/>
      <c r="AA199" s="140"/>
      <c r="AB199" s="186"/>
      <c r="AC199" s="186"/>
      <c r="AD199" s="140"/>
      <c r="AE199" s="140"/>
      <c r="AF199" s="140"/>
      <c r="AG199" s="140"/>
      <c r="AH199" s="140"/>
      <c r="AI199" s="140"/>
      <c r="AJ199" s="140"/>
      <c r="AK199" s="186"/>
      <c r="AL199" s="140"/>
      <c r="AM199" s="186"/>
      <c r="AN199" s="140"/>
      <c r="AO199" s="140"/>
      <c r="AP199" s="186"/>
      <c r="AQ199" s="140"/>
      <c r="AR199" s="186"/>
      <c r="AS199" s="186"/>
      <c r="AT199" s="140"/>
      <c r="AU199" s="140"/>
      <c r="AV199" s="140"/>
      <c r="AW199" s="140"/>
      <c r="AX199" s="140"/>
      <c r="AY199" s="140"/>
      <c r="AZ199" s="140"/>
      <c r="BA199" s="186"/>
      <c r="BB199" s="140"/>
      <c r="BC199" s="114"/>
      <c r="BD199" s="114"/>
    </row>
    <row r="200" s="2" customFormat="1" ht="20.4" spans="1:56">
      <c r="A200" s="36"/>
      <c r="B200" s="37"/>
      <c r="C200" s="36"/>
      <c r="D200" s="38"/>
      <c r="E200" s="39" t="s">
        <v>531</v>
      </c>
      <c r="F200" s="39" t="s">
        <v>532</v>
      </c>
      <c r="G200" s="123" t="s">
        <v>533</v>
      </c>
      <c r="H200" s="132">
        <v>1</v>
      </c>
      <c r="I200" s="132">
        <v>0</v>
      </c>
      <c r="J200" s="132">
        <v>1</v>
      </c>
      <c r="K200" s="132">
        <v>0</v>
      </c>
      <c r="L200" s="132">
        <v>0</v>
      </c>
      <c r="M200" s="132">
        <v>1</v>
      </c>
      <c r="N200" s="132">
        <v>0</v>
      </c>
      <c r="O200" s="132"/>
      <c r="P200" s="132">
        <v>0</v>
      </c>
      <c r="Q200" s="139">
        <v>0</v>
      </c>
      <c r="R200" s="132">
        <f>S200+T200*2</f>
        <v>0</v>
      </c>
      <c r="S200" s="132">
        <v>0</v>
      </c>
      <c r="T200" s="132">
        <v>0</v>
      </c>
      <c r="U200" s="458">
        <v>1</v>
      </c>
      <c r="V200" s="132">
        <f t="shared" si="22"/>
        <v>16421</v>
      </c>
      <c r="W200" s="133">
        <v>60.2</v>
      </c>
      <c r="X200" s="250">
        <v>62.6</v>
      </c>
      <c r="Y200" s="250" t="s">
        <v>1411</v>
      </c>
      <c r="Z200" s="133" t="s">
        <v>1109</v>
      </c>
      <c r="AA200" s="250" t="s">
        <v>1412</v>
      </c>
      <c r="AB200" s="133" t="s">
        <v>1413</v>
      </c>
      <c r="AC200" s="133" t="s">
        <v>164</v>
      </c>
      <c r="AD200" s="250" t="s">
        <v>251</v>
      </c>
      <c r="AE200" s="250" t="s">
        <v>251</v>
      </c>
      <c r="AF200" s="250" t="s">
        <v>251</v>
      </c>
      <c r="AG200" s="250" t="s">
        <v>251</v>
      </c>
      <c r="AH200" s="250" t="s">
        <v>251</v>
      </c>
      <c r="AI200" s="250" t="s">
        <v>251</v>
      </c>
      <c r="AJ200" s="250" t="s">
        <v>251</v>
      </c>
      <c r="AK200" s="133" t="s">
        <v>251</v>
      </c>
      <c r="AL200" s="250" t="s">
        <v>251</v>
      </c>
      <c r="AM200" s="133" t="s">
        <v>1414</v>
      </c>
      <c r="AN200" s="250" t="s">
        <v>251</v>
      </c>
      <c r="AO200" s="452">
        <v>0.4</v>
      </c>
      <c r="AP200" s="133" t="s">
        <v>251</v>
      </c>
      <c r="AQ200" s="250" t="s">
        <v>1412</v>
      </c>
      <c r="AR200" s="133" t="s">
        <v>1413</v>
      </c>
      <c r="AS200" s="133" t="s">
        <v>164</v>
      </c>
      <c r="AT200" s="250" t="s">
        <v>251</v>
      </c>
      <c r="AU200" s="250" t="s">
        <v>251</v>
      </c>
      <c r="AV200" s="250" t="s">
        <v>251</v>
      </c>
      <c r="AW200" s="250" t="s">
        <v>251</v>
      </c>
      <c r="AX200" s="250" t="s">
        <v>251</v>
      </c>
      <c r="AY200" s="250" t="s">
        <v>251</v>
      </c>
      <c r="AZ200" s="250" t="s">
        <v>251</v>
      </c>
      <c r="BA200" s="133" t="s">
        <v>251</v>
      </c>
      <c r="BB200" s="250" t="s">
        <v>251</v>
      </c>
      <c r="BC200" s="3"/>
      <c r="BD200" s="3"/>
    </row>
    <row r="201" customFormat="1" ht="20.4" spans="1:56">
      <c r="A201" s="33">
        <f>A195</f>
        <v>902</v>
      </c>
      <c r="B201" s="42" t="s">
        <v>541</v>
      </c>
      <c r="C201" s="33" t="s">
        <v>542</v>
      </c>
      <c r="D201" s="43" t="s">
        <v>168</v>
      </c>
      <c r="E201" s="44" t="s">
        <v>531</v>
      </c>
      <c r="F201" s="44" t="s">
        <v>543</v>
      </c>
      <c r="G201" s="47"/>
      <c r="H201" s="166">
        <v>1</v>
      </c>
      <c r="I201" s="166">
        <v>0</v>
      </c>
      <c r="J201" s="166">
        <v>1</v>
      </c>
      <c r="K201" s="166">
        <v>0</v>
      </c>
      <c r="L201" s="166">
        <v>0</v>
      </c>
      <c r="M201" s="166">
        <v>1</v>
      </c>
      <c r="N201" s="166">
        <v>0</v>
      </c>
      <c r="O201" s="166"/>
      <c r="P201" s="166">
        <v>0</v>
      </c>
      <c r="Q201" s="418">
        <v>0</v>
      </c>
      <c r="R201" s="166">
        <f>S201+T201*2</f>
        <v>0</v>
      </c>
      <c r="S201" s="166">
        <v>0</v>
      </c>
      <c r="T201" s="166">
        <v>0</v>
      </c>
      <c r="U201" s="463">
        <v>1</v>
      </c>
      <c r="V201" s="166">
        <f t="shared" si="22"/>
        <v>16421</v>
      </c>
      <c r="W201" s="344">
        <v>60.2</v>
      </c>
      <c r="X201" s="265">
        <v>62.6</v>
      </c>
      <c r="Y201" s="265">
        <v>30</v>
      </c>
      <c r="Z201" s="344">
        <v>500</v>
      </c>
      <c r="AA201" s="265">
        <v>310000</v>
      </c>
      <c r="AB201" s="344">
        <v>60.1</v>
      </c>
      <c r="AC201" s="344">
        <v>9</v>
      </c>
      <c r="AD201" s="265">
        <v>49.75</v>
      </c>
      <c r="AE201" s="265">
        <v>48</v>
      </c>
      <c r="AF201" s="265">
        <v>57</v>
      </c>
      <c r="AG201" s="265">
        <v>0</v>
      </c>
      <c r="AH201" s="265">
        <v>30000</v>
      </c>
      <c r="AI201" s="265">
        <v>49.85</v>
      </c>
      <c r="AJ201" s="265">
        <v>17</v>
      </c>
      <c r="AK201" s="344">
        <v>60.1</v>
      </c>
      <c r="AL201" s="265">
        <v>49.85</v>
      </c>
      <c r="AM201" s="344">
        <v>60.5</v>
      </c>
      <c r="AN201" s="265">
        <v>52</v>
      </c>
      <c r="AO201" s="265">
        <v>40</v>
      </c>
      <c r="AP201" s="344">
        <v>0</v>
      </c>
      <c r="AQ201" s="265">
        <v>310000</v>
      </c>
      <c r="AR201" s="344">
        <v>60.1</v>
      </c>
      <c r="AS201" s="344">
        <v>9</v>
      </c>
      <c r="AT201" s="265">
        <v>49.75</v>
      </c>
      <c r="AU201" s="265">
        <v>48</v>
      </c>
      <c r="AV201" s="265">
        <v>57</v>
      </c>
      <c r="AW201" s="265">
        <v>0</v>
      </c>
      <c r="AX201" s="265">
        <v>30000</v>
      </c>
      <c r="AY201" s="265">
        <v>49.85</v>
      </c>
      <c r="AZ201" s="265">
        <v>17</v>
      </c>
      <c r="BA201" s="344">
        <v>60.1</v>
      </c>
      <c r="BB201" s="265">
        <v>49.85</v>
      </c>
      <c r="BC201" s="114">
        <v>51</v>
      </c>
      <c r="BD201" s="114">
        <v>49</v>
      </c>
    </row>
    <row r="202" s="6" customFormat="1" ht="20.4" spans="1:56">
      <c r="A202" s="8"/>
      <c r="B202" s="61"/>
      <c r="C202" s="8"/>
      <c r="D202" s="62"/>
      <c r="E202" s="63" t="s">
        <v>531</v>
      </c>
      <c r="F202" s="63" t="s">
        <v>544</v>
      </c>
      <c r="G202" s="66"/>
      <c r="H202" s="346">
        <v>1</v>
      </c>
      <c r="I202" s="346">
        <v>0</v>
      </c>
      <c r="J202" s="346">
        <v>1</v>
      </c>
      <c r="K202" s="346">
        <v>0</v>
      </c>
      <c r="L202" s="346">
        <v>0</v>
      </c>
      <c r="M202" s="346">
        <v>1</v>
      </c>
      <c r="N202" s="346">
        <v>0</v>
      </c>
      <c r="O202" s="346"/>
      <c r="P202" s="346">
        <v>0</v>
      </c>
      <c r="Q202" s="464">
        <v>0</v>
      </c>
      <c r="R202" s="346">
        <f t="shared" ref="R202:R207" si="24">S202+T202*2</f>
        <v>0</v>
      </c>
      <c r="S202" s="346">
        <v>0</v>
      </c>
      <c r="T202" s="346">
        <v>0</v>
      </c>
      <c r="U202" s="354">
        <v>1</v>
      </c>
      <c r="V202" s="346">
        <f t="shared" si="22"/>
        <v>16421</v>
      </c>
      <c r="W202" s="346">
        <v>60.2</v>
      </c>
      <c r="X202" s="267">
        <v>62.6</v>
      </c>
      <c r="Y202" s="267" t="s">
        <v>1411</v>
      </c>
      <c r="Z202" s="346" t="s">
        <v>1109</v>
      </c>
      <c r="AA202" s="267" t="s">
        <v>1412</v>
      </c>
      <c r="AB202" s="346" t="s">
        <v>1413</v>
      </c>
      <c r="AC202" s="346" t="s">
        <v>164</v>
      </c>
      <c r="AD202" s="267" t="s">
        <v>251</v>
      </c>
      <c r="AE202" s="267" t="s">
        <v>251</v>
      </c>
      <c r="AF202" s="267" t="s">
        <v>251</v>
      </c>
      <c r="AG202" s="267" t="s">
        <v>251</v>
      </c>
      <c r="AH202" s="267" t="s">
        <v>251</v>
      </c>
      <c r="AI202" s="267" t="s">
        <v>251</v>
      </c>
      <c r="AJ202" s="267" t="s">
        <v>251</v>
      </c>
      <c r="AK202" s="346" t="s">
        <v>251</v>
      </c>
      <c r="AL202" s="267" t="s">
        <v>251</v>
      </c>
      <c r="AM202" s="346" t="s">
        <v>1414</v>
      </c>
      <c r="AN202" s="267" t="s">
        <v>251</v>
      </c>
      <c r="AO202" s="469">
        <v>0.4</v>
      </c>
      <c r="AP202" s="346" t="s">
        <v>251</v>
      </c>
      <c r="AQ202" s="267" t="s">
        <v>1412</v>
      </c>
      <c r="AR202" s="346" t="s">
        <v>1413</v>
      </c>
      <c r="AS202" s="346" t="s">
        <v>164</v>
      </c>
      <c r="AT202" s="267" t="s">
        <v>251</v>
      </c>
      <c r="AU202" s="267" t="s">
        <v>251</v>
      </c>
      <c r="AV202" s="267" t="s">
        <v>251</v>
      </c>
      <c r="AW202" s="267" t="s">
        <v>251</v>
      </c>
      <c r="AX202" s="267" t="s">
        <v>251</v>
      </c>
      <c r="AY202" s="267" t="s">
        <v>251</v>
      </c>
      <c r="AZ202" s="267" t="s">
        <v>251</v>
      </c>
      <c r="BA202" s="346" t="s">
        <v>251</v>
      </c>
      <c r="BB202" s="267" t="s">
        <v>251</v>
      </c>
      <c r="BC202" s="7"/>
      <c r="BD202" s="7"/>
    </row>
    <row r="203" s="4" customFormat="1" ht="20.4" spans="1:56">
      <c r="A203" s="33">
        <f>A201</f>
        <v>902</v>
      </c>
      <c r="B203" s="42" t="s">
        <v>541</v>
      </c>
      <c r="C203" s="33" t="s">
        <v>542</v>
      </c>
      <c r="D203" s="43" t="s">
        <v>180</v>
      </c>
      <c r="E203" s="44" t="s">
        <v>545</v>
      </c>
      <c r="F203" s="44" t="s">
        <v>546</v>
      </c>
      <c r="G203" s="47"/>
      <c r="H203" s="166">
        <v>1</v>
      </c>
      <c r="I203" s="166">
        <v>0</v>
      </c>
      <c r="J203" s="166">
        <v>1</v>
      </c>
      <c r="K203" s="166">
        <v>0</v>
      </c>
      <c r="L203" s="166">
        <v>0</v>
      </c>
      <c r="M203" s="166">
        <v>1</v>
      </c>
      <c r="N203" s="166">
        <v>0</v>
      </c>
      <c r="O203" s="166"/>
      <c r="P203" s="166">
        <v>0</v>
      </c>
      <c r="Q203" s="418">
        <v>0</v>
      </c>
      <c r="R203" s="166">
        <f t="shared" si="24"/>
        <v>0</v>
      </c>
      <c r="S203" s="166">
        <v>0</v>
      </c>
      <c r="T203" s="166">
        <v>0</v>
      </c>
      <c r="U203" s="463">
        <v>1</v>
      </c>
      <c r="V203" s="166">
        <f t="shared" si="22"/>
        <v>16421</v>
      </c>
      <c r="W203" s="186">
        <v>60.2</v>
      </c>
      <c r="X203" s="140">
        <v>62.6</v>
      </c>
      <c r="Y203" s="140">
        <v>30</v>
      </c>
      <c r="Z203" s="186">
        <v>500</v>
      </c>
      <c r="AA203" s="140">
        <v>310000</v>
      </c>
      <c r="AB203" s="186">
        <v>60.1</v>
      </c>
      <c r="AC203" s="186">
        <v>9</v>
      </c>
      <c r="AD203" s="140">
        <v>49.75</v>
      </c>
      <c r="AE203" s="140">
        <v>48</v>
      </c>
      <c r="AF203" s="140">
        <v>57</v>
      </c>
      <c r="AG203" s="140">
        <v>0</v>
      </c>
      <c r="AH203" s="140">
        <v>30000</v>
      </c>
      <c r="AI203" s="140">
        <v>49.85</v>
      </c>
      <c r="AJ203" s="140">
        <v>17</v>
      </c>
      <c r="AK203" s="186">
        <v>60.1</v>
      </c>
      <c r="AL203" s="140">
        <v>49.85</v>
      </c>
      <c r="AM203" s="186">
        <v>60.5</v>
      </c>
      <c r="AN203" s="140">
        <v>52</v>
      </c>
      <c r="AO203" s="140">
        <v>40</v>
      </c>
      <c r="AP203" s="186">
        <v>0</v>
      </c>
      <c r="AQ203" s="140">
        <v>310000</v>
      </c>
      <c r="AR203" s="186">
        <v>60.1</v>
      </c>
      <c r="AS203" s="186">
        <v>9</v>
      </c>
      <c r="AT203" s="140">
        <v>49.75</v>
      </c>
      <c r="AU203" s="140">
        <v>48</v>
      </c>
      <c r="AV203" s="140">
        <v>57</v>
      </c>
      <c r="AW203" s="140">
        <v>0</v>
      </c>
      <c r="AX203" s="140">
        <v>30000</v>
      </c>
      <c r="AY203" s="140">
        <v>49.85</v>
      </c>
      <c r="AZ203" s="140">
        <v>17</v>
      </c>
      <c r="BA203" s="186">
        <v>60.1</v>
      </c>
      <c r="BB203" s="140">
        <v>49.85</v>
      </c>
      <c r="BC203" s="140">
        <v>51</v>
      </c>
      <c r="BD203" s="140">
        <v>49</v>
      </c>
    </row>
    <row r="204" s="2" customFormat="1" ht="20.4" spans="1:56">
      <c r="A204" s="36"/>
      <c r="B204" s="37"/>
      <c r="C204" s="36"/>
      <c r="D204" s="38"/>
      <c r="E204" s="39" t="s">
        <v>531</v>
      </c>
      <c r="F204" s="39" t="s">
        <v>547</v>
      </c>
      <c r="G204" s="49"/>
      <c r="H204" s="458">
        <v>1</v>
      </c>
      <c r="I204" s="458">
        <v>0</v>
      </c>
      <c r="J204" s="458">
        <v>1</v>
      </c>
      <c r="K204" s="458">
        <v>0</v>
      </c>
      <c r="L204" s="458">
        <v>0</v>
      </c>
      <c r="M204" s="458">
        <v>1</v>
      </c>
      <c r="N204" s="458">
        <v>0</v>
      </c>
      <c r="O204" s="458"/>
      <c r="P204" s="458">
        <v>0</v>
      </c>
      <c r="Q204" s="139">
        <v>0</v>
      </c>
      <c r="R204" s="458">
        <f t="shared" si="24"/>
        <v>0</v>
      </c>
      <c r="S204" s="458">
        <v>0</v>
      </c>
      <c r="T204" s="458">
        <v>0</v>
      </c>
      <c r="U204" s="458">
        <v>1</v>
      </c>
      <c r="V204" s="458">
        <f t="shared" si="22"/>
        <v>16421</v>
      </c>
      <c r="W204" s="133">
        <v>60.2</v>
      </c>
      <c r="X204" s="250">
        <v>62.6</v>
      </c>
      <c r="Y204" s="250" t="s">
        <v>1411</v>
      </c>
      <c r="Z204" s="133" t="s">
        <v>1109</v>
      </c>
      <c r="AA204" s="250" t="s">
        <v>1412</v>
      </c>
      <c r="AB204" s="133" t="s">
        <v>1413</v>
      </c>
      <c r="AC204" s="133" t="s">
        <v>164</v>
      </c>
      <c r="AD204" s="250" t="s">
        <v>251</v>
      </c>
      <c r="AE204" s="250" t="s">
        <v>251</v>
      </c>
      <c r="AF204" s="250" t="s">
        <v>251</v>
      </c>
      <c r="AG204" s="250" t="s">
        <v>251</v>
      </c>
      <c r="AH204" s="250" t="s">
        <v>251</v>
      </c>
      <c r="AI204" s="250" t="s">
        <v>251</v>
      </c>
      <c r="AJ204" s="250" t="s">
        <v>251</v>
      </c>
      <c r="AK204" s="133" t="s">
        <v>251</v>
      </c>
      <c r="AL204" s="250" t="s">
        <v>251</v>
      </c>
      <c r="AM204" s="133" t="s">
        <v>1414</v>
      </c>
      <c r="AN204" s="250" t="s">
        <v>251</v>
      </c>
      <c r="AO204" s="452">
        <v>0.4</v>
      </c>
      <c r="AP204" s="133" t="s">
        <v>251</v>
      </c>
      <c r="AQ204" s="250" t="s">
        <v>1412</v>
      </c>
      <c r="AR204" s="133" t="s">
        <v>1413</v>
      </c>
      <c r="AS204" s="133" t="s">
        <v>164</v>
      </c>
      <c r="AT204" s="250" t="s">
        <v>251</v>
      </c>
      <c r="AU204" s="250" t="s">
        <v>251</v>
      </c>
      <c r="AV204" s="250" t="s">
        <v>251</v>
      </c>
      <c r="AW204" s="250" t="s">
        <v>251</v>
      </c>
      <c r="AX204" s="250" t="s">
        <v>251</v>
      </c>
      <c r="AY204" s="250" t="s">
        <v>251</v>
      </c>
      <c r="AZ204" s="250" t="s">
        <v>251</v>
      </c>
      <c r="BA204" s="133" t="s">
        <v>251</v>
      </c>
      <c r="BB204" s="250" t="s">
        <v>251</v>
      </c>
      <c r="BC204" s="3"/>
      <c r="BD204" s="3"/>
    </row>
    <row r="205" customFormat="1" ht="20.4" spans="1:56">
      <c r="A205" s="33">
        <f t="shared" ref="A205:A209" si="25">A203</f>
        <v>902</v>
      </c>
      <c r="B205" s="42" t="s">
        <v>541</v>
      </c>
      <c r="C205" s="33" t="s">
        <v>542</v>
      </c>
      <c r="D205" s="43" t="s">
        <v>187</v>
      </c>
      <c r="E205" s="44" t="s">
        <v>548</v>
      </c>
      <c r="F205" s="44" t="s">
        <v>549</v>
      </c>
      <c r="G205" s="47"/>
      <c r="H205" s="166">
        <v>1</v>
      </c>
      <c r="I205" s="166">
        <v>0</v>
      </c>
      <c r="J205" s="166">
        <v>1</v>
      </c>
      <c r="K205" s="166">
        <v>0</v>
      </c>
      <c r="L205" s="166">
        <v>0</v>
      </c>
      <c r="M205" s="166">
        <v>1</v>
      </c>
      <c r="N205" s="166">
        <v>0</v>
      </c>
      <c r="O205" s="166"/>
      <c r="P205" s="166">
        <v>0</v>
      </c>
      <c r="Q205" s="418">
        <v>0</v>
      </c>
      <c r="R205" s="166">
        <f t="shared" si="24"/>
        <v>0</v>
      </c>
      <c r="S205" s="166">
        <v>0</v>
      </c>
      <c r="T205" s="166">
        <v>0</v>
      </c>
      <c r="U205" s="463">
        <v>1</v>
      </c>
      <c r="V205" s="166">
        <f t="shared" si="22"/>
        <v>16421</v>
      </c>
      <c r="W205" s="186">
        <v>60.2</v>
      </c>
      <c r="X205" s="140">
        <v>62.6</v>
      </c>
      <c r="Y205" s="140">
        <v>30</v>
      </c>
      <c r="Z205" s="186">
        <v>500</v>
      </c>
      <c r="AA205" s="140">
        <v>310000</v>
      </c>
      <c r="AB205" s="186">
        <v>60.1</v>
      </c>
      <c r="AC205" s="344">
        <v>9</v>
      </c>
      <c r="AD205" s="265">
        <v>49.75</v>
      </c>
      <c r="AE205" s="265">
        <v>48</v>
      </c>
      <c r="AF205" s="265">
        <v>57</v>
      </c>
      <c r="AG205" s="265">
        <v>0</v>
      </c>
      <c r="AH205" s="265">
        <v>30000</v>
      </c>
      <c r="AI205" s="265">
        <v>49.85</v>
      </c>
      <c r="AJ205" s="265">
        <v>17</v>
      </c>
      <c r="AK205" s="344">
        <v>60.1</v>
      </c>
      <c r="AL205" s="265">
        <v>49.85</v>
      </c>
      <c r="AM205" s="344">
        <v>60.5</v>
      </c>
      <c r="AN205" s="265">
        <v>52</v>
      </c>
      <c r="AO205" s="265">
        <v>40</v>
      </c>
      <c r="AP205" s="344">
        <v>0</v>
      </c>
      <c r="AQ205" s="265">
        <v>310000</v>
      </c>
      <c r="AR205" s="344">
        <v>60.1</v>
      </c>
      <c r="AS205" s="344">
        <v>9</v>
      </c>
      <c r="AT205" s="265">
        <v>49.75</v>
      </c>
      <c r="AU205" s="265">
        <v>48</v>
      </c>
      <c r="AV205" s="265">
        <v>57</v>
      </c>
      <c r="AW205" s="265">
        <v>0</v>
      </c>
      <c r="AX205" s="265">
        <v>30000</v>
      </c>
      <c r="AY205" s="265">
        <v>49.85</v>
      </c>
      <c r="AZ205" s="265">
        <v>17</v>
      </c>
      <c r="BA205" s="344">
        <v>60.1</v>
      </c>
      <c r="BB205" s="265">
        <v>49.85</v>
      </c>
      <c r="BC205" s="114">
        <v>51</v>
      </c>
      <c r="BD205" s="114">
        <v>49</v>
      </c>
    </row>
    <row r="206" s="2" customFormat="1" ht="20.4" spans="1:56">
      <c r="A206" s="36"/>
      <c r="B206" s="37"/>
      <c r="C206" s="36"/>
      <c r="D206" s="38"/>
      <c r="E206" s="39" t="s">
        <v>531</v>
      </c>
      <c r="F206" s="39" t="s">
        <v>550</v>
      </c>
      <c r="G206" s="49"/>
      <c r="H206" s="458">
        <v>1</v>
      </c>
      <c r="I206" s="458">
        <v>0</v>
      </c>
      <c r="J206" s="458">
        <v>1</v>
      </c>
      <c r="K206" s="458">
        <v>0</v>
      </c>
      <c r="L206" s="458">
        <v>0</v>
      </c>
      <c r="M206" s="458">
        <v>1</v>
      </c>
      <c r="N206" s="458">
        <v>0</v>
      </c>
      <c r="O206" s="458"/>
      <c r="P206" s="458">
        <v>0</v>
      </c>
      <c r="Q206" s="139">
        <v>0</v>
      </c>
      <c r="R206" s="458">
        <f t="shared" si="24"/>
        <v>0</v>
      </c>
      <c r="S206" s="458">
        <v>0</v>
      </c>
      <c r="T206" s="458">
        <v>0</v>
      </c>
      <c r="U206" s="458">
        <v>1</v>
      </c>
      <c r="V206" s="458">
        <f t="shared" si="22"/>
        <v>16421</v>
      </c>
      <c r="W206" s="133">
        <v>60.2</v>
      </c>
      <c r="X206" s="250">
        <v>62.6</v>
      </c>
      <c r="Y206" s="250" t="s">
        <v>1411</v>
      </c>
      <c r="Z206" s="133" t="s">
        <v>1109</v>
      </c>
      <c r="AA206" s="250" t="s">
        <v>1412</v>
      </c>
      <c r="AB206" s="133" t="s">
        <v>1413</v>
      </c>
      <c r="AC206" s="133" t="s">
        <v>164</v>
      </c>
      <c r="AD206" s="250" t="s">
        <v>251</v>
      </c>
      <c r="AE206" s="250" t="s">
        <v>251</v>
      </c>
      <c r="AF206" s="250" t="s">
        <v>251</v>
      </c>
      <c r="AG206" s="250" t="s">
        <v>251</v>
      </c>
      <c r="AH206" s="250" t="s">
        <v>251</v>
      </c>
      <c r="AI206" s="250" t="s">
        <v>251</v>
      </c>
      <c r="AJ206" s="250" t="s">
        <v>251</v>
      </c>
      <c r="AK206" s="133" t="s">
        <v>251</v>
      </c>
      <c r="AL206" s="250" t="s">
        <v>251</v>
      </c>
      <c r="AM206" s="133" t="s">
        <v>1414</v>
      </c>
      <c r="AN206" s="250" t="s">
        <v>251</v>
      </c>
      <c r="AO206" s="452">
        <v>0.4</v>
      </c>
      <c r="AP206" s="133" t="s">
        <v>251</v>
      </c>
      <c r="AQ206" s="250" t="s">
        <v>1412</v>
      </c>
      <c r="AR206" s="133" t="s">
        <v>1413</v>
      </c>
      <c r="AS206" s="133" t="s">
        <v>164</v>
      </c>
      <c r="AT206" s="250" t="s">
        <v>251</v>
      </c>
      <c r="AU206" s="250" t="s">
        <v>251</v>
      </c>
      <c r="AV206" s="250" t="s">
        <v>251</v>
      </c>
      <c r="AW206" s="250" t="s">
        <v>251</v>
      </c>
      <c r="AX206" s="250" t="s">
        <v>251</v>
      </c>
      <c r="AY206" s="250" t="s">
        <v>251</v>
      </c>
      <c r="AZ206" s="250" t="s">
        <v>251</v>
      </c>
      <c r="BA206" s="133" t="s">
        <v>251</v>
      </c>
      <c r="BB206" s="250" t="s">
        <v>251</v>
      </c>
      <c r="BC206" s="3"/>
      <c r="BD206" s="3"/>
    </row>
    <row r="207" customFormat="1" ht="20.4" spans="1:56">
      <c r="A207" s="33">
        <f t="shared" si="25"/>
        <v>902</v>
      </c>
      <c r="B207" s="42" t="s">
        <v>541</v>
      </c>
      <c r="C207" s="33" t="s">
        <v>542</v>
      </c>
      <c r="D207" s="43" t="s">
        <v>190</v>
      </c>
      <c r="E207" s="44" t="s">
        <v>551</v>
      </c>
      <c r="F207" s="44" t="s">
        <v>552</v>
      </c>
      <c r="G207" s="47"/>
      <c r="H207" s="166">
        <v>1</v>
      </c>
      <c r="I207" s="166">
        <v>0</v>
      </c>
      <c r="J207" s="166">
        <v>1</v>
      </c>
      <c r="K207" s="166">
        <v>0</v>
      </c>
      <c r="L207" s="166">
        <v>0</v>
      </c>
      <c r="M207" s="166">
        <v>1</v>
      </c>
      <c r="N207" s="166">
        <v>0</v>
      </c>
      <c r="O207" s="166"/>
      <c r="P207" s="166">
        <v>0</v>
      </c>
      <c r="Q207" s="418">
        <v>0</v>
      </c>
      <c r="R207" s="166">
        <f t="shared" si="24"/>
        <v>0</v>
      </c>
      <c r="S207" s="166">
        <v>0</v>
      </c>
      <c r="T207" s="166">
        <v>0</v>
      </c>
      <c r="U207" s="463">
        <v>1</v>
      </c>
      <c r="V207" s="166">
        <f t="shared" si="22"/>
        <v>16421</v>
      </c>
      <c r="W207" s="186">
        <v>60.2</v>
      </c>
      <c r="X207" s="140">
        <v>62.6</v>
      </c>
      <c r="Y207" s="140">
        <v>30</v>
      </c>
      <c r="Z207" s="186">
        <v>500</v>
      </c>
      <c r="AA207" s="140">
        <v>310000</v>
      </c>
      <c r="AB207" s="186">
        <v>60.1</v>
      </c>
      <c r="AC207" s="186">
        <v>9</v>
      </c>
      <c r="AD207" s="265">
        <v>49.75</v>
      </c>
      <c r="AE207" s="265">
        <v>48</v>
      </c>
      <c r="AF207" s="265">
        <v>57</v>
      </c>
      <c r="AG207" s="265">
        <v>0</v>
      </c>
      <c r="AH207" s="265">
        <v>30000</v>
      </c>
      <c r="AI207" s="265">
        <v>49.85</v>
      </c>
      <c r="AJ207" s="265">
        <v>17</v>
      </c>
      <c r="AK207" s="344">
        <v>60.1</v>
      </c>
      <c r="AL207" s="265">
        <v>49.85</v>
      </c>
      <c r="AM207" s="344">
        <v>60.5</v>
      </c>
      <c r="AN207" s="265">
        <v>52</v>
      </c>
      <c r="AO207" s="265">
        <v>40</v>
      </c>
      <c r="AP207" s="344">
        <v>0</v>
      </c>
      <c r="AQ207" s="265">
        <v>310000</v>
      </c>
      <c r="AR207" s="344">
        <v>60.1</v>
      </c>
      <c r="AS207" s="344">
        <v>9</v>
      </c>
      <c r="AT207" s="265">
        <v>49.75</v>
      </c>
      <c r="AU207" s="265">
        <v>48</v>
      </c>
      <c r="AV207" s="265">
        <v>57</v>
      </c>
      <c r="AW207" s="265">
        <v>0</v>
      </c>
      <c r="AX207" s="265">
        <v>30000</v>
      </c>
      <c r="AY207" s="265">
        <v>49.85</v>
      </c>
      <c r="AZ207" s="265">
        <v>17</v>
      </c>
      <c r="BA207" s="344">
        <v>60.1</v>
      </c>
      <c r="BB207" s="265">
        <v>49.85</v>
      </c>
      <c r="BC207" s="114">
        <v>51</v>
      </c>
      <c r="BD207" s="114">
        <v>49</v>
      </c>
    </row>
    <row r="208" s="3" customFormat="1" ht="20.4" spans="1:54">
      <c r="A208" s="48"/>
      <c r="B208" s="37"/>
      <c r="C208" s="36"/>
      <c r="D208" s="38"/>
      <c r="E208" s="39"/>
      <c r="F208" s="39"/>
      <c r="G208" s="49"/>
      <c r="H208" s="163"/>
      <c r="I208" s="163"/>
      <c r="J208" s="163"/>
      <c r="K208" s="163"/>
      <c r="L208" s="163"/>
      <c r="M208" s="163"/>
      <c r="N208" s="163"/>
      <c r="O208" s="163"/>
      <c r="P208" s="163">
        <v>0</v>
      </c>
      <c r="Q208" s="185">
        <v>0</v>
      </c>
      <c r="R208" s="163"/>
      <c r="S208" s="163"/>
      <c r="T208" s="163"/>
      <c r="U208" s="185">
        <v>0</v>
      </c>
      <c r="V208" s="163">
        <f t="shared" si="22"/>
        <v>0</v>
      </c>
      <c r="W208" s="133"/>
      <c r="X208" s="250"/>
      <c r="Y208" s="250"/>
      <c r="Z208" s="133"/>
      <c r="AA208" s="250"/>
      <c r="AB208" s="133"/>
      <c r="AC208" s="133"/>
      <c r="AD208" s="250"/>
      <c r="AE208" s="250"/>
      <c r="AF208" s="250"/>
      <c r="AG208" s="250"/>
      <c r="AH208" s="250"/>
      <c r="AI208" s="250"/>
      <c r="AJ208" s="250"/>
      <c r="AK208" s="133"/>
      <c r="AL208" s="250"/>
      <c r="AM208" s="133"/>
      <c r="AN208" s="250"/>
      <c r="AO208" s="250"/>
      <c r="AP208" s="133"/>
      <c r="AQ208" s="250"/>
      <c r="AR208" s="133"/>
      <c r="AS208" s="133"/>
      <c r="AT208" s="250"/>
      <c r="AU208" s="250"/>
      <c r="AV208" s="250"/>
      <c r="AW208" s="250"/>
      <c r="AX208" s="250"/>
      <c r="AY208" s="250"/>
      <c r="AZ208" s="250"/>
      <c r="BA208" s="133"/>
      <c r="BB208" s="250"/>
    </row>
    <row r="209" customFormat="1" ht="20.4" spans="1:56">
      <c r="A209" s="51">
        <f t="shared" si="25"/>
        <v>902</v>
      </c>
      <c r="B209" s="42"/>
      <c r="C209" s="33" t="s">
        <v>542</v>
      </c>
      <c r="D209" s="43" t="s">
        <v>193</v>
      </c>
      <c r="E209" s="44" t="s">
        <v>553</v>
      </c>
      <c r="F209" s="44" t="s">
        <v>554</v>
      </c>
      <c r="G209" s="47"/>
      <c r="H209" s="166"/>
      <c r="I209" s="166"/>
      <c r="J209" s="166"/>
      <c r="K209" s="166"/>
      <c r="L209" s="166"/>
      <c r="M209" s="166"/>
      <c r="N209" s="166"/>
      <c r="O209" s="166"/>
      <c r="P209" s="166">
        <v>0</v>
      </c>
      <c r="Q209" s="418">
        <v>0</v>
      </c>
      <c r="R209" s="166"/>
      <c r="S209" s="166"/>
      <c r="T209" s="166"/>
      <c r="U209" s="418">
        <v>0</v>
      </c>
      <c r="V209" s="166">
        <f t="shared" si="22"/>
        <v>0</v>
      </c>
      <c r="W209" s="344"/>
      <c r="X209" s="265"/>
      <c r="Y209" s="265"/>
      <c r="Z209" s="344"/>
      <c r="AA209" s="265"/>
      <c r="AB209" s="344"/>
      <c r="AC209" s="344"/>
      <c r="AD209" s="265"/>
      <c r="AE209" s="265"/>
      <c r="AF209" s="265"/>
      <c r="AG209" s="265"/>
      <c r="AH209" s="265"/>
      <c r="AI209" s="265"/>
      <c r="AJ209" s="265"/>
      <c r="AK209" s="344"/>
      <c r="AL209" s="265"/>
      <c r="AM209" s="344"/>
      <c r="AN209" s="265"/>
      <c r="AO209" s="265"/>
      <c r="AP209" s="344"/>
      <c r="AQ209" s="265"/>
      <c r="AR209" s="344"/>
      <c r="AS209" s="344"/>
      <c r="AT209" s="265"/>
      <c r="AU209" s="265"/>
      <c r="AV209" s="265"/>
      <c r="AW209" s="265"/>
      <c r="AX209" s="265"/>
      <c r="AY209" s="265"/>
      <c r="AZ209" s="265"/>
      <c r="BA209" s="344"/>
      <c r="BB209" s="265"/>
      <c r="BC209" s="27"/>
      <c r="BD209" s="27"/>
    </row>
    <row r="210" s="6" customFormat="1" ht="20.4" spans="1:54">
      <c r="A210" s="60"/>
      <c r="B210" s="61"/>
      <c r="C210" s="60"/>
      <c r="D210" s="62"/>
      <c r="E210" s="63"/>
      <c r="F210" s="63" t="s">
        <v>893</v>
      </c>
      <c r="G210" s="66"/>
      <c r="H210" s="412">
        <v>0</v>
      </c>
      <c r="I210" s="412">
        <v>0</v>
      </c>
      <c r="J210" s="412">
        <v>0</v>
      </c>
      <c r="K210" s="412">
        <v>0</v>
      </c>
      <c r="L210" s="412">
        <v>0</v>
      </c>
      <c r="M210" s="412">
        <v>0</v>
      </c>
      <c r="N210" s="412">
        <v>0</v>
      </c>
      <c r="O210" s="412"/>
      <c r="P210" s="412">
        <v>0</v>
      </c>
      <c r="Q210" s="421">
        <v>0</v>
      </c>
      <c r="R210" s="412">
        <v>0</v>
      </c>
      <c r="S210" s="412">
        <v>0</v>
      </c>
      <c r="T210" s="412">
        <v>0</v>
      </c>
      <c r="U210" s="421">
        <v>0</v>
      </c>
      <c r="V210" s="412">
        <f t="shared" si="22"/>
        <v>0</v>
      </c>
      <c r="W210" s="355" t="s">
        <v>251</v>
      </c>
      <c r="X210" s="355" t="s">
        <v>251</v>
      </c>
      <c r="Y210" s="355" t="s">
        <v>251</v>
      </c>
      <c r="Z210" s="355" t="s">
        <v>251</v>
      </c>
      <c r="AA210" s="355" t="s">
        <v>251</v>
      </c>
      <c r="AB210" s="355" t="s">
        <v>251</v>
      </c>
      <c r="AC210" s="355" t="s">
        <v>251</v>
      </c>
      <c r="AD210" s="355" t="s">
        <v>251</v>
      </c>
      <c r="AE210" s="355" t="s">
        <v>251</v>
      </c>
      <c r="AF210" s="355" t="s">
        <v>251</v>
      </c>
      <c r="AG210" s="355" t="s">
        <v>251</v>
      </c>
      <c r="AH210" s="355" t="s">
        <v>251</v>
      </c>
      <c r="AI210" s="355" t="s">
        <v>251</v>
      </c>
      <c r="AJ210" s="355" t="s">
        <v>251</v>
      </c>
      <c r="AK210" s="355" t="s">
        <v>251</v>
      </c>
      <c r="AL210" s="355" t="s">
        <v>251</v>
      </c>
      <c r="AM210" s="355" t="s">
        <v>251</v>
      </c>
      <c r="AN210" s="355" t="s">
        <v>251</v>
      </c>
      <c r="AO210" s="355" t="s">
        <v>251</v>
      </c>
      <c r="AP210" s="355" t="s">
        <v>251</v>
      </c>
      <c r="AQ210" s="355" t="s">
        <v>251</v>
      </c>
      <c r="AR210" s="355" t="s">
        <v>251</v>
      </c>
      <c r="AS210" s="355" t="s">
        <v>251</v>
      </c>
      <c r="AT210" s="355" t="s">
        <v>251</v>
      </c>
      <c r="AU210" s="355" t="s">
        <v>251</v>
      </c>
      <c r="AV210" s="355" t="s">
        <v>251</v>
      </c>
      <c r="AW210" s="355" t="s">
        <v>251</v>
      </c>
      <c r="AX210" s="355" t="s">
        <v>251</v>
      </c>
      <c r="AY210" s="355" t="s">
        <v>251</v>
      </c>
      <c r="AZ210" s="355" t="s">
        <v>251</v>
      </c>
      <c r="BA210" s="355" t="s">
        <v>251</v>
      </c>
      <c r="BB210" s="355" t="s">
        <v>251</v>
      </c>
    </row>
    <row r="211" customFormat="1" ht="20.4" spans="1:56">
      <c r="A211" s="33">
        <f>A207</f>
        <v>902</v>
      </c>
      <c r="B211" s="42" t="s">
        <v>558</v>
      </c>
      <c r="C211" s="33" t="s">
        <v>559</v>
      </c>
      <c r="D211" s="43" t="s">
        <v>168</v>
      </c>
      <c r="E211" s="44" t="s">
        <v>560</v>
      </c>
      <c r="F211" s="44" t="s">
        <v>561</v>
      </c>
      <c r="G211" s="47"/>
      <c r="H211" s="166">
        <v>0</v>
      </c>
      <c r="I211" s="166">
        <v>0</v>
      </c>
      <c r="J211" s="166">
        <v>0</v>
      </c>
      <c r="K211" s="166">
        <v>0</v>
      </c>
      <c r="L211" s="166">
        <v>0</v>
      </c>
      <c r="M211" s="166">
        <v>0</v>
      </c>
      <c r="N211" s="166">
        <v>0</v>
      </c>
      <c r="O211" s="166"/>
      <c r="P211" s="166">
        <v>0</v>
      </c>
      <c r="Q211" s="418">
        <v>0</v>
      </c>
      <c r="R211" s="166">
        <f>S211+T211*2</f>
        <v>0</v>
      </c>
      <c r="S211" s="166">
        <v>0</v>
      </c>
      <c r="T211" s="166">
        <v>0</v>
      </c>
      <c r="U211" s="418">
        <v>0</v>
      </c>
      <c r="V211" s="166">
        <f t="shared" si="22"/>
        <v>0</v>
      </c>
      <c r="W211" s="344">
        <v>50.2</v>
      </c>
      <c r="X211" s="265">
        <v>52</v>
      </c>
      <c r="Y211" s="265">
        <v>40</v>
      </c>
      <c r="Z211" s="344">
        <v>0</v>
      </c>
      <c r="AA211" s="265">
        <v>1000</v>
      </c>
      <c r="AB211" s="344">
        <v>50.2</v>
      </c>
      <c r="AC211" s="344">
        <v>9</v>
      </c>
      <c r="AD211" s="265">
        <v>49.75</v>
      </c>
      <c r="AE211" s="265">
        <v>48</v>
      </c>
      <c r="AF211" s="265">
        <v>57</v>
      </c>
      <c r="AG211" s="265">
        <v>0</v>
      </c>
      <c r="AH211" s="265">
        <v>30000</v>
      </c>
      <c r="AI211" s="265">
        <v>49.85</v>
      </c>
      <c r="AJ211" s="265">
        <v>17</v>
      </c>
      <c r="AK211" s="344">
        <v>50.2</v>
      </c>
      <c r="AL211" s="265">
        <v>49.85</v>
      </c>
      <c r="AM211" s="344">
        <v>50.2</v>
      </c>
      <c r="AN211" s="265">
        <v>52</v>
      </c>
      <c r="AO211" s="265">
        <v>40</v>
      </c>
      <c r="AP211" s="344">
        <v>0</v>
      </c>
      <c r="AQ211" s="265">
        <v>1000</v>
      </c>
      <c r="AR211" s="344">
        <v>50.2</v>
      </c>
      <c r="AS211" s="344">
        <v>9</v>
      </c>
      <c r="AT211" s="265">
        <v>49.75</v>
      </c>
      <c r="AU211" s="265">
        <v>48</v>
      </c>
      <c r="AV211" s="265">
        <v>57</v>
      </c>
      <c r="AW211" s="265">
        <v>0</v>
      </c>
      <c r="AX211" s="265">
        <v>30000</v>
      </c>
      <c r="AY211" s="265">
        <v>49.85</v>
      </c>
      <c r="AZ211" s="265">
        <v>17</v>
      </c>
      <c r="BA211" s="344">
        <v>50.2</v>
      </c>
      <c r="BB211" s="265">
        <v>49.85</v>
      </c>
      <c r="BC211" s="114">
        <v>51</v>
      </c>
      <c r="BD211" s="114">
        <v>49</v>
      </c>
    </row>
    <row r="212" s="6" customFormat="1" ht="20.4" spans="1:54">
      <c r="A212" s="60"/>
      <c r="B212" s="61"/>
      <c r="C212" s="60"/>
      <c r="D212" s="62"/>
      <c r="E212" s="63"/>
      <c r="F212" s="63" t="s">
        <v>897</v>
      </c>
      <c r="G212" s="66"/>
      <c r="H212" s="412">
        <v>0</v>
      </c>
      <c r="I212" s="412">
        <v>0</v>
      </c>
      <c r="J212" s="412">
        <v>0</v>
      </c>
      <c r="K212" s="412">
        <v>0</v>
      </c>
      <c r="L212" s="412">
        <v>0</v>
      </c>
      <c r="M212" s="412">
        <v>0</v>
      </c>
      <c r="N212" s="412">
        <v>0</v>
      </c>
      <c r="O212" s="412"/>
      <c r="P212" s="412">
        <v>0</v>
      </c>
      <c r="Q212" s="421">
        <v>0</v>
      </c>
      <c r="R212" s="412">
        <v>0</v>
      </c>
      <c r="S212" s="412">
        <v>0</v>
      </c>
      <c r="T212" s="412">
        <v>0</v>
      </c>
      <c r="U212" s="421">
        <v>0</v>
      </c>
      <c r="V212" s="412">
        <f t="shared" si="22"/>
        <v>0</v>
      </c>
      <c r="W212" s="355" t="s">
        <v>251</v>
      </c>
      <c r="X212" s="355" t="s">
        <v>251</v>
      </c>
      <c r="Y212" s="355" t="s">
        <v>251</v>
      </c>
      <c r="Z212" s="355" t="s">
        <v>251</v>
      </c>
      <c r="AA212" s="355" t="s">
        <v>251</v>
      </c>
      <c r="AB212" s="355" t="s">
        <v>251</v>
      </c>
      <c r="AC212" s="355" t="s">
        <v>251</v>
      </c>
      <c r="AD212" s="355" t="s">
        <v>251</v>
      </c>
      <c r="AE212" s="355" t="s">
        <v>251</v>
      </c>
      <c r="AF212" s="355" t="s">
        <v>251</v>
      </c>
      <c r="AG212" s="355" t="s">
        <v>251</v>
      </c>
      <c r="AH212" s="355" t="s">
        <v>251</v>
      </c>
      <c r="AI212" s="355" t="s">
        <v>251</v>
      </c>
      <c r="AJ212" s="355" t="s">
        <v>251</v>
      </c>
      <c r="AK212" s="355" t="s">
        <v>251</v>
      </c>
      <c r="AL212" s="355" t="s">
        <v>251</v>
      </c>
      <c r="AM212" s="355" t="s">
        <v>251</v>
      </c>
      <c r="AN212" s="355" t="s">
        <v>251</v>
      </c>
      <c r="AO212" s="355" t="s">
        <v>251</v>
      </c>
      <c r="AP212" s="355" t="s">
        <v>251</v>
      </c>
      <c r="AQ212" s="355" t="s">
        <v>251</v>
      </c>
      <c r="AR212" s="355" t="s">
        <v>251</v>
      </c>
      <c r="AS212" s="355" t="s">
        <v>251</v>
      </c>
      <c r="AT212" s="355" t="s">
        <v>251</v>
      </c>
      <c r="AU212" s="355" t="s">
        <v>251</v>
      </c>
      <c r="AV212" s="355" t="s">
        <v>251</v>
      </c>
      <c r="AW212" s="355" t="s">
        <v>251</v>
      </c>
      <c r="AX212" s="355" t="s">
        <v>251</v>
      </c>
      <c r="AY212" s="355" t="s">
        <v>251</v>
      </c>
      <c r="AZ212" s="355" t="s">
        <v>251</v>
      </c>
      <c r="BA212" s="355" t="s">
        <v>251</v>
      </c>
      <c r="BB212" s="355" t="s">
        <v>251</v>
      </c>
    </row>
    <row r="213" customFormat="1" ht="20.4" spans="1:56">
      <c r="A213" s="33">
        <f>A211</f>
        <v>902</v>
      </c>
      <c r="B213" s="42" t="s">
        <v>558</v>
      </c>
      <c r="C213" s="33" t="s">
        <v>567</v>
      </c>
      <c r="D213" s="43" t="s">
        <v>180</v>
      </c>
      <c r="E213" s="44" t="s">
        <v>568</v>
      </c>
      <c r="F213" s="44" t="s">
        <v>569</v>
      </c>
      <c r="G213" s="47"/>
      <c r="H213" s="166">
        <v>0</v>
      </c>
      <c r="I213" s="166">
        <v>0</v>
      </c>
      <c r="J213" s="166">
        <v>0</v>
      </c>
      <c r="K213" s="166">
        <v>0</v>
      </c>
      <c r="L213" s="166">
        <v>0</v>
      </c>
      <c r="M213" s="166">
        <v>0</v>
      </c>
      <c r="N213" s="166">
        <v>0</v>
      </c>
      <c r="O213" s="166"/>
      <c r="P213" s="166">
        <v>0</v>
      </c>
      <c r="Q213" s="418">
        <v>0</v>
      </c>
      <c r="R213" s="166">
        <f>S213+T213*2</f>
        <v>0</v>
      </c>
      <c r="S213" s="166">
        <v>0</v>
      </c>
      <c r="T213" s="166">
        <v>0</v>
      </c>
      <c r="U213" s="418">
        <v>0</v>
      </c>
      <c r="V213" s="166">
        <f t="shared" si="22"/>
        <v>0</v>
      </c>
      <c r="W213" s="344">
        <v>50.2</v>
      </c>
      <c r="X213" s="265">
        <v>52</v>
      </c>
      <c r="Y213" s="265">
        <v>40</v>
      </c>
      <c r="Z213" s="344">
        <v>0</v>
      </c>
      <c r="AA213" s="265">
        <v>1000</v>
      </c>
      <c r="AB213" s="344">
        <v>50.2</v>
      </c>
      <c r="AC213" s="344">
        <v>9</v>
      </c>
      <c r="AD213" s="265">
        <v>49.75</v>
      </c>
      <c r="AE213" s="265">
        <v>48</v>
      </c>
      <c r="AF213" s="265">
        <v>57</v>
      </c>
      <c r="AG213" s="265">
        <v>0</v>
      </c>
      <c r="AH213" s="265">
        <v>30000</v>
      </c>
      <c r="AI213" s="265">
        <v>49.85</v>
      </c>
      <c r="AJ213" s="265">
        <v>17</v>
      </c>
      <c r="AK213" s="344">
        <v>50.2</v>
      </c>
      <c r="AL213" s="265">
        <v>49.85</v>
      </c>
      <c r="AM213" s="344">
        <v>50.2</v>
      </c>
      <c r="AN213" s="265">
        <v>52</v>
      </c>
      <c r="AO213" s="265">
        <v>40</v>
      </c>
      <c r="AP213" s="344">
        <v>0</v>
      </c>
      <c r="AQ213" s="265">
        <v>1000</v>
      </c>
      <c r="AR213" s="344">
        <v>50.2</v>
      </c>
      <c r="AS213" s="344">
        <v>9</v>
      </c>
      <c r="AT213" s="265">
        <v>49.75</v>
      </c>
      <c r="AU213" s="265">
        <v>48</v>
      </c>
      <c r="AV213" s="265">
        <v>57</v>
      </c>
      <c r="AW213" s="265">
        <v>0</v>
      </c>
      <c r="AX213" s="265">
        <v>30000</v>
      </c>
      <c r="AY213" s="265">
        <v>49.85</v>
      </c>
      <c r="AZ213" s="265">
        <v>17</v>
      </c>
      <c r="BA213" s="344">
        <v>50.2</v>
      </c>
      <c r="BB213" s="265">
        <v>49.85</v>
      </c>
      <c r="BC213" s="114">
        <v>51</v>
      </c>
      <c r="BD213" s="114">
        <v>49</v>
      </c>
    </row>
    <row r="214" s="6" customFormat="1" ht="20.4" spans="1:54">
      <c r="A214" s="60"/>
      <c r="B214" s="61"/>
      <c r="C214" s="60"/>
      <c r="D214" s="62"/>
      <c r="E214" s="63"/>
      <c r="F214" s="63" t="s">
        <v>900</v>
      </c>
      <c r="G214" s="66"/>
      <c r="H214" s="412">
        <v>0</v>
      </c>
      <c r="I214" s="412">
        <v>0</v>
      </c>
      <c r="J214" s="412">
        <v>0</v>
      </c>
      <c r="K214" s="412">
        <v>0</v>
      </c>
      <c r="L214" s="412">
        <v>0</v>
      </c>
      <c r="M214" s="412">
        <v>0</v>
      </c>
      <c r="N214" s="412">
        <v>0</v>
      </c>
      <c r="O214" s="412"/>
      <c r="P214" s="412">
        <v>0</v>
      </c>
      <c r="Q214" s="421">
        <v>0</v>
      </c>
      <c r="R214" s="412">
        <v>0</v>
      </c>
      <c r="S214" s="412">
        <v>0</v>
      </c>
      <c r="T214" s="412">
        <v>0</v>
      </c>
      <c r="U214" s="421">
        <v>0</v>
      </c>
      <c r="V214" s="412">
        <f t="shared" si="22"/>
        <v>0</v>
      </c>
      <c r="W214" s="355" t="s">
        <v>251</v>
      </c>
      <c r="X214" s="355" t="s">
        <v>251</v>
      </c>
      <c r="Y214" s="355" t="s">
        <v>251</v>
      </c>
      <c r="Z214" s="355" t="s">
        <v>251</v>
      </c>
      <c r="AA214" s="355" t="s">
        <v>251</v>
      </c>
      <c r="AB214" s="355" t="s">
        <v>251</v>
      </c>
      <c r="AC214" s="355" t="s">
        <v>251</v>
      </c>
      <c r="AD214" s="355" t="s">
        <v>251</v>
      </c>
      <c r="AE214" s="355" t="s">
        <v>251</v>
      </c>
      <c r="AF214" s="355" t="s">
        <v>251</v>
      </c>
      <c r="AG214" s="355" t="s">
        <v>251</v>
      </c>
      <c r="AH214" s="355" t="s">
        <v>251</v>
      </c>
      <c r="AI214" s="355" t="s">
        <v>251</v>
      </c>
      <c r="AJ214" s="355" t="s">
        <v>251</v>
      </c>
      <c r="AK214" s="355" t="s">
        <v>251</v>
      </c>
      <c r="AL214" s="355" t="s">
        <v>251</v>
      </c>
      <c r="AM214" s="355" t="s">
        <v>251</v>
      </c>
      <c r="AN214" s="355" t="s">
        <v>251</v>
      </c>
      <c r="AO214" s="355" t="s">
        <v>251</v>
      </c>
      <c r="AP214" s="355" t="s">
        <v>251</v>
      </c>
      <c r="AQ214" s="355" t="s">
        <v>251</v>
      </c>
      <c r="AR214" s="355" t="s">
        <v>251</v>
      </c>
      <c r="AS214" s="355" t="s">
        <v>251</v>
      </c>
      <c r="AT214" s="355" t="s">
        <v>251</v>
      </c>
      <c r="AU214" s="355" t="s">
        <v>251</v>
      </c>
      <c r="AV214" s="355" t="s">
        <v>251</v>
      </c>
      <c r="AW214" s="355" t="s">
        <v>251</v>
      </c>
      <c r="AX214" s="355" t="s">
        <v>251</v>
      </c>
      <c r="AY214" s="355" t="s">
        <v>251</v>
      </c>
      <c r="AZ214" s="355" t="s">
        <v>251</v>
      </c>
      <c r="BA214" s="355" t="s">
        <v>251</v>
      </c>
      <c r="BB214" s="355" t="s">
        <v>251</v>
      </c>
    </row>
    <row r="215" customFormat="1" ht="20.4" spans="1:56">
      <c r="A215" s="33">
        <f>A213</f>
        <v>902</v>
      </c>
      <c r="B215" s="42" t="s">
        <v>558</v>
      </c>
      <c r="C215" s="33" t="s">
        <v>573</v>
      </c>
      <c r="D215" s="43" t="s">
        <v>187</v>
      </c>
      <c r="E215" s="44" t="s">
        <v>574</v>
      </c>
      <c r="F215" s="44" t="s">
        <v>575</v>
      </c>
      <c r="G215" s="47"/>
      <c r="H215" s="166">
        <v>0</v>
      </c>
      <c r="I215" s="166">
        <v>0</v>
      </c>
      <c r="J215" s="166">
        <v>0</v>
      </c>
      <c r="K215" s="166">
        <v>0</v>
      </c>
      <c r="L215" s="166">
        <v>0</v>
      </c>
      <c r="M215" s="166">
        <v>0</v>
      </c>
      <c r="N215" s="166">
        <v>0</v>
      </c>
      <c r="O215" s="166"/>
      <c r="P215" s="166">
        <v>0</v>
      </c>
      <c r="Q215" s="418">
        <v>0</v>
      </c>
      <c r="R215" s="166">
        <f>S215+T215*2</f>
        <v>0</v>
      </c>
      <c r="S215" s="166">
        <v>0</v>
      </c>
      <c r="T215" s="166">
        <v>0</v>
      </c>
      <c r="U215" s="418">
        <v>0</v>
      </c>
      <c r="V215" s="166">
        <f t="shared" si="22"/>
        <v>0</v>
      </c>
      <c r="W215" s="344">
        <v>50.2</v>
      </c>
      <c r="X215" s="265">
        <v>52</v>
      </c>
      <c r="Y215" s="265">
        <v>40</v>
      </c>
      <c r="Z215" s="344">
        <v>0</v>
      </c>
      <c r="AA215" s="265">
        <v>1000</v>
      </c>
      <c r="AB215" s="344">
        <v>50.2</v>
      </c>
      <c r="AC215" s="344">
        <v>9</v>
      </c>
      <c r="AD215" s="265">
        <v>49.75</v>
      </c>
      <c r="AE215" s="265">
        <v>48</v>
      </c>
      <c r="AF215" s="265">
        <v>57</v>
      </c>
      <c r="AG215" s="265">
        <v>0</v>
      </c>
      <c r="AH215" s="265">
        <v>30000</v>
      </c>
      <c r="AI215" s="265">
        <v>49.85</v>
      </c>
      <c r="AJ215" s="265">
        <v>17</v>
      </c>
      <c r="AK215" s="344">
        <v>50.2</v>
      </c>
      <c r="AL215" s="265">
        <v>49.85</v>
      </c>
      <c r="AM215" s="344">
        <v>50.2</v>
      </c>
      <c r="AN215" s="265">
        <v>52</v>
      </c>
      <c r="AO215" s="265">
        <v>40</v>
      </c>
      <c r="AP215" s="344">
        <v>0</v>
      </c>
      <c r="AQ215" s="265">
        <v>1000</v>
      </c>
      <c r="AR215" s="344">
        <v>50.2</v>
      </c>
      <c r="AS215" s="344">
        <v>9</v>
      </c>
      <c r="AT215" s="265">
        <v>49.75</v>
      </c>
      <c r="AU215" s="265">
        <v>48</v>
      </c>
      <c r="AV215" s="265">
        <v>57</v>
      </c>
      <c r="AW215" s="265">
        <v>0</v>
      </c>
      <c r="AX215" s="265">
        <v>30000</v>
      </c>
      <c r="AY215" s="265">
        <v>49.85</v>
      </c>
      <c r="AZ215" s="265">
        <v>17</v>
      </c>
      <c r="BA215" s="344">
        <v>50.2</v>
      </c>
      <c r="BB215" s="265">
        <v>49.85</v>
      </c>
      <c r="BC215" s="114">
        <v>51</v>
      </c>
      <c r="BD215" s="114">
        <v>49</v>
      </c>
    </row>
    <row r="216" s="10" customFormat="1" ht="20.4" spans="1:54">
      <c r="A216" s="69"/>
      <c r="B216" s="70"/>
      <c r="C216" s="69"/>
      <c r="D216" s="71"/>
      <c r="E216" s="72" t="s">
        <v>268</v>
      </c>
      <c r="F216" s="72"/>
      <c r="G216" s="73"/>
      <c r="H216" s="413">
        <v>1</v>
      </c>
      <c r="I216" s="413">
        <v>0</v>
      </c>
      <c r="J216" s="413">
        <v>1</v>
      </c>
      <c r="K216" s="413">
        <v>0</v>
      </c>
      <c r="L216" s="413">
        <v>0</v>
      </c>
      <c r="M216" s="413">
        <v>1</v>
      </c>
      <c r="N216" s="413">
        <v>0</v>
      </c>
      <c r="O216" s="413"/>
      <c r="P216" s="413">
        <v>0</v>
      </c>
      <c r="Q216" s="422">
        <v>0</v>
      </c>
      <c r="R216" s="413">
        <f t="shared" ref="R216:R225" si="26">S216+T216*2</f>
        <v>0</v>
      </c>
      <c r="S216" s="413">
        <v>0</v>
      </c>
      <c r="T216" s="413">
        <v>0</v>
      </c>
      <c r="U216" s="422">
        <v>0</v>
      </c>
      <c r="V216" s="413">
        <f t="shared" si="22"/>
        <v>37</v>
      </c>
      <c r="W216" s="125">
        <v>50.2</v>
      </c>
      <c r="X216" s="113">
        <v>52</v>
      </c>
      <c r="Y216" s="113">
        <v>40</v>
      </c>
      <c r="Z216" s="125" t="s">
        <v>1391</v>
      </c>
      <c r="AA216" s="113" t="s">
        <v>1392</v>
      </c>
      <c r="AB216" s="125" t="s">
        <v>1393</v>
      </c>
      <c r="AC216" s="125" t="s">
        <v>1394</v>
      </c>
      <c r="AD216" s="113">
        <v>49.8</v>
      </c>
      <c r="AE216" s="113" t="s">
        <v>251</v>
      </c>
      <c r="AF216" s="113">
        <v>40</v>
      </c>
      <c r="AG216" s="113" t="s">
        <v>251</v>
      </c>
      <c r="AH216" s="113">
        <v>0</v>
      </c>
      <c r="AI216" s="113" t="s">
        <v>251</v>
      </c>
      <c r="AJ216" s="113" t="s">
        <v>251</v>
      </c>
      <c r="AK216" s="125" t="s">
        <v>251</v>
      </c>
      <c r="AL216" s="113" t="s">
        <v>251</v>
      </c>
      <c r="AM216" s="125">
        <v>50.2</v>
      </c>
      <c r="AN216" s="113">
        <v>52</v>
      </c>
      <c r="AO216" s="113">
        <v>40</v>
      </c>
      <c r="AP216" s="125" t="s">
        <v>1391</v>
      </c>
      <c r="AQ216" s="113" t="s">
        <v>1392</v>
      </c>
      <c r="AR216" s="125" t="s">
        <v>1393</v>
      </c>
      <c r="AS216" s="125" t="s">
        <v>1394</v>
      </c>
      <c r="AT216" s="113">
        <v>49.8</v>
      </c>
      <c r="AU216" s="113" t="s">
        <v>251</v>
      </c>
      <c r="AV216" s="113" t="s">
        <v>251</v>
      </c>
      <c r="AW216" s="113" t="s">
        <v>251</v>
      </c>
      <c r="AX216" s="113" t="s">
        <v>251</v>
      </c>
      <c r="AY216" s="113" t="s">
        <v>251</v>
      </c>
      <c r="AZ216" s="113" t="s">
        <v>251</v>
      </c>
      <c r="BA216" s="125" t="s">
        <v>251</v>
      </c>
      <c r="BB216" s="113" t="s">
        <v>251</v>
      </c>
    </row>
    <row r="217" customFormat="1" ht="20.4" spans="1:56">
      <c r="A217" s="33">
        <f>A215</f>
        <v>902</v>
      </c>
      <c r="B217" s="42" t="s">
        <v>578</v>
      </c>
      <c r="C217" s="33" t="s">
        <v>579</v>
      </c>
      <c r="D217" s="43" t="s">
        <v>168</v>
      </c>
      <c r="E217" s="44" t="s">
        <v>580</v>
      </c>
      <c r="F217" s="33" t="s">
        <v>579</v>
      </c>
      <c r="G217" s="47"/>
      <c r="H217" s="166">
        <v>1</v>
      </c>
      <c r="I217" s="166">
        <v>0</v>
      </c>
      <c r="J217" s="166">
        <v>1</v>
      </c>
      <c r="K217" s="166">
        <v>0</v>
      </c>
      <c r="L217" s="166">
        <v>0</v>
      </c>
      <c r="M217" s="186">
        <v>1</v>
      </c>
      <c r="N217" s="166">
        <v>0</v>
      </c>
      <c r="O217" s="166"/>
      <c r="P217" s="166">
        <v>0</v>
      </c>
      <c r="Q217" s="418">
        <v>0</v>
      </c>
      <c r="R217" s="166">
        <f t="shared" si="26"/>
        <v>0</v>
      </c>
      <c r="S217" s="166">
        <v>0</v>
      </c>
      <c r="T217" s="166">
        <v>0</v>
      </c>
      <c r="U217" s="418">
        <v>0</v>
      </c>
      <c r="V217" s="166">
        <f t="shared" si="22"/>
        <v>37</v>
      </c>
      <c r="W217" s="344">
        <v>50.2</v>
      </c>
      <c r="X217" s="265">
        <v>52</v>
      </c>
      <c r="Y217" s="265">
        <v>40</v>
      </c>
      <c r="Z217" s="344">
        <v>0</v>
      </c>
      <c r="AA217" s="265">
        <v>1000</v>
      </c>
      <c r="AB217" s="344">
        <v>50.2</v>
      </c>
      <c r="AC217" s="344">
        <v>9</v>
      </c>
      <c r="AD217" s="265">
        <v>49.8</v>
      </c>
      <c r="AE217" s="265">
        <v>48</v>
      </c>
      <c r="AF217" s="265">
        <v>40</v>
      </c>
      <c r="AG217" s="265">
        <v>0</v>
      </c>
      <c r="AH217" s="265">
        <v>0</v>
      </c>
      <c r="AI217" s="265">
        <v>49.85</v>
      </c>
      <c r="AJ217" s="265">
        <v>17</v>
      </c>
      <c r="AK217" s="344">
        <v>50.2</v>
      </c>
      <c r="AL217" s="265">
        <v>49.85</v>
      </c>
      <c r="AM217" s="344">
        <v>50.2</v>
      </c>
      <c r="AN217" s="265">
        <v>52</v>
      </c>
      <c r="AO217" s="265">
        <v>40</v>
      </c>
      <c r="AP217" s="344">
        <v>0</v>
      </c>
      <c r="AQ217" s="265">
        <v>1000</v>
      </c>
      <c r="AR217" s="344">
        <v>50.2</v>
      </c>
      <c r="AS217" s="344">
        <v>9</v>
      </c>
      <c r="AT217" s="265">
        <v>49.8</v>
      </c>
      <c r="AU217" s="265">
        <v>48</v>
      </c>
      <c r="AV217" s="265">
        <v>57</v>
      </c>
      <c r="AW217" s="265">
        <v>0</v>
      </c>
      <c r="AX217" s="265">
        <v>30000</v>
      </c>
      <c r="AY217" s="265">
        <v>49.85</v>
      </c>
      <c r="AZ217" s="265">
        <v>17</v>
      </c>
      <c r="BA217" s="344">
        <v>50.2</v>
      </c>
      <c r="BB217" s="265">
        <v>49.85</v>
      </c>
      <c r="BC217" s="114">
        <v>51</v>
      </c>
      <c r="BD217" s="114">
        <v>49</v>
      </c>
    </row>
    <row r="218" s="10" customFormat="1" ht="20.4" spans="1:54">
      <c r="A218" s="111"/>
      <c r="B218" s="70"/>
      <c r="C218" s="69" t="s">
        <v>579</v>
      </c>
      <c r="D218" s="71"/>
      <c r="E218" s="72"/>
      <c r="F218" s="69" t="s">
        <v>904</v>
      </c>
      <c r="G218" s="73"/>
      <c r="H218" s="413">
        <v>1</v>
      </c>
      <c r="I218" s="413">
        <v>0</v>
      </c>
      <c r="J218" s="413">
        <v>1</v>
      </c>
      <c r="K218" s="413">
        <v>0</v>
      </c>
      <c r="L218" s="413">
        <v>0</v>
      </c>
      <c r="M218" s="413">
        <v>1</v>
      </c>
      <c r="N218" s="413">
        <v>0</v>
      </c>
      <c r="O218" s="413"/>
      <c r="P218" s="413">
        <v>0</v>
      </c>
      <c r="Q218" s="422">
        <v>0</v>
      </c>
      <c r="R218" s="413">
        <f t="shared" si="26"/>
        <v>0</v>
      </c>
      <c r="S218" s="413">
        <v>0</v>
      </c>
      <c r="T218" s="413">
        <v>0</v>
      </c>
      <c r="U218" s="422">
        <v>0</v>
      </c>
      <c r="V218" s="413">
        <f t="shared" si="22"/>
        <v>37</v>
      </c>
      <c r="W218" s="125">
        <v>50.2</v>
      </c>
      <c r="X218" s="113">
        <v>52</v>
      </c>
      <c r="Y218" s="113">
        <v>40</v>
      </c>
      <c r="Z218" s="125" t="s">
        <v>1391</v>
      </c>
      <c r="AA218" s="113" t="s">
        <v>1392</v>
      </c>
      <c r="AB218" s="125" t="s">
        <v>1393</v>
      </c>
      <c r="AC218" s="125" t="s">
        <v>1394</v>
      </c>
      <c r="AD218" s="113">
        <v>49.8</v>
      </c>
      <c r="AE218" s="113" t="s">
        <v>251</v>
      </c>
      <c r="AF218" s="113">
        <v>40</v>
      </c>
      <c r="AG218" s="113" t="s">
        <v>251</v>
      </c>
      <c r="AH218" s="113" t="s">
        <v>251</v>
      </c>
      <c r="AI218" s="113" t="s">
        <v>251</v>
      </c>
      <c r="AJ218" s="113" t="s">
        <v>251</v>
      </c>
      <c r="AK218" s="125" t="s">
        <v>251</v>
      </c>
      <c r="AL218" s="113" t="s">
        <v>251</v>
      </c>
      <c r="AM218" s="125">
        <v>50.2</v>
      </c>
      <c r="AN218" s="113">
        <v>52</v>
      </c>
      <c r="AO218" s="113">
        <v>40</v>
      </c>
      <c r="AP218" s="125" t="s">
        <v>1391</v>
      </c>
      <c r="AQ218" s="113" t="s">
        <v>1392</v>
      </c>
      <c r="AR218" s="125" t="s">
        <v>1393</v>
      </c>
      <c r="AS218" s="125" t="s">
        <v>1394</v>
      </c>
      <c r="AT218" s="113">
        <v>49.8</v>
      </c>
      <c r="AU218" s="113" t="s">
        <v>251</v>
      </c>
      <c r="AV218" s="113" t="s">
        <v>251</v>
      </c>
      <c r="AW218" s="113" t="s">
        <v>251</v>
      </c>
      <c r="AX218" s="113" t="s">
        <v>251</v>
      </c>
      <c r="AY218" s="113" t="s">
        <v>251</v>
      </c>
      <c r="AZ218" s="113" t="s">
        <v>251</v>
      </c>
      <c r="BA218" s="125" t="s">
        <v>251</v>
      </c>
      <c r="BB218" s="113" t="s">
        <v>251</v>
      </c>
    </row>
    <row r="219" customFormat="1" ht="20.4" spans="1:56">
      <c r="A219" s="58">
        <f>A217</f>
        <v>902</v>
      </c>
      <c r="B219" s="59" t="s">
        <v>578</v>
      </c>
      <c r="C219" s="55" t="s">
        <v>579</v>
      </c>
      <c r="D219" s="56" t="s">
        <v>180</v>
      </c>
      <c r="E219" s="57" t="s">
        <v>584</v>
      </c>
      <c r="F219" s="55" t="s">
        <v>904</v>
      </c>
      <c r="G219" s="47"/>
      <c r="H219" s="411">
        <v>1</v>
      </c>
      <c r="I219" s="411">
        <v>0</v>
      </c>
      <c r="J219" s="411">
        <v>1</v>
      </c>
      <c r="K219" s="411">
        <v>0</v>
      </c>
      <c r="L219" s="411">
        <v>0</v>
      </c>
      <c r="M219" s="411">
        <v>1</v>
      </c>
      <c r="N219" s="411">
        <v>0</v>
      </c>
      <c r="O219" s="166"/>
      <c r="P219" s="166">
        <v>0</v>
      </c>
      <c r="Q219" s="418">
        <v>0</v>
      </c>
      <c r="R219" s="166">
        <f t="shared" si="26"/>
        <v>0</v>
      </c>
      <c r="S219" s="166">
        <v>0</v>
      </c>
      <c r="T219" s="166">
        <v>0</v>
      </c>
      <c r="U219" s="418">
        <v>0</v>
      </c>
      <c r="V219" s="166">
        <f t="shared" si="22"/>
        <v>37</v>
      </c>
      <c r="W219" s="344">
        <v>50.2</v>
      </c>
      <c r="X219" s="265">
        <v>52</v>
      </c>
      <c r="Y219" s="265">
        <v>40</v>
      </c>
      <c r="Z219" s="344">
        <v>0</v>
      </c>
      <c r="AA219" s="265">
        <v>1000</v>
      </c>
      <c r="AB219" s="344">
        <v>50.2</v>
      </c>
      <c r="AC219" s="344">
        <v>9</v>
      </c>
      <c r="AD219" s="265">
        <v>49.8</v>
      </c>
      <c r="AE219" s="265">
        <v>48</v>
      </c>
      <c r="AF219" s="265">
        <v>40</v>
      </c>
      <c r="AG219" s="265">
        <v>0</v>
      </c>
      <c r="AH219" s="265">
        <v>0</v>
      </c>
      <c r="AI219" s="265">
        <v>49.85</v>
      </c>
      <c r="AJ219" s="265">
        <v>17</v>
      </c>
      <c r="AK219" s="344">
        <v>50.2</v>
      </c>
      <c r="AL219" s="265">
        <v>49.85</v>
      </c>
      <c r="AM219" s="344">
        <v>50.2</v>
      </c>
      <c r="AN219" s="265">
        <v>52</v>
      </c>
      <c r="AO219" s="265">
        <v>40</v>
      </c>
      <c r="AP219" s="344">
        <v>0</v>
      </c>
      <c r="AQ219" s="265">
        <v>1000</v>
      </c>
      <c r="AR219" s="344">
        <v>50.2</v>
      </c>
      <c r="AS219" s="344">
        <v>9</v>
      </c>
      <c r="AT219" s="265">
        <v>49.8</v>
      </c>
      <c r="AU219" s="265">
        <v>48</v>
      </c>
      <c r="AV219" s="265">
        <v>57</v>
      </c>
      <c r="AW219" s="265">
        <v>0</v>
      </c>
      <c r="AX219" s="265">
        <v>30000</v>
      </c>
      <c r="AY219" s="265">
        <v>49.85</v>
      </c>
      <c r="AZ219" s="265">
        <v>17</v>
      </c>
      <c r="BA219" s="344">
        <v>50.2</v>
      </c>
      <c r="BB219" s="265">
        <v>49.85</v>
      </c>
      <c r="BC219" s="265">
        <v>51</v>
      </c>
      <c r="BD219" s="265">
        <v>49</v>
      </c>
    </row>
    <row r="220" s="11" customFormat="1" ht="20.4" spans="1:56">
      <c r="A220" s="111"/>
      <c r="B220" s="70"/>
      <c r="C220" s="69"/>
      <c r="D220" s="71"/>
      <c r="E220" s="72" t="s">
        <v>580</v>
      </c>
      <c r="F220" s="69" t="s">
        <v>585</v>
      </c>
      <c r="G220" s="73"/>
      <c r="H220" s="413">
        <v>1</v>
      </c>
      <c r="I220" s="413">
        <v>0</v>
      </c>
      <c r="J220" s="413">
        <v>1</v>
      </c>
      <c r="K220" s="413">
        <v>0</v>
      </c>
      <c r="L220" s="413">
        <v>0</v>
      </c>
      <c r="M220" s="413">
        <v>1</v>
      </c>
      <c r="N220" s="413">
        <v>0</v>
      </c>
      <c r="O220" s="413"/>
      <c r="P220" s="413">
        <v>0</v>
      </c>
      <c r="Q220" s="422">
        <v>0</v>
      </c>
      <c r="R220" s="413">
        <v>0</v>
      </c>
      <c r="S220" s="413">
        <v>0</v>
      </c>
      <c r="T220" s="413">
        <v>0</v>
      </c>
      <c r="U220" s="422">
        <v>0</v>
      </c>
      <c r="V220" s="413">
        <f t="shared" si="22"/>
        <v>37</v>
      </c>
      <c r="W220" s="125">
        <v>50.2</v>
      </c>
      <c r="X220" s="113">
        <v>52</v>
      </c>
      <c r="Y220" s="113">
        <v>40</v>
      </c>
      <c r="Z220" s="125" t="s">
        <v>1391</v>
      </c>
      <c r="AA220" s="113" t="s">
        <v>1392</v>
      </c>
      <c r="AB220" s="125" t="s">
        <v>1393</v>
      </c>
      <c r="AC220" s="125" t="s">
        <v>1394</v>
      </c>
      <c r="AD220" s="113" t="s">
        <v>251</v>
      </c>
      <c r="AE220" s="113" t="s">
        <v>251</v>
      </c>
      <c r="AF220" s="113" t="s">
        <v>251</v>
      </c>
      <c r="AG220" s="113" t="s">
        <v>251</v>
      </c>
      <c r="AH220" s="113" t="s">
        <v>251</v>
      </c>
      <c r="AI220" s="113" t="s">
        <v>251</v>
      </c>
      <c r="AJ220" s="113" t="s">
        <v>251</v>
      </c>
      <c r="AK220" s="125" t="s">
        <v>251</v>
      </c>
      <c r="AL220" s="113" t="s">
        <v>251</v>
      </c>
      <c r="AM220" s="125">
        <v>50.2</v>
      </c>
      <c r="AN220" s="113">
        <v>52</v>
      </c>
      <c r="AO220" s="113">
        <v>40</v>
      </c>
      <c r="AP220" s="125" t="s">
        <v>1391</v>
      </c>
      <c r="AQ220" s="113" t="s">
        <v>1392</v>
      </c>
      <c r="AR220" s="125" t="s">
        <v>1393</v>
      </c>
      <c r="AS220" s="125" t="s">
        <v>1394</v>
      </c>
      <c r="AT220" s="113" t="s">
        <v>251</v>
      </c>
      <c r="AU220" s="113" t="s">
        <v>251</v>
      </c>
      <c r="AV220" s="113" t="s">
        <v>251</v>
      </c>
      <c r="AW220" s="113" t="s">
        <v>251</v>
      </c>
      <c r="AX220" s="113" t="s">
        <v>251</v>
      </c>
      <c r="AY220" s="113" t="s">
        <v>251</v>
      </c>
      <c r="AZ220" s="113" t="s">
        <v>251</v>
      </c>
      <c r="BA220" s="125" t="s">
        <v>251</v>
      </c>
      <c r="BB220" s="113" t="s">
        <v>251</v>
      </c>
      <c r="BC220" s="113"/>
      <c r="BD220" s="113"/>
    </row>
    <row r="221" customFormat="1" ht="20.4" spans="1:56">
      <c r="A221" s="58">
        <f t="shared" ref="A221:A225" si="27">A219</f>
        <v>902</v>
      </c>
      <c r="B221" s="59" t="s">
        <v>578</v>
      </c>
      <c r="C221" s="55" t="s">
        <v>579</v>
      </c>
      <c r="D221" s="56" t="s">
        <v>187</v>
      </c>
      <c r="E221" s="57" t="s">
        <v>580</v>
      </c>
      <c r="F221" s="55" t="s">
        <v>585</v>
      </c>
      <c r="G221" s="68"/>
      <c r="H221" s="411">
        <v>1</v>
      </c>
      <c r="I221" s="411">
        <v>0</v>
      </c>
      <c r="J221" s="411">
        <v>1</v>
      </c>
      <c r="K221" s="411">
        <v>0</v>
      </c>
      <c r="L221" s="411">
        <v>0</v>
      </c>
      <c r="M221" s="411">
        <v>1</v>
      </c>
      <c r="N221" s="411">
        <v>0</v>
      </c>
      <c r="O221" s="166"/>
      <c r="P221" s="166">
        <v>0</v>
      </c>
      <c r="Q221" s="418">
        <v>0</v>
      </c>
      <c r="R221" s="166">
        <f t="shared" si="26"/>
        <v>0</v>
      </c>
      <c r="S221" s="166">
        <v>0</v>
      </c>
      <c r="T221" s="166">
        <v>0</v>
      </c>
      <c r="U221" s="418">
        <v>0</v>
      </c>
      <c r="V221" s="166">
        <f t="shared" si="22"/>
        <v>37</v>
      </c>
      <c r="W221" s="344">
        <v>50.2</v>
      </c>
      <c r="X221" s="265">
        <v>52</v>
      </c>
      <c r="Y221" s="265">
        <v>40</v>
      </c>
      <c r="Z221" s="344">
        <v>0</v>
      </c>
      <c r="AA221" s="265">
        <v>1000</v>
      </c>
      <c r="AB221" s="344">
        <v>50.2</v>
      </c>
      <c r="AC221" s="344">
        <v>9</v>
      </c>
      <c r="AD221" s="265">
        <v>49.8</v>
      </c>
      <c r="AE221" s="265">
        <v>48</v>
      </c>
      <c r="AF221" s="265">
        <v>40</v>
      </c>
      <c r="AG221" s="265">
        <v>0</v>
      </c>
      <c r="AH221" s="265">
        <v>0</v>
      </c>
      <c r="AI221" s="265">
        <v>49.85</v>
      </c>
      <c r="AJ221" s="265">
        <v>17</v>
      </c>
      <c r="AK221" s="344">
        <v>50.2</v>
      </c>
      <c r="AL221" s="265">
        <v>49.85</v>
      </c>
      <c r="AM221" s="344">
        <v>50.2</v>
      </c>
      <c r="AN221" s="265">
        <v>52</v>
      </c>
      <c r="AO221" s="265">
        <v>40</v>
      </c>
      <c r="AP221" s="344">
        <v>0</v>
      </c>
      <c r="AQ221" s="265">
        <v>1000</v>
      </c>
      <c r="AR221" s="344">
        <v>50.2</v>
      </c>
      <c r="AS221" s="344">
        <v>9</v>
      </c>
      <c r="AT221" s="265">
        <v>49.8</v>
      </c>
      <c r="AU221" s="265">
        <v>48</v>
      </c>
      <c r="AV221" s="265">
        <v>57</v>
      </c>
      <c r="AW221" s="265">
        <v>0</v>
      </c>
      <c r="AX221" s="265">
        <v>30000</v>
      </c>
      <c r="AY221" s="265">
        <v>49.85</v>
      </c>
      <c r="AZ221" s="265">
        <v>17</v>
      </c>
      <c r="BA221" s="344">
        <v>50.2</v>
      </c>
      <c r="BB221" s="265">
        <v>49.85</v>
      </c>
      <c r="BC221" s="265">
        <v>51</v>
      </c>
      <c r="BD221" s="265">
        <v>49</v>
      </c>
    </row>
    <row r="222" s="11" customFormat="1" ht="20.4" spans="1:56">
      <c r="A222" s="111"/>
      <c r="B222" s="70"/>
      <c r="C222" s="69"/>
      <c r="D222" s="71"/>
      <c r="E222" s="72" t="s">
        <v>580</v>
      </c>
      <c r="F222" s="69" t="s">
        <v>586</v>
      </c>
      <c r="G222" s="73"/>
      <c r="H222" s="413">
        <v>1</v>
      </c>
      <c r="I222" s="413">
        <v>0</v>
      </c>
      <c r="J222" s="413">
        <v>1</v>
      </c>
      <c r="K222" s="413">
        <v>0</v>
      </c>
      <c r="L222" s="413">
        <v>0</v>
      </c>
      <c r="M222" s="413">
        <v>1</v>
      </c>
      <c r="N222" s="413">
        <v>0</v>
      </c>
      <c r="O222" s="413"/>
      <c r="P222" s="413">
        <v>0</v>
      </c>
      <c r="Q222" s="422">
        <v>0</v>
      </c>
      <c r="R222" s="413">
        <v>0</v>
      </c>
      <c r="S222" s="413">
        <v>0</v>
      </c>
      <c r="T222" s="413">
        <v>0</v>
      </c>
      <c r="U222" s="422">
        <v>0</v>
      </c>
      <c r="V222" s="413">
        <f t="shared" si="22"/>
        <v>37</v>
      </c>
      <c r="W222" s="125">
        <v>50.2</v>
      </c>
      <c r="X222" s="113">
        <v>52</v>
      </c>
      <c r="Y222" s="113">
        <v>40</v>
      </c>
      <c r="Z222" s="125" t="s">
        <v>1391</v>
      </c>
      <c r="AA222" s="113" t="s">
        <v>1392</v>
      </c>
      <c r="AB222" s="125" t="s">
        <v>1393</v>
      </c>
      <c r="AC222" s="125" t="s">
        <v>1394</v>
      </c>
      <c r="AD222" s="113" t="s">
        <v>251</v>
      </c>
      <c r="AE222" s="113" t="s">
        <v>251</v>
      </c>
      <c r="AF222" s="113" t="s">
        <v>251</v>
      </c>
      <c r="AG222" s="113" t="s">
        <v>251</v>
      </c>
      <c r="AH222" s="113" t="s">
        <v>251</v>
      </c>
      <c r="AI222" s="113" t="s">
        <v>251</v>
      </c>
      <c r="AJ222" s="113" t="s">
        <v>251</v>
      </c>
      <c r="AK222" s="125" t="s">
        <v>251</v>
      </c>
      <c r="AL222" s="113" t="s">
        <v>251</v>
      </c>
      <c r="AM222" s="125">
        <v>50.2</v>
      </c>
      <c r="AN222" s="113">
        <v>52</v>
      </c>
      <c r="AO222" s="113">
        <v>40</v>
      </c>
      <c r="AP222" s="125" t="s">
        <v>1391</v>
      </c>
      <c r="AQ222" s="113" t="s">
        <v>1392</v>
      </c>
      <c r="AR222" s="125" t="s">
        <v>1393</v>
      </c>
      <c r="AS222" s="125" t="s">
        <v>1394</v>
      </c>
      <c r="AT222" s="113" t="s">
        <v>251</v>
      </c>
      <c r="AU222" s="113" t="s">
        <v>251</v>
      </c>
      <c r="AV222" s="113" t="s">
        <v>251</v>
      </c>
      <c r="AW222" s="113" t="s">
        <v>251</v>
      </c>
      <c r="AX222" s="113" t="s">
        <v>251</v>
      </c>
      <c r="AY222" s="113" t="s">
        <v>251</v>
      </c>
      <c r="AZ222" s="113" t="s">
        <v>251</v>
      </c>
      <c r="BA222" s="125" t="s">
        <v>251</v>
      </c>
      <c r="BB222" s="113" t="s">
        <v>251</v>
      </c>
      <c r="BC222" s="113"/>
      <c r="BD222" s="113"/>
    </row>
    <row r="223" customFormat="1" ht="20.4" spans="1:56">
      <c r="A223" s="58">
        <f t="shared" si="27"/>
        <v>902</v>
      </c>
      <c r="B223" s="59" t="s">
        <v>578</v>
      </c>
      <c r="C223" s="55" t="s">
        <v>579</v>
      </c>
      <c r="D223" s="56" t="s">
        <v>190</v>
      </c>
      <c r="E223" s="57" t="s">
        <v>580</v>
      </c>
      <c r="F223" s="55" t="s">
        <v>586</v>
      </c>
      <c r="G223" s="47"/>
      <c r="H223" s="411">
        <v>1</v>
      </c>
      <c r="I223" s="411">
        <v>0</v>
      </c>
      <c r="J223" s="411">
        <v>1</v>
      </c>
      <c r="K223" s="411">
        <v>0</v>
      </c>
      <c r="L223" s="411">
        <v>0</v>
      </c>
      <c r="M223" s="411">
        <v>1</v>
      </c>
      <c r="N223" s="411">
        <v>0</v>
      </c>
      <c r="O223" s="166"/>
      <c r="P223" s="166">
        <v>0</v>
      </c>
      <c r="Q223" s="418">
        <v>0</v>
      </c>
      <c r="R223" s="166">
        <f t="shared" si="26"/>
        <v>0</v>
      </c>
      <c r="S223" s="166">
        <v>0</v>
      </c>
      <c r="T223" s="166">
        <v>0</v>
      </c>
      <c r="U223" s="418">
        <v>0</v>
      </c>
      <c r="V223" s="166">
        <f t="shared" si="22"/>
        <v>37</v>
      </c>
      <c r="W223" s="344">
        <v>50.2</v>
      </c>
      <c r="X223" s="265">
        <v>52</v>
      </c>
      <c r="Y223" s="265">
        <v>40</v>
      </c>
      <c r="Z223" s="344">
        <v>0</v>
      </c>
      <c r="AA223" s="265">
        <v>1000</v>
      </c>
      <c r="AB223" s="344">
        <v>50.2</v>
      </c>
      <c r="AC223" s="344">
        <v>9</v>
      </c>
      <c r="AD223" s="265">
        <v>49.8</v>
      </c>
      <c r="AE223" s="265">
        <v>48</v>
      </c>
      <c r="AF223" s="265">
        <v>40</v>
      </c>
      <c r="AG223" s="265">
        <v>0</v>
      </c>
      <c r="AH223" s="265">
        <v>0</v>
      </c>
      <c r="AI223" s="265">
        <v>49.85</v>
      </c>
      <c r="AJ223" s="265">
        <v>17</v>
      </c>
      <c r="AK223" s="344">
        <v>50.2</v>
      </c>
      <c r="AL223" s="265">
        <v>49.85</v>
      </c>
      <c r="AM223" s="344">
        <v>50.2</v>
      </c>
      <c r="AN223" s="265">
        <v>52</v>
      </c>
      <c r="AO223" s="265">
        <v>40</v>
      </c>
      <c r="AP223" s="344">
        <v>0</v>
      </c>
      <c r="AQ223" s="265">
        <v>1000</v>
      </c>
      <c r="AR223" s="344">
        <v>50.2</v>
      </c>
      <c r="AS223" s="344">
        <v>9</v>
      </c>
      <c r="AT223" s="265">
        <v>49.8</v>
      </c>
      <c r="AU223" s="265">
        <v>48</v>
      </c>
      <c r="AV223" s="265">
        <v>57</v>
      </c>
      <c r="AW223" s="265">
        <v>0</v>
      </c>
      <c r="AX223" s="265">
        <v>30000</v>
      </c>
      <c r="AY223" s="265">
        <v>49.85</v>
      </c>
      <c r="AZ223" s="265">
        <v>17</v>
      </c>
      <c r="BA223" s="344">
        <v>50.2</v>
      </c>
      <c r="BB223" s="265">
        <v>49.85</v>
      </c>
      <c r="BC223" s="265">
        <v>51</v>
      </c>
      <c r="BD223" s="265">
        <v>49</v>
      </c>
    </row>
    <row r="224" s="11" customFormat="1" ht="20.4" spans="1:56">
      <c r="A224" s="111"/>
      <c r="B224" s="70"/>
      <c r="C224" s="69"/>
      <c r="D224" s="71"/>
      <c r="E224" s="72" t="s">
        <v>587</v>
      </c>
      <c r="F224" s="69" t="s">
        <v>588</v>
      </c>
      <c r="G224" s="194" t="s">
        <v>589</v>
      </c>
      <c r="H224" s="413">
        <v>1</v>
      </c>
      <c r="I224" s="413">
        <v>0</v>
      </c>
      <c r="J224" s="413">
        <v>1</v>
      </c>
      <c r="K224" s="413">
        <v>1</v>
      </c>
      <c r="L224" s="413">
        <v>0</v>
      </c>
      <c r="M224" s="413">
        <v>1</v>
      </c>
      <c r="N224" s="413">
        <v>0</v>
      </c>
      <c r="O224" s="413"/>
      <c r="P224" s="413">
        <v>0</v>
      </c>
      <c r="Q224" s="422">
        <v>0</v>
      </c>
      <c r="R224" s="413">
        <v>0</v>
      </c>
      <c r="S224" s="413">
        <v>0</v>
      </c>
      <c r="T224" s="413">
        <v>0</v>
      </c>
      <c r="U224" s="422">
        <v>0</v>
      </c>
      <c r="V224" s="413">
        <f t="shared" si="22"/>
        <v>45</v>
      </c>
      <c r="W224" s="125">
        <v>50.2</v>
      </c>
      <c r="X224" s="113">
        <v>52</v>
      </c>
      <c r="Y224" s="113">
        <v>40</v>
      </c>
      <c r="Z224" s="125" t="s">
        <v>1391</v>
      </c>
      <c r="AA224" s="113" t="s">
        <v>1392</v>
      </c>
      <c r="AB224" s="125" t="s">
        <v>1393</v>
      </c>
      <c r="AC224" s="125" t="s">
        <v>1394</v>
      </c>
      <c r="AD224" s="113">
        <v>49</v>
      </c>
      <c r="AE224" s="113" t="s">
        <v>251</v>
      </c>
      <c r="AF224" s="113" t="s">
        <v>1415</v>
      </c>
      <c r="AG224" s="113" t="s">
        <v>251</v>
      </c>
      <c r="AH224" s="113" t="s">
        <v>251</v>
      </c>
      <c r="AI224" s="113" t="s">
        <v>251</v>
      </c>
      <c r="AJ224" s="113" t="s">
        <v>251</v>
      </c>
      <c r="AK224" s="125">
        <v>50.05</v>
      </c>
      <c r="AL224" s="113" t="s">
        <v>251</v>
      </c>
      <c r="AM224" s="125">
        <v>50.2</v>
      </c>
      <c r="AN224" s="113">
        <v>52</v>
      </c>
      <c r="AO224" s="113">
        <v>40</v>
      </c>
      <c r="AP224" s="125" t="s">
        <v>1391</v>
      </c>
      <c r="AQ224" s="113" t="s">
        <v>1392</v>
      </c>
      <c r="AR224" s="125" t="s">
        <v>1393</v>
      </c>
      <c r="AS224" s="125" t="s">
        <v>1394</v>
      </c>
      <c r="AT224" s="113" t="s">
        <v>251</v>
      </c>
      <c r="AU224" s="113" t="s">
        <v>251</v>
      </c>
      <c r="AV224" s="113" t="s">
        <v>251</v>
      </c>
      <c r="AW224" s="113" t="s">
        <v>251</v>
      </c>
      <c r="AX224" s="113" t="s">
        <v>251</v>
      </c>
      <c r="AY224" s="113" t="s">
        <v>251</v>
      </c>
      <c r="AZ224" s="113" t="s">
        <v>251</v>
      </c>
      <c r="BA224" s="125" t="s">
        <v>251</v>
      </c>
      <c r="BB224" s="113" t="s">
        <v>251</v>
      </c>
      <c r="BC224" s="113"/>
      <c r="BD224" s="113"/>
    </row>
    <row r="225" s="4" customFormat="1" ht="20.4" spans="1:56">
      <c r="A225" s="51">
        <f t="shared" si="27"/>
        <v>902</v>
      </c>
      <c r="B225" s="42" t="s">
        <v>578</v>
      </c>
      <c r="C225" s="33" t="s">
        <v>579</v>
      </c>
      <c r="D225" s="43" t="s">
        <v>193</v>
      </c>
      <c r="E225" s="44" t="s">
        <v>587</v>
      </c>
      <c r="F225" s="33" t="s">
        <v>588</v>
      </c>
      <c r="G225" s="47"/>
      <c r="H225" s="166">
        <v>1</v>
      </c>
      <c r="I225" s="166">
        <v>0</v>
      </c>
      <c r="J225" s="166">
        <v>1</v>
      </c>
      <c r="K225" s="166">
        <v>1</v>
      </c>
      <c r="L225" s="166">
        <v>0</v>
      </c>
      <c r="M225" s="166">
        <v>1</v>
      </c>
      <c r="N225" s="166">
        <v>0</v>
      </c>
      <c r="O225" s="166"/>
      <c r="P225" s="166">
        <v>0</v>
      </c>
      <c r="Q225" s="418">
        <v>0</v>
      </c>
      <c r="R225" s="166">
        <f t="shared" si="26"/>
        <v>0</v>
      </c>
      <c r="S225" s="166">
        <v>0</v>
      </c>
      <c r="T225" s="166">
        <v>0</v>
      </c>
      <c r="U225" s="418">
        <v>0</v>
      </c>
      <c r="V225" s="166">
        <f t="shared" si="22"/>
        <v>45</v>
      </c>
      <c r="W225" s="186">
        <v>50.2</v>
      </c>
      <c r="X225" s="140">
        <v>52</v>
      </c>
      <c r="Y225" s="140">
        <v>40</v>
      </c>
      <c r="Z225" s="186">
        <v>0</v>
      </c>
      <c r="AA225" s="140">
        <v>1000</v>
      </c>
      <c r="AB225" s="186">
        <v>50.2</v>
      </c>
      <c r="AC225" s="186">
        <v>9</v>
      </c>
      <c r="AD225" s="140">
        <v>49</v>
      </c>
      <c r="AE225" s="140">
        <v>48</v>
      </c>
      <c r="AF225" s="140">
        <v>2</v>
      </c>
      <c r="AG225" s="140">
        <v>0</v>
      </c>
      <c r="AH225" s="140">
        <v>0</v>
      </c>
      <c r="AI225" s="140">
        <v>49.85</v>
      </c>
      <c r="AJ225" s="140">
        <v>17</v>
      </c>
      <c r="AK225" s="186">
        <v>50.05</v>
      </c>
      <c r="AL225" s="140">
        <v>49.85</v>
      </c>
      <c r="AM225" s="186">
        <v>50.2</v>
      </c>
      <c r="AN225" s="140">
        <v>52</v>
      </c>
      <c r="AO225" s="140">
        <v>40</v>
      </c>
      <c r="AP225" s="186">
        <v>0</v>
      </c>
      <c r="AQ225" s="140">
        <v>1000</v>
      </c>
      <c r="AR225" s="186">
        <v>50.2</v>
      </c>
      <c r="AS225" s="186">
        <v>9</v>
      </c>
      <c r="AT225" s="140">
        <v>49</v>
      </c>
      <c r="AU225" s="140">
        <v>48</v>
      </c>
      <c r="AV225" s="140">
        <v>57</v>
      </c>
      <c r="AW225" s="140">
        <v>0</v>
      </c>
      <c r="AX225" s="140">
        <v>30000</v>
      </c>
      <c r="AY225" s="140">
        <v>49.85</v>
      </c>
      <c r="AZ225" s="140">
        <v>17</v>
      </c>
      <c r="BA225" s="186">
        <v>50.2</v>
      </c>
      <c r="BB225" s="140">
        <v>49.85</v>
      </c>
      <c r="BC225" s="140">
        <v>51</v>
      </c>
      <c r="BD225" s="140">
        <v>49</v>
      </c>
    </row>
    <row r="226" s="3" customFormat="1" ht="20.4" spans="1:56">
      <c r="A226" s="48"/>
      <c r="B226" s="37"/>
      <c r="C226" s="36"/>
      <c r="D226" s="38"/>
      <c r="E226" s="39"/>
      <c r="F226" s="36"/>
      <c r="G226" s="49"/>
      <c r="H226" s="163">
        <v>1</v>
      </c>
      <c r="I226" s="163">
        <v>0</v>
      </c>
      <c r="J226" s="163">
        <v>1</v>
      </c>
      <c r="K226" s="163">
        <v>0</v>
      </c>
      <c r="L226" s="163">
        <v>0</v>
      </c>
      <c r="M226" s="163">
        <v>1</v>
      </c>
      <c r="N226" s="163">
        <v>0</v>
      </c>
      <c r="O226" s="163"/>
      <c r="P226" s="163">
        <v>0</v>
      </c>
      <c r="Q226" s="185">
        <v>0</v>
      </c>
      <c r="R226" s="163">
        <v>0</v>
      </c>
      <c r="S226" s="163">
        <v>0</v>
      </c>
      <c r="T226" s="163">
        <v>0</v>
      </c>
      <c r="U226" s="185">
        <v>0</v>
      </c>
      <c r="V226" s="163">
        <f t="shared" si="22"/>
        <v>37</v>
      </c>
      <c r="W226" s="133">
        <v>50.2</v>
      </c>
      <c r="X226" s="250">
        <v>52</v>
      </c>
      <c r="Y226" s="250">
        <v>40</v>
      </c>
      <c r="Z226" s="133" t="s">
        <v>1391</v>
      </c>
      <c r="AA226" s="250" t="s">
        <v>1392</v>
      </c>
      <c r="AB226" s="133" t="s">
        <v>1393</v>
      </c>
      <c r="AC226" s="133" t="s">
        <v>1394</v>
      </c>
      <c r="AD226" s="250" t="s">
        <v>251</v>
      </c>
      <c r="AE226" s="250" t="s">
        <v>251</v>
      </c>
      <c r="AF226" s="250" t="s">
        <v>251</v>
      </c>
      <c r="AG226" s="250" t="s">
        <v>251</v>
      </c>
      <c r="AH226" s="250" t="s">
        <v>251</v>
      </c>
      <c r="AI226" s="250" t="s">
        <v>251</v>
      </c>
      <c r="AJ226" s="250" t="s">
        <v>251</v>
      </c>
      <c r="AK226" s="133" t="s">
        <v>251</v>
      </c>
      <c r="AL226" s="250" t="s">
        <v>251</v>
      </c>
      <c r="AM226" s="133">
        <v>50.2</v>
      </c>
      <c r="AN226" s="250">
        <v>52</v>
      </c>
      <c r="AO226" s="250">
        <v>40</v>
      </c>
      <c r="AP226" s="133" t="s">
        <v>1391</v>
      </c>
      <c r="AQ226" s="250" t="s">
        <v>1392</v>
      </c>
      <c r="AR226" s="133" t="s">
        <v>1393</v>
      </c>
      <c r="AS226" s="133" t="s">
        <v>1394</v>
      </c>
      <c r="AT226" s="250" t="s">
        <v>251</v>
      </c>
      <c r="AU226" s="250" t="s">
        <v>251</v>
      </c>
      <c r="AV226" s="250" t="s">
        <v>251</v>
      </c>
      <c r="AW226" s="250" t="s">
        <v>251</v>
      </c>
      <c r="AX226" s="250" t="s">
        <v>251</v>
      </c>
      <c r="AY226" s="250" t="s">
        <v>251</v>
      </c>
      <c r="AZ226" s="250" t="s">
        <v>251</v>
      </c>
      <c r="BA226" s="133" t="s">
        <v>251</v>
      </c>
      <c r="BB226" s="250" t="s">
        <v>251</v>
      </c>
      <c r="BC226" s="250"/>
      <c r="BD226" s="250"/>
    </row>
    <row r="227" s="243" customFormat="1" ht="20.4" spans="1:56">
      <c r="A227" s="58">
        <f>A4</f>
        <v>902</v>
      </c>
      <c r="B227" s="59" t="s">
        <v>591</v>
      </c>
      <c r="C227" s="55" t="s">
        <v>592</v>
      </c>
      <c r="D227" s="56" t="s">
        <v>168</v>
      </c>
      <c r="E227" s="459" t="s">
        <v>593</v>
      </c>
      <c r="F227" s="55" t="s">
        <v>594</v>
      </c>
      <c r="G227" s="68"/>
      <c r="H227" s="121">
        <v>1</v>
      </c>
      <c r="I227" s="121">
        <v>0</v>
      </c>
      <c r="J227" s="121">
        <v>1</v>
      </c>
      <c r="K227" s="121">
        <v>0</v>
      </c>
      <c r="L227" s="121">
        <v>0</v>
      </c>
      <c r="M227" s="121">
        <v>1</v>
      </c>
      <c r="N227" s="121">
        <v>0</v>
      </c>
      <c r="O227" s="121"/>
      <c r="P227" s="121">
        <v>0</v>
      </c>
      <c r="Q227" s="138">
        <v>0</v>
      </c>
      <c r="R227" s="121">
        <f t="shared" ref="R227" si="28">S227+T227*2</f>
        <v>0</v>
      </c>
      <c r="S227" s="121">
        <v>0</v>
      </c>
      <c r="T227" s="121">
        <v>0</v>
      </c>
      <c r="U227" s="138">
        <v>0</v>
      </c>
      <c r="V227" s="121">
        <f t="shared" si="22"/>
        <v>37</v>
      </c>
      <c r="W227" s="121">
        <v>50.2</v>
      </c>
      <c r="X227" s="121">
        <v>52</v>
      </c>
      <c r="Y227" s="121">
        <v>40</v>
      </c>
      <c r="Z227" s="121">
        <v>0</v>
      </c>
      <c r="AA227" s="121">
        <v>1000</v>
      </c>
      <c r="AB227" s="121">
        <v>50.2</v>
      </c>
      <c r="AC227" s="121">
        <v>9</v>
      </c>
      <c r="AD227" s="121">
        <v>49.8</v>
      </c>
      <c r="AE227" s="121">
        <v>48</v>
      </c>
      <c r="AF227" s="121">
        <v>40</v>
      </c>
      <c r="AG227" s="121">
        <v>0</v>
      </c>
      <c r="AH227" s="121">
        <v>0</v>
      </c>
      <c r="AI227" s="121">
        <v>49.85</v>
      </c>
      <c r="AJ227" s="121">
        <v>17</v>
      </c>
      <c r="AK227" s="121">
        <v>50.2</v>
      </c>
      <c r="AL227" s="85">
        <v>49.85</v>
      </c>
      <c r="AM227" s="121">
        <v>50.2</v>
      </c>
      <c r="AN227" s="121">
        <v>52</v>
      </c>
      <c r="AO227" s="121">
        <v>40</v>
      </c>
      <c r="AP227" s="121">
        <v>0</v>
      </c>
      <c r="AQ227" s="121">
        <v>1000</v>
      </c>
      <c r="AR227" s="121">
        <v>50.2</v>
      </c>
      <c r="AS227" s="121">
        <v>9</v>
      </c>
      <c r="AT227" s="121">
        <v>49.8</v>
      </c>
      <c r="AU227" s="121">
        <v>48</v>
      </c>
      <c r="AV227" s="121">
        <v>57</v>
      </c>
      <c r="AW227" s="121">
        <v>0</v>
      </c>
      <c r="AX227" s="121">
        <v>30000</v>
      </c>
      <c r="AY227" s="121">
        <v>49.85</v>
      </c>
      <c r="AZ227" s="121">
        <v>17</v>
      </c>
      <c r="BA227" s="121">
        <v>50.2</v>
      </c>
      <c r="BB227" s="121">
        <v>49.85</v>
      </c>
      <c r="BC227" s="121">
        <v>51</v>
      </c>
      <c r="BD227" s="121">
        <v>49</v>
      </c>
    </row>
    <row r="228" customFormat="1" ht="20.4" spans="1:56">
      <c r="A228" s="33">
        <f>A217</f>
        <v>902</v>
      </c>
      <c r="B228" s="42" t="s">
        <v>595</v>
      </c>
      <c r="C228" s="33"/>
      <c r="D228" s="43"/>
      <c r="E228" s="44"/>
      <c r="F228" s="44"/>
      <c r="G228" s="47"/>
      <c r="H228" s="186"/>
      <c r="I228" s="186"/>
      <c r="J228" s="186"/>
      <c r="K228" s="186"/>
      <c r="L228" s="186"/>
      <c r="M228" s="186"/>
      <c r="N228" s="186"/>
      <c r="O228" s="186"/>
      <c r="P228" s="186"/>
      <c r="Q228" s="416">
        <v>0</v>
      </c>
      <c r="R228" s="186"/>
      <c r="S228" s="186"/>
      <c r="T228" s="186"/>
      <c r="U228" s="416">
        <v>0</v>
      </c>
      <c r="V228" s="186"/>
      <c r="W228" s="344"/>
      <c r="X228" s="265"/>
      <c r="Y228" s="265"/>
      <c r="Z228" s="344"/>
      <c r="AA228" s="265"/>
      <c r="AB228" s="344"/>
      <c r="AC228" s="344"/>
      <c r="AD228" s="265"/>
      <c r="AE228" s="265"/>
      <c r="AF228" s="265"/>
      <c r="AG228" s="265"/>
      <c r="AH228" s="265"/>
      <c r="AI228" s="265"/>
      <c r="AJ228" s="265"/>
      <c r="AK228" s="344"/>
      <c r="AL228" s="265"/>
      <c r="AM228" s="344"/>
      <c r="AN228" s="265"/>
      <c r="AO228" s="265"/>
      <c r="AP228" s="344"/>
      <c r="AQ228" s="265"/>
      <c r="AR228" s="344"/>
      <c r="AS228" s="344"/>
      <c r="AT228" s="265"/>
      <c r="AU228" s="265"/>
      <c r="AV228" s="265"/>
      <c r="AW228" s="265"/>
      <c r="AX228" s="265"/>
      <c r="AY228" s="265"/>
      <c r="AZ228" s="265"/>
      <c r="BA228" s="344"/>
      <c r="BB228" s="265"/>
      <c r="BC228" s="114"/>
      <c r="BD228" s="114"/>
    </row>
    <row r="229" customFormat="1" ht="20.4" spans="1:56">
      <c r="A229" s="33">
        <f>A228</f>
        <v>902</v>
      </c>
      <c r="B229" s="42" t="s">
        <v>596</v>
      </c>
      <c r="C229" s="33" t="s">
        <v>597</v>
      </c>
      <c r="D229" s="43" t="s">
        <v>168</v>
      </c>
      <c r="E229" s="44" t="s">
        <v>598</v>
      </c>
      <c r="F229" s="44" t="s">
        <v>597</v>
      </c>
      <c r="G229" s="47"/>
      <c r="H229" s="166">
        <v>0</v>
      </c>
      <c r="I229" s="166">
        <v>0</v>
      </c>
      <c r="J229" s="166">
        <v>0</v>
      </c>
      <c r="K229" s="166">
        <v>0</v>
      </c>
      <c r="L229" s="166">
        <v>0</v>
      </c>
      <c r="M229" s="166">
        <v>0</v>
      </c>
      <c r="N229" s="166">
        <v>0</v>
      </c>
      <c r="O229" s="166"/>
      <c r="P229" s="166">
        <v>0</v>
      </c>
      <c r="Q229" s="418">
        <v>0</v>
      </c>
      <c r="R229" s="166">
        <f>S229+T229*2</f>
        <v>0</v>
      </c>
      <c r="S229" s="166">
        <v>0</v>
      </c>
      <c r="T229" s="166">
        <v>0</v>
      </c>
      <c r="U229" s="418">
        <v>0</v>
      </c>
      <c r="V229" s="166">
        <f t="shared" si="22"/>
        <v>0</v>
      </c>
      <c r="W229" s="344">
        <v>50.2</v>
      </c>
      <c r="X229" s="265">
        <v>52</v>
      </c>
      <c r="Y229" s="265">
        <v>40</v>
      </c>
      <c r="Z229" s="344">
        <v>0</v>
      </c>
      <c r="AA229" s="265">
        <v>1000</v>
      </c>
      <c r="AB229" s="344">
        <v>50.2</v>
      </c>
      <c r="AC229" s="344">
        <v>9</v>
      </c>
      <c r="AD229" s="265">
        <v>49.75</v>
      </c>
      <c r="AE229" s="265">
        <v>48</v>
      </c>
      <c r="AF229" s="265">
        <v>57</v>
      </c>
      <c r="AG229" s="265">
        <v>0</v>
      </c>
      <c r="AH229" s="265">
        <v>30000</v>
      </c>
      <c r="AI229" s="265">
        <v>49.85</v>
      </c>
      <c r="AJ229" s="265">
        <v>17</v>
      </c>
      <c r="AK229" s="344">
        <v>50.2</v>
      </c>
      <c r="AL229" s="265">
        <v>49.85</v>
      </c>
      <c r="AM229" s="344">
        <v>50.2</v>
      </c>
      <c r="AN229" s="265">
        <v>52</v>
      </c>
      <c r="AO229" s="265">
        <v>40</v>
      </c>
      <c r="AP229" s="344">
        <v>0</v>
      </c>
      <c r="AQ229" s="265">
        <v>1000</v>
      </c>
      <c r="AR229" s="344">
        <v>50.2</v>
      </c>
      <c r="AS229" s="344">
        <v>9</v>
      </c>
      <c r="AT229" s="265">
        <v>49.75</v>
      </c>
      <c r="AU229" s="265">
        <v>48</v>
      </c>
      <c r="AV229" s="265">
        <v>57</v>
      </c>
      <c r="AW229" s="265">
        <v>0</v>
      </c>
      <c r="AX229" s="265">
        <v>30000</v>
      </c>
      <c r="AY229" s="265">
        <v>49.85</v>
      </c>
      <c r="AZ229" s="265">
        <v>17</v>
      </c>
      <c r="BA229" s="344">
        <v>50.2</v>
      </c>
      <c r="BB229" s="265">
        <v>49.85</v>
      </c>
      <c r="BC229" s="114">
        <v>51</v>
      </c>
      <c r="BD229" s="114">
        <v>49</v>
      </c>
    </row>
    <row r="230" customFormat="1" ht="20.4" spans="1:56">
      <c r="A230" s="33">
        <f>A229</f>
        <v>902</v>
      </c>
      <c r="B230" s="42"/>
      <c r="C230" s="33" t="s">
        <v>599</v>
      </c>
      <c r="D230" s="43" t="s">
        <v>168</v>
      </c>
      <c r="E230" s="44" t="s">
        <v>600</v>
      </c>
      <c r="F230" s="44" t="s">
        <v>599</v>
      </c>
      <c r="G230" s="47"/>
      <c r="H230" s="166">
        <v>0</v>
      </c>
      <c r="I230" s="166">
        <v>0</v>
      </c>
      <c r="J230" s="166">
        <v>0</v>
      </c>
      <c r="K230" s="166">
        <v>0</v>
      </c>
      <c r="L230" s="166">
        <v>0</v>
      </c>
      <c r="M230" s="166">
        <v>0</v>
      </c>
      <c r="N230" s="166">
        <v>0</v>
      </c>
      <c r="O230" s="166"/>
      <c r="P230" s="166">
        <v>0</v>
      </c>
      <c r="Q230" s="418">
        <v>0</v>
      </c>
      <c r="R230" s="166">
        <f>S230+T230*2</f>
        <v>0</v>
      </c>
      <c r="S230" s="166">
        <v>0</v>
      </c>
      <c r="T230" s="166">
        <v>0</v>
      </c>
      <c r="U230" s="418">
        <v>0</v>
      </c>
      <c r="V230" s="166">
        <f t="shared" si="22"/>
        <v>0</v>
      </c>
      <c r="W230" s="344">
        <v>50.2</v>
      </c>
      <c r="X230" s="265">
        <v>52</v>
      </c>
      <c r="Y230" s="265">
        <v>40</v>
      </c>
      <c r="Z230" s="344">
        <v>0</v>
      </c>
      <c r="AA230" s="265">
        <v>1000</v>
      </c>
      <c r="AB230" s="344">
        <v>50.2</v>
      </c>
      <c r="AC230" s="344">
        <v>9</v>
      </c>
      <c r="AD230" s="265">
        <v>49.75</v>
      </c>
      <c r="AE230" s="265">
        <v>48</v>
      </c>
      <c r="AF230" s="265">
        <v>57</v>
      </c>
      <c r="AG230" s="265">
        <v>0</v>
      </c>
      <c r="AH230" s="265">
        <v>30000</v>
      </c>
      <c r="AI230" s="265">
        <v>49.85</v>
      </c>
      <c r="AJ230" s="265">
        <v>17</v>
      </c>
      <c r="AK230" s="344">
        <v>50.2</v>
      </c>
      <c r="AL230" s="265">
        <v>49.85</v>
      </c>
      <c r="AM230" s="344">
        <v>50.2</v>
      </c>
      <c r="AN230" s="265">
        <v>52</v>
      </c>
      <c r="AO230" s="265">
        <v>40</v>
      </c>
      <c r="AP230" s="344">
        <v>0</v>
      </c>
      <c r="AQ230" s="265">
        <v>1000</v>
      </c>
      <c r="AR230" s="344">
        <v>50.2</v>
      </c>
      <c r="AS230" s="344">
        <v>9</v>
      </c>
      <c r="AT230" s="265">
        <v>49.75</v>
      </c>
      <c r="AU230" s="265">
        <v>48</v>
      </c>
      <c r="AV230" s="265">
        <v>57</v>
      </c>
      <c r="AW230" s="265">
        <v>0</v>
      </c>
      <c r="AX230" s="265">
        <v>30000</v>
      </c>
      <c r="AY230" s="265">
        <v>49.85</v>
      </c>
      <c r="AZ230" s="265">
        <v>17</v>
      </c>
      <c r="BA230" s="344">
        <v>50.2</v>
      </c>
      <c r="BB230" s="265">
        <v>49.85</v>
      </c>
      <c r="BC230" s="114">
        <v>51</v>
      </c>
      <c r="BD230" s="114">
        <v>49</v>
      </c>
    </row>
    <row r="231" s="6" customFormat="1" ht="20.4" spans="1:54">
      <c r="A231" s="60"/>
      <c r="B231" s="61"/>
      <c r="C231" s="60"/>
      <c r="D231" s="62"/>
      <c r="E231" s="63"/>
      <c r="F231" s="63" t="s">
        <v>920</v>
      </c>
      <c r="G231" s="196" t="s">
        <v>264</v>
      </c>
      <c r="H231" s="412">
        <v>1</v>
      </c>
      <c r="I231" s="412">
        <v>0</v>
      </c>
      <c r="J231" s="412">
        <v>1</v>
      </c>
      <c r="K231" s="412">
        <v>0</v>
      </c>
      <c r="L231" s="412">
        <v>0</v>
      </c>
      <c r="M231" s="412">
        <v>1</v>
      </c>
      <c r="N231" s="412">
        <v>0</v>
      </c>
      <c r="O231" s="412"/>
      <c r="P231" s="412">
        <v>0</v>
      </c>
      <c r="Q231" s="421">
        <v>0</v>
      </c>
      <c r="R231" s="412">
        <v>0</v>
      </c>
      <c r="S231" s="412">
        <v>0</v>
      </c>
      <c r="T231" s="412">
        <v>0</v>
      </c>
      <c r="U231" s="421">
        <v>0</v>
      </c>
      <c r="V231" s="412">
        <f t="shared" si="22"/>
        <v>37</v>
      </c>
      <c r="W231" s="346" t="s">
        <v>661</v>
      </c>
      <c r="X231" s="267" t="s">
        <v>251</v>
      </c>
      <c r="Y231" s="267" t="s">
        <v>1416</v>
      </c>
      <c r="Z231" s="346" t="s">
        <v>251</v>
      </c>
      <c r="AA231" s="267" t="s">
        <v>251</v>
      </c>
      <c r="AB231" s="346" t="s">
        <v>251</v>
      </c>
      <c r="AC231" s="346" t="s">
        <v>251</v>
      </c>
      <c r="AD231" s="267" t="s">
        <v>251</v>
      </c>
      <c r="AE231" s="267" t="s">
        <v>251</v>
      </c>
      <c r="AF231" s="267" t="s">
        <v>251</v>
      </c>
      <c r="AG231" s="267" t="s">
        <v>251</v>
      </c>
      <c r="AH231" s="267" t="s">
        <v>251</v>
      </c>
      <c r="AI231" s="267" t="s">
        <v>251</v>
      </c>
      <c r="AJ231" s="267" t="s">
        <v>251</v>
      </c>
      <c r="AK231" s="346" t="s">
        <v>251</v>
      </c>
      <c r="AL231" s="267" t="s">
        <v>251</v>
      </c>
      <c r="AM231" s="346" t="s">
        <v>661</v>
      </c>
      <c r="AN231" s="267" t="s">
        <v>251</v>
      </c>
      <c r="AO231" s="267" t="s">
        <v>1416</v>
      </c>
      <c r="AP231" s="346" t="s">
        <v>251</v>
      </c>
      <c r="AQ231" s="267" t="s">
        <v>251</v>
      </c>
      <c r="AR231" s="346" t="s">
        <v>251</v>
      </c>
      <c r="AS231" s="346" t="s">
        <v>251</v>
      </c>
      <c r="AT231" s="267" t="s">
        <v>251</v>
      </c>
      <c r="AU231" s="267" t="s">
        <v>251</v>
      </c>
      <c r="AV231" s="267" t="s">
        <v>251</v>
      </c>
      <c r="AW231" s="267" t="s">
        <v>251</v>
      </c>
      <c r="AX231" s="267" t="s">
        <v>251</v>
      </c>
      <c r="AY231" s="267" t="s">
        <v>251</v>
      </c>
      <c r="AZ231" s="267" t="s">
        <v>251</v>
      </c>
      <c r="BA231" s="346" t="s">
        <v>251</v>
      </c>
      <c r="BB231" s="267" t="s">
        <v>251</v>
      </c>
    </row>
    <row r="232" ht="20.4" spans="1:56">
      <c r="A232" s="33">
        <f>A230</f>
        <v>902</v>
      </c>
      <c r="B232" s="42" t="s">
        <v>604</v>
      </c>
      <c r="C232" s="33" t="s">
        <v>599</v>
      </c>
      <c r="D232" s="43" t="s">
        <v>180</v>
      </c>
      <c r="E232" s="44" t="s">
        <v>605</v>
      </c>
      <c r="F232" s="44" t="s">
        <v>606</v>
      </c>
      <c r="G232" s="47"/>
      <c r="H232" s="344">
        <v>1</v>
      </c>
      <c r="I232" s="344">
        <v>0</v>
      </c>
      <c r="J232" s="344">
        <v>1</v>
      </c>
      <c r="K232" s="344">
        <v>0</v>
      </c>
      <c r="L232" s="344">
        <v>0</v>
      </c>
      <c r="M232" s="344">
        <v>1</v>
      </c>
      <c r="N232" s="344">
        <v>0</v>
      </c>
      <c r="O232" s="344"/>
      <c r="P232" s="344">
        <v>0</v>
      </c>
      <c r="Q232" s="465">
        <v>0</v>
      </c>
      <c r="R232" s="344">
        <f>S232+T232*2</f>
        <v>0</v>
      </c>
      <c r="S232" s="344">
        <v>0</v>
      </c>
      <c r="T232" s="344">
        <v>0</v>
      </c>
      <c r="U232" s="465">
        <v>0</v>
      </c>
      <c r="V232" s="344">
        <f t="shared" si="22"/>
        <v>37</v>
      </c>
      <c r="W232" s="344">
        <v>50.2</v>
      </c>
      <c r="X232" s="344">
        <v>52</v>
      </c>
      <c r="Y232" s="344">
        <v>40</v>
      </c>
      <c r="Z232" s="344">
        <v>0</v>
      </c>
      <c r="AA232" s="344">
        <v>1000</v>
      </c>
      <c r="AB232" s="344">
        <v>50.2</v>
      </c>
      <c r="AC232" s="344">
        <v>9</v>
      </c>
      <c r="AD232" s="344">
        <v>49.75</v>
      </c>
      <c r="AE232" s="344">
        <v>48</v>
      </c>
      <c r="AF232" s="344">
        <v>57</v>
      </c>
      <c r="AG232" s="344">
        <v>0</v>
      </c>
      <c r="AH232" s="344">
        <v>30000</v>
      </c>
      <c r="AI232" s="344">
        <v>49.85</v>
      </c>
      <c r="AJ232" s="344">
        <v>17</v>
      </c>
      <c r="AK232" s="344">
        <v>50.2</v>
      </c>
      <c r="AL232" s="344">
        <v>49.85</v>
      </c>
      <c r="AM232" s="344">
        <v>50.2</v>
      </c>
      <c r="AN232" s="344">
        <v>52</v>
      </c>
      <c r="AO232" s="344">
        <v>40</v>
      </c>
      <c r="AP232" s="344">
        <v>0</v>
      </c>
      <c r="AQ232" s="344">
        <v>1000</v>
      </c>
      <c r="AR232" s="344">
        <v>50.2</v>
      </c>
      <c r="AS232" s="344">
        <v>9</v>
      </c>
      <c r="AT232" s="344">
        <v>49.75</v>
      </c>
      <c r="AU232" s="344">
        <v>48</v>
      </c>
      <c r="AV232" s="344">
        <v>57</v>
      </c>
      <c r="AW232" s="344">
        <v>0</v>
      </c>
      <c r="AX232" s="344">
        <v>30000</v>
      </c>
      <c r="AY232" s="344">
        <v>49.85</v>
      </c>
      <c r="AZ232" s="344">
        <v>17</v>
      </c>
      <c r="BA232" s="344">
        <v>50.2</v>
      </c>
      <c r="BB232" s="344">
        <v>49.85</v>
      </c>
      <c r="BC232" s="114">
        <v>51</v>
      </c>
      <c r="BD232" s="114">
        <v>49</v>
      </c>
    </row>
    <row r="233" s="6" customFormat="1" ht="20.4" spans="1:54">
      <c r="A233" s="60"/>
      <c r="B233" s="61"/>
      <c r="C233" s="60"/>
      <c r="D233" s="62"/>
      <c r="E233" s="63"/>
      <c r="F233" s="63" t="s">
        <v>607</v>
      </c>
      <c r="G233" s="66"/>
      <c r="H233" s="412">
        <v>1</v>
      </c>
      <c r="I233" s="412">
        <v>0</v>
      </c>
      <c r="J233" s="412">
        <v>0</v>
      </c>
      <c r="K233" s="412">
        <v>0</v>
      </c>
      <c r="L233" s="412">
        <v>0</v>
      </c>
      <c r="M233" s="412">
        <v>0</v>
      </c>
      <c r="N233" s="412">
        <v>0</v>
      </c>
      <c r="O233" s="412"/>
      <c r="P233" s="412">
        <v>0</v>
      </c>
      <c r="Q233" s="421">
        <v>0</v>
      </c>
      <c r="R233" s="412">
        <v>0</v>
      </c>
      <c r="S233" s="412">
        <v>0</v>
      </c>
      <c r="T233" s="412">
        <v>0</v>
      </c>
      <c r="U233" s="421">
        <v>0</v>
      </c>
      <c r="V233" s="412">
        <f t="shared" si="22"/>
        <v>1</v>
      </c>
      <c r="W233" s="346" t="s">
        <v>1417</v>
      </c>
      <c r="X233" s="267" t="s">
        <v>251</v>
      </c>
      <c r="Y233" s="267">
        <v>40</v>
      </c>
      <c r="Z233" s="346" t="s">
        <v>251</v>
      </c>
      <c r="AA233" s="267" t="s">
        <v>576</v>
      </c>
      <c r="AB233" s="346" t="s">
        <v>1413</v>
      </c>
      <c r="AC233" s="346">
        <v>0.09</v>
      </c>
      <c r="AD233" s="267" t="s">
        <v>251</v>
      </c>
      <c r="AE233" s="267" t="s">
        <v>251</v>
      </c>
      <c r="AF233" s="267" t="s">
        <v>251</v>
      </c>
      <c r="AG233" s="267" t="s">
        <v>251</v>
      </c>
      <c r="AH233" s="267" t="s">
        <v>251</v>
      </c>
      <c r="AI233" s="267" t="s">
        <v>251</v>
      </c>
      <c r="AJ233" s="267" t="s">
        <v>251</v>
      </c>
      <c r="AK233" s="346" t="s">
        <v>251</v>
      </c>
      <c r="AL233" s="267" t="s">
        <v>251</v>
      </c>
      <c r="AM233" s="346" t="s">
        <v>1417</v>
      </c>
      <c r="AN233" s="267" t="s">
        <v>251</v>
      </c>
      <c r="AO233" s="267">
        <v>40</v>
      </c>
      <c r="AP233" s="346" t="s">
        <v>251</v>
      </c>
      <c r="AQ233" s="267" t="s">
        <v>576</v>
      </c>
      <c r="AR233" s="346" t="s">
        <v>1413</v>
      </c>
      <c r="AS233" s="346">
        <v>0.09</v>
      </c>
      <c r="AT233" s="267" t="s">
        <v>251</v>
      </c>
      <c r="AU233" s="267" t="s">
        <v>251</v>
      </c>
      <c r="AV233" s="267" t="s">
        <v>251</v>
      </c>
      <c r="AW233" s="267" t="s">
        <v>251</v>
      </c>
      <c r="AX233" s="267" t="s">
        <v>251</v>
      </c>
      <c r="AY233" s="267" t="s">
        <v>251</v>
      </c>
      <c r="AZ233" s="267" t="s">
        <v>251</v>
      </c>
      <c r="BA233" s="346" t="s">
        <v>251</v>
      </c>
      <c r="BB233" s="267" t="s">
        <v>251</v>
      </c>
    </row>
    <row r="234" customFormat="1" ht="20.4" spans="1:56">
      <c r="A234" s="33">
        <f>A232</f>
        <v>902</v>
      </c>
      <c r="B234" s="42" t="s">
        <v>610</v>
      </c>
      <c r="C234" s="33" t="s">
        <v>611</v>
      </c>
      <c r="D234" s="43" t="s">
        <v>168</v>
      </c>
      <c r="E234" s="44" t="s">
        <v>612</v>
      </c>
      <c r="F234" s="44" t="s">
        <v>611</v>
      </c>
      <c r="G234" s="47"/>
      <c r="H234" s="166">
        <v>1</v>
      </c>
      <c r="I234" s="166">
        <v>0</v>
      </c>
      <c r="J234" s="166">
        <v>0</v>
      </c>
      <c r="K234" s="166">
        <v>0</v>
      </c>
      <c r="L234" s="166">
        <v>0</v>
      </c>
      <c r="M234" s="166">
        <v>0</v>
      </c>
      <c r="N234" s="166">
        <v>0</v>
      </c>
      <c r="O234" s="166"/>
      <c r="P234" s="166">
        <v>0</v>
      </c>
      <c r="Q234" s="418">
        <v>0</v>
      </c>
      <c r="R234" s="166">
        <f>S234+T234*2</f>
        <v>0</v>
      </c>
      <c r="S234" s="166">
        <v>0</v>
      </c>
      <c r="T234" s="166">
        <v>0</v>
      </c>
      <c r="U234" s="418">
        <v>0</v>
      </c>
      <c r="V234" s="166">
        <f t="shared" si="22"/>
        <v>1</v>
      </c>
      <c r="W234" s="344">
        <v>60.5</v>
      </c>
      <c r="X234" s="265">
        <v>52</v>
      </c>
      <c r="Y234" s="265">
        <v>40</v>
      </c>
      <c r="Z234" s="344">
        <v>0</v>
      </c>
      <c r="AA234" s="265">
        <v>300000</v>
      </c>
      <c r="AB234" s="344">
        <v>60.1</v>
      </c>
      <c r="AC234" s="344">
        <v>9</v>
      </c>
      <c r="AD234" s="265">
        <v>49.75</v>
      </c>
      <c r="AE234" s="265">
        <v>48</v>
      </c>
      <c r="AF234" s="265">
        <v>57</v>
      </c>
      <c r="AG234" s="265">
        <v>0</v>
      </c>
      <c r="AH234" s="265">
        <v>30000</v>
      </c>
      <c r="AI234" s="265">
        <v>49.85</v>
      </c>
      <c r="AJ234" s="265">
        <v>17</v>
      </c>
      <c r="AK234" s="344">
        <v>60.1</v>
      </c>
      <c r="AL234" s="265">
        <v>49.85</v>
      </c>
      <c r="AM234" s="344">
        <v>60.5</v>
      </c>
      <c r="AN234" s="265">
        <v>52</v>
      </c>
      <c r="AO234" s="265">
        <v>40</v>
      </c>
      <c r="AP234" s="344">
        <v>0</v>
      </c>
      <c r="AQ234" s="265">
        <v>300000</v>
      </c>
      <c r="AR234" s="344">
        <v>60.1</v>
      </c>
      <c r="AS234" s="344">
        <v>9</v>
      </c>
      <c r="AT234" s="265">
        <v>49.75</v>
      </c>
      <c r="AU234" s="265">
        <v>48</v>
      </c>
      <c r="AV234" s="265">
        <v>57</v>
      </c>
      <c r="AW234" s="265">
        <v>0</v>
      </c>
      <c r="AX234" s="265">
        <v>30000</v>
      </c>
      <c r="AY234" s="265">
        <v>49.85</v>
      </c>
      <c r="AZ234" s="265">
        <v>17</v>
      </c>
      <c r="BA234" s="344">
        <v>60.1</v>
      </c>
      <c r="BB234" s="265">
        <v>49.85</v>
      </c>
      <c r="BC234" s="114">
        <v>51</v>
      </c>
      <c r="BD234" s="114">
        <v>49</v>
      </c>
    </row>
    <row r="235" customFormat="1" ht="20.4" spans="1:56">
      <c r="A235" s="33">
        <f>A234</f>
        <v>902</v>
      </c>
      <c r="B235" s="42" t="s">
        <v>613</v>
      </c>
      <c r="C235" s="33"/>
      <c r="D235" s="43"/>
      <c r="E235" s="44"/>
      <c r="F235" s="44"/>
      <c r="G235" s="47"/>
      <c r="H235" s="166"/>
      <c r="I235" s="166"/>
      <c r="J235" s="166"/>
      <c r="K235" s="166"/>
      <c r="L235" s="166"/>
      <c r="M235" s="166"/>
      <c r="N235" s="166"/>
      <c r="O235" s="166"/>
      <c r="P235" s="166">
        <v>0</v>
      </c>
      <c r="Q235" s="418">
        <v>0</v>
      </c>
      <c r="R235" s="166"/>
      <c r="S235" s="166"/>
      <c r="T235" s="166"/>
      <c r="U235" s="418">
        <v>0</v>
      </c>
      <c r="V235" s="166">
        <f t="shared" si="22"/>
        <v>0</v>
      </c>
      <c r="W235" s="344">
        <v>50.2</v>
      </c>
      <c r="X235" s="265">
        <v>52</v>
      </c>
      <c r="Y235" s="265">
        <v>40</v>
      </c>
      <c r="Z235" s="344">
        <v>0</v>
      </c>
      <c r="AA235" s="265">
        <v>1000</v>
      </c>
      <c r="AB235" s="344">
        <v>50.2</v>
      </c>
      <c r="AC235" s="344">
        <v>9</v>
      </c>
      <c r="AD235" s="265">
        <v>49.75</v>
      </c>
      <c r="AE235" s="265">
        <v>48</v>
      </c>
      <c r="AF235" s="265">
        <v>57</v>
      </c>
      <c r="AG235" s="265">
        <v>0</v>
      </c>
      <c r="AH235" s="265">
        <v>30000</v>
      </c>
      <c r="AI235" s="265">
        <v>49.85</v>
      </c>
      <c r="AJ235" s="265">
        <v>17</v>
      </c>
      <c r="AK235" s="344">
        <v>50.2</v>
      </c>
      <c r="AL235" s="265">
        <v>49.85</v>
      </c>
      <c r="AM235" s="344">
        <v>50.2</v>
      </c>
      <c r="AN235" s="265">
        <v>52</v>
      </c>
      <c r="AO235" s="265">
        <v>40</v>
      </c>
      <c r="AP235" s="344">
        <v>0</v>
      </c>
      <c r="AQ235" s="265">
        <v>1000</v>
      </c>
      <c r="AR235" s="344">
        <v>50.2</v>
      </c>
      <c r="AS235" s="344">
        <v>9</v>
      </c>
      <c r="AT235" s="265">
        <v>49.75</v>
      </c>
      <c r="AU235" s="265">
        <v>48</v>
      </c>
      <c r="AV235" s="265">
        <v>57</v>
      </c>
      <c r="AW235" s="265">
        <v>0</v>
      </c>
      <c r="AX235" s="265">
        <v>30000</v>
      </c>
      <c r="AY235" s="265">
        <v>49.85</v>
      </c>
      <c r="AZ235" s="265">
        <v>17</v>
      </c>
      <c r="BA235" s="344">
        <v>50.2</v>
      </c>
      <c r="BB235" s="265">
        <v>49.85</v>
      </c>
      <c r="BC235" s="114">
        <v>51</v>
      </c>
      <c r="BD235" s="114">
        <v>49</v>
      </c>
    </row>
    <row r="236" customFormat="1" ht="20.4" spans="1:56">
      <c r="A236" s="33">
        <f>A235</f>
        <v>902</v>
      </c>
      <c r="B236" s="42" t="s">
        <v>614</v>
      </c>
      <c r="C236" s="33" t="s">
        <v>615</v>
      </c>
      <c r="D236" s="43" t="s">
        <v>168</v>
      </c>
      <c r="E236" s="44" t="s">
        <v>616</v>
      </c>
      <c r="F236" s="44" t="s">
        <v>617</v>
      </c>
      <c r="G236" s="47"/>
      <c r="H236" s="166">
        <v>0</v>
      </c>
      <c r="I236" s="166">
        <v>0</v>
      </c>
      <c r="J236" s="166">
        <v>0</v>
      </c>
      <c r="K236" s="166">
        <v>0</v>
      </c>
      <c r="L236" s="166">
        <v>0</v>
      </c>
      <c r="M236" s="166">
        <v>0</v>
      </c>
      <c r="N236" s="166">
        <v>0</v>
      </c>
      <c r="O236" s="166"/>
      <c r="P236" s="166">
        <v>0</v>
      </c>
      <c r="Q236" s="418">
        <v>0</v>
      </c>
      <c r="R236" s="166">
        <f>S236+T236*2</f>
        <v>0</v>
      </c>
      <c r="S236" s="166">
        <v>0</v>
      </c>
      <c r="T236" s="166">
        <v>0</v>
      </c>
      <c r="U236" s="418">
        <v>0</v>
      </c>
      <c r="V236" s="166">
        <f t="shared" si="22"/>
        <v>0</v>
      </c>
      <c r="W236" s="344">
        <v>50.2</v>
      </c>
      <c r="X236" s="265">
        <v>52</v>
      </c>
      <c r="Y236" s="265">
        <v>40</v>
      </c>
      <c r="Z236" s="344">
        <v>0</v>
      </c>
      <c r="AA236" s="265">
        <v>1000</v>
      </c>
      <c r="AB236" s="344">
        <v>50.2</v>
      </c>
      <c r="AC236" s="344">
        <v>9</v>
      </c>
      <c r="AD236" s="265">
        <v>49.75</v>
      </c>
      <c r="AE236" s="265">
        <v>48</v>
      </c>
      <c r="AF236" s="265">
        <v>57</v>
      </c>
      <c r="AG236" s="265">
        <v>0</v>
      </c>
      <c r="AH236" s="265">
        <v>30000</v>
      </c>
      <c r="AI236" s="265">
        <v>49.85</v>
      </c>
      <c r="AJ236" s="265">
        <v>17</v>
      </c>
      <c r="AK236" s="344">
        <v>50.2</v>
      </c>
      <c r="AL236" s="265">
        <v>49.85</v>
      </c>
      <c r="AM236" s="344">
        <v>50.2</v>
      </c>
      <c r="AN236" s="265">
        <v>52</v>
      </c>
      <c r="AO236" s="265">
        <v>40</v>
      </c>
      <c r="AP236" s="344">
        <v>0</v>
      </c>
      <c r="AQ236" s="265">
        <v>1000</v>
      </c>
      <c r="AR236" s="344">
        <v>50.2</v>
      </c>
      <c r="AS236" s="344">
        <v>9</v>
      </c>
      <c r="AT236" s="265">
        <v>49.75</v>
      </c>
      <c r="AU236" s="265">
        <v>48</v>
      </c>
      <c r="AV236" s="265">
        <v>57</v>
      </c>
      <c r="AW236" s="265">
        <v>0</v>
      </c>
      <c r="AX236" s="265">
        <v>30000</v>
      </c>
      <c r="AY236" s="265">
        <v>49.85</v>
      </c>
      <c r="AZ236" s="265">
        <v>17</v>
      </c>
      <c r="BA236" s="344">
        <v>50.2</v>
      </c>
      <c r="BB236" s="265">
        <v>49.85</v>
      </c>
      <c r="BC236" s="114">
        <v>51</v>
      </c>
      <c r="BD236" s="114">
        <v>49</v>
      </c>
    </row>
    <row r="237" s="11" customFormat="1" ht="20.4" spans="1:56">
      <c r="A237" s="69"/>
      <c r="B237" s="70"/>
      <c r="C237" s="69"/>
      <c r="D237" s="71"/>
      <c r="E237" s="72"/>
      <c r="F237" s="72"/>
      <c r="G237" s="197" t="s">
        <v>618</v>
      </c>
      <c r="H237" s="413">
        <v>1</v>
      </c>
      <c r="I237" s="413">
        <v>0</v>
      </c>
      <c r="J237" s="413">
        <v>1</v>
      </c>
      <c r="K237" s="413">
        <v>0</v>
      </c>
      <c r="L237" s="413">
        <v>0</v>
      </c>
      <c r="M237" s="413">
        <v>1</v>
      </c>
      <c r="N237" s="413">
        <v>0</v>
      </c>
      <c r="O237" s="413"/>
      <c r="P237" s="413">
        <v>0</v>
      </c>
      <c r="Q237" s="422">
        <v>0</v>
      </c>
      <c r="R237" s="413"/>
      <c r="S237" s="413"/>
      <c r="T237" s="413"/>
      <c r="U237" s="422">
        <v>0</v>
      </c>
      <c r="V237" s="413">
        <f t="shared" si="22"/>
        <v>37</v>
      </c>
      <c r="W237" s="125">
        <v>50.2</v>
      </c>
      <c r="X237" s="113">
        <v>52</v>
      </c>
      <c r="Y237" s="113">
        <v>40</v>
      </c>
      <c r="Z237" s="125" t="s">
        <v>1391</v>
      </c>
      <c r="AA237" s="113" t="s">
        <v>1392</v>
      </c>
      <c r="AB237" s="125" t="s">
        <v>1393</v>
      </c>
      <c r="AC237" s="125" t="s">
        <v>1394</v>
      </c>
      <c r="AD237" s="113" t="s">
        <v>251</v>
      </c>
      <c r="AE237" s="113" t="s">
        <v>251</v>
      </c>
      <c r="AF237" s="113" t="s">
        <v>251</v>
      </c>
      <c r="AG237" s="113" t="s">
        <v>251</v>
      </c>
      <c r="AH237" s="113" t="s">
        <v>251</v>
      </c>
      <c r="AI237" s="113" t="s">
        <v>251</v>
      </c>
      <c r="AJ237" s="113" t="s">
        <v>251</v>
      </c>
      <c r="AK237" s="125" t="s">
        <v>251</v>
      </c>
      <c r="AL237" s="113" t="s">
        <v>251</v>
      </c>
      <c r="AM237" s="125">
        <v>50.2</v>
      </c>
      <c r="AN237" s="113">
        <v>52</v>
      </c>
      <c r="AO237" s="113">
        <v>40</v>
      </c>
      <c r="AP237" s="125" t="s">
        <v>1391</v>
      </c>
      <c r="AQ237" s="113" t="s">
        <v>1392</v>
      </c>
      <c r="AR237" s="125" t="s">
        <v>1393</v>
      </c>
      <c r="AS237" s="125" t="s">
        <v>1394</v>
      </c>
      <c r="AT237" s="113" t="s">
        <v>251</v>
      </c>
      <c r="AU237" s="113" t="s">
        <v>251</v>
      </c>
      <c r="AV237" s="113" t="s">
        <v>251</v>
      </c>
      <c r="AW237" s="113" t="s">
        <v>251</v>
      </c>
      <c r="AX237" s="113" t="s">
        <v>251</v>
      </c>
      <c r="AY237" s="113" t="s">
        <v>251</v>
      </c>
      <c r="AZ237" s="113" t="s">
        <v>251</v>
      </c>
      <c r="BA237" s="125" t="s">
        <v>251</v>
      </c>
      <c r="BB237" s="113" t="s">
        <v>251</v>
      </c>
      <c r="BC237" s="10"/>
      <c r="BD237" s="10"/>
    </row>
    <row r="238" customFormat="1" ht="20.4" spans="1:56">
      <c r="A238" s="33">
        <f>A236</f>
        <v>902</v>
      </c>
      <c r="B238" s="42" t="s">
        <v>619</v>
      </c>
      <c r="C238" s="33" t="s">
        <v>620</v>
      </c>
      <c r="D238" s="43" t="s">
        <v>168</v>
      </c>
      <c r="E238" s="44" t="s">
        <v>621</v>
      </c>
      <c r="F238" s="44" t="s">
        <v>620</v>
      </c>
      <c r="G238" s="198"/>
      <c r="H238" s="166">
        <v>1</v>
      </c>
      <c r="I238" s="166">
        <v>0</v>
      </c>
      <c r="J238" s="166">
        <v>1</v>
      </c>
      <c r="K238" s="166">
        <v>0</v>
      </c>
      <c r="L238" s="166">
        <v>0</v>
      </c>
      <c r="M238" s="166">
        <v>1</v>
      </c>
      <c r="N238" s="166">
        <v>0</v>
      </c>
      <c r="O238" s="166"/>
      <c r="P238" s="166">
        <v>0</v>
      </c>
      <c r="Q238" s="418">
        <v>0</v>
      </c>
      <c r="R238" s="166">
        <f t="shared" ref="R238:R241" si="29">S238+T238*2</f>
        <v>0</v>
      </c>
      <c r="S238" s="166">
        <v>0</v>
      </c>
      <c r="T238" s="166">
        <v>0</v>
      </c>
      <c r="U238" s="418">
        <v>0</v>
      </c>
      <c r="V238" s="166">
        <f t="shared" si="22"/>
        <v>37</v>
      </c>
      <c r="W238" s="344">
        <v>50.2</v>
      </c>
      <c r="X238" s="265">
        <v>52</v>
      </c>
      <c r="Y238" s="265">
        <v>40</v>
      </c>
      <c r="Z238" s="344">
        <v>0</v>
      </c>
      <c r="AA238" s="265">
        <v>35000</v>
      </c>
      <c r="AB238" s="344">
        <v>50.1</v>
      </c>
      <c r="AC238" s="344">
        <v>9</v>
      </c>
      <c r="AD238" s="265">
        <v>49.75</v>
      </c>
      <c r="AE238" s="265">
        <v>48</v>
      </c>
      <c r="AF238" s="265">
        <v>57</v>
      </c>
      <c r="AG238" s="265">
        <v>0</v>
      </c>
      <c r="AH238" s="265">
        <v>30000</v>
      </c>
      <c r="AI238" s="265">
        <v>49.85</v>
      </c>
      <c r="AJ238" s="265">
        <v>17</v>
      </c>
      <c r="AK238" s="344">
        <v>50.2</v>
      </c>
      <c r="AL238" s="265">
        <v>49.85</v>
      </c>
      <c r="AM238" s="344">
        <v>50.2</v>
      </c>
      <c r="AN238" s="265">
        <v>52</v>
      </c>
      <c r="AO238" s="265">
        <v>40</v>
      </c>
      <c r="AP238" s="344">
        <v>0</v>
      </c>
      <c r="AQ238" s="265">
        <v>35000</v>
      </c>
      <c r="AR238" s="344">
        <v>50.1</v>
      </c>
      <c r="AS238" s="344">
        <v>9</v>
      </c>
      <c r="AT238" s="265">
        <v>49.75</v>
      </c>
      <c r="AU238" s="265">
        <v>48</v>
      </c>
      <c r="AV238" s="265">
        <v>57</v>
      </c>
      <c r="AW238" s="265">
        <v>0</v>
      </c>
      <c r="AX238" s="265">
        <v>30000</v>
      </c>
      <c r="AY238" s="265">
        <v>49.85</v>
      </c>
      <c r="AZ238" s="265">
        <v>17</v>
      </c>
      <c r="BA238" s="344">
        <v>50.2</v>
      </c>
      <c r="BB238" s="265">
        <v>49.85</v>
      </c>
      <c r="BC238" s="114">
        <v>51</v>
      </c>
      <c r="BD238" s="114">
        <v>49</v>
      </c>
    </row>
    <row r="239" s="10" customFormat="1" ht="20.4" spans="1:54">
      <c r="A239" s="69"/>
      <c r="B239" s="70"/>
      <c r="C239" s="69"/>
      <c r="D239" s="71"/>
      <c r="E239" s="72" t="s">
        <v>455</v>
      </c>
      <c r="F239" s="72" t="s">
        <v>620</v>
      </c>
      <c r="G239" s="197" t="s">
        <v>622</v>
      </c>
      <c r="H239" s="413">
        <v>1</v>
      </c>
      <c r="I239" s="413">
        <v>0</v>
      </c>
      <c r="J239" s="413">
        <v>1</v>
      </c>
      <c r="K239" s="413">
        <v>0</v>
      </c>
      <c r="L239" s="413">
        <v>0</v>
      </c>
      <c r="M239" s="413">
        <v>1</v>
      </c>
      <c r="N239" s="413">
        <v>0</v>
      </c>
      <c r="O239" s="413"/>
      <c r="P239" s="413">
        <v>0</v>
      </c>
      <c r="Q239" s="422">
        <v>0</v>
      </c>
      <c r="R239" s="413"/>
      <c r="S239" s="413"/>
      <c r="T239" s="413"/>
      <c r="U239" s="422">
        <v>0</v>
      </c>
      <c r="V239" s="413">
        <f t="shared" si="22"/>
        <v>37</v>
      </c>
      <c r="W239" s="125">
        <v>50.2</v>
      </c>
      <c r="X239" s="113">
        <v>52</v>
      </c>
      <c r="Y239" s="113">
        <v>40</v>
      </c>
      <c r="Z239" s="125" t="s">
        <v>1391</v>
      </c>
      <c r="AA239" s="113" t="s">
        <v>1392</v>
      </c>
      <c r="AB239" s="125" t="s">
        <v>1393</v>
      </c>
      <c r="AC239" s="125" t="s">
        <v>1394</v>
      </c>
      <c r="AD239" s="113" t="s">
        <v>251</v>
      </c>
      <c r="AE239" s="113" t="s">
        <v>251</v>
      </c>
      <c r="AF239" s="113" t="s">
        <v>251</v>
      </c>
      <c r="AG239" s="113" t="s">
        <v>251</v>
      </c>
      <c r="AH239" s="113" t="s">
        <v>251</v>
      </c>
      <c r="AI239" s="113" t="s">
        <v>251</v>
      </c>
      <c r="AJ239" s="113" t="s">
        <v>251</v>
      </c>
      <c r="AK239" s="125" t="s">
        <v>251</v>
      </c>
      <c r="AL239" s="113" t="s">
        <v>251</v>
      </c>
      <c r="AM239" s="125">
        <v>50.2</v>
      </c>
      <c r="AN239" s="113">
        <v>52</v>
      </c>
      <c r="AO239" s="113">
        <v>40</v>
      </c>
      <c r="AP239" s="125" t="s">
        <v>1391</v>
      </c>
      <c r="AQ239" s="113" t="s">
        <v>1392</v>
      </c>
      <c r="AR239" s="125" t="s">
        <v>1393</v>
      </c>
      <c r="AS239" s="125" t="s">
        <v>1394</v>
      </c>
      <c r="AT239" s="113" t="s">
        <v>251</v>
      </c>
      <c r="AU239" s="113" t="s">
        <v>251</v>
      </c>
      <c r="AV239" s="113" t="s">
        <v>251</v>
      </c>
      <c r="AW239" s="113" t="s">
        <v>251</v>
      </c>
      <c r="AX239" s="113" t="s">
        <v>251</v>
      </c>
      <c r="AY239" s="113" t="s">
        <v>251</v>
      </c>
      <c r="AZ239" s="113" t="s">
        <v>251</v>
      </c>
      <c r="BA239" s="125" t="s">
        <v>251</v>
      </c>
      <c r="BB239" s="113" t="s">
        <v>251</v>
      </c>
    </row>
    <row r="240" customFormat="1" ht="20.4" spans="1:56">
      <c r="A240" s="33">
        <f>A238</f>
        <v>902</v>
      </c>
      <c r="B240" s="42" t="s">
        <v>619</v>
      </c>
      <c r="C240" s="33" t="s">
        <v>620</v>
      </c>
      <c r="D240" s="43" t="s">
        <v>180</v>
      </c>
      <c r="E240" s="44" t="s">
        <v>621</v>
      </c>
      <c r="F240" s="44" t="s">
        <v>620</v>
      </c>
      <c r="G240" s="47"/>
      <c r="H240" s="166">
        <v>1</v>
      </c>
      <c r="I240" s="166">
        <v>0</v>
      </c>
      <c r="J240" s="166">
        <v>1</v>
      </c>
      <c r="K240" s="166">
        <v>0</v>
      </c>
      <c r="L240" s="166">
        <v>0</v>
      </c>
      <c r="M240" s="166">
        <v>1</v>
      </c>
      <c r="N240" s="166">
        <v>0</v>
      </c>
      <c r="O240" s="166"/>
      <c r="P240" s="166">
        <v>0</v>
      </c>
      <c r="Q240" s="418">
        <v>0</v>
      </c>
      <c r="R240" s="166">
        <f t="shared" si="29"/>
        <v>0</v>
      </c>
      <c r="S240" s="166">
        <v>0</v>
      </c>
      <c r="T240" s="166">
        <v>0</v>
      </c>
      <c r="U240" s="418">
        <v>0</v>
      </c>
      <c r="V240" s="166">
        <f t="shared" si="22"/>
        <v>37</v>
      </c>
      <c r="W240" s="344">
        <v>50.2</v>
      </c>
      <c r="X240" s="265">
        <v>52</v>
      </c>
      <c r="Y240" s="265">
        <v>40</v>
      </c>
      <c r="Z240" s="344">
        <v>0</v>
      </c>
      <c r="AA240" s="265">
        <v>35000</v>
      </c>
      <c r="AB240" s="344">
        <v>50.1</v>
      </c>
      <c r="AC240" s="344">
        <v>9</v>
      </c>
      <c r="AD240" s="265">
        <v>49.75</v>
      </c>
      <c r="AE240" s="265">
        <v>48</v>
      </c>
      <c r="AF240" s="265">
        <v>57</v>
      </c>
      <c r="AG240" s="265">
        <v>0</v>
      </c>
      <c r="AH240" s="265">
        <v>30000</v>
      </c>
      <c r="AI240" s="265">
        <v>49.85</v>
      </c>
      <c r="AJ240" s="265">
        <v>17</v>
      </c>
      <c r="AK240" s="344">
        <v>50.2</v>
      </c>
      <c r="AL240" s="265">
        <v>49.85</v>
      </c>
      <c r="AM240" s="344">
        <v>50.2</v>
      </c>
      <c r="AN240" s="265">
        <v>52</v>
      </c>
      <c r="AO240" s="265">
        <v>40</v>
      </c>
      <c r="AP240" s="344">
        <v>0</v>
      </c>
      <c r="AQ240" s="265">
        <v>35000</v>
      </c>
      <c r="AR240" s="344">
        <v>50.1</v>
      </c>
      <c r="AS240" s="344">
        <v>9</v>
      </c>
      <c r="AT240" s="265">
        <v>49.75</v>
      </c>
      <c r="AU240" s="265">
        <v>48</v>
      </c>
      <c r="AV240" s="265">
        <v>57</v>
      </c>
      <c r="AW240" s="265">
        <v>0</v>
      </c>
      <c r="AX240" s="265">
        <v>30000</v>
      </c>
      <c r="AY240" s="265">
        <v>49.85</v>
      </c>
      <c r="AZ240" s="265">
        <v>17</v>
      </c>
      <c r="BA240" s="344">
        <v>50.2</v>
      </c>
      <c r="BB240" s="265">
        <v>49.85</v>
      </c>
      <c r="BC240" s="114">
        <v>51</v>
      </c>
      <c r="BD240" s="114">
        <v>49</v>
      </c>
    </row>
    <row r="241" s="402" customFormat="1" ht="20.4" spans="1:56">
      <c r="A241" s="199"/>
      <c r="B241" s="200"/>
      <c r="C241" s="199"/>
      <c r="D241" s="201"/>
      <c r="E241" s="202"/>
      <c r="F241" s="202"/>
      <c r="G241" s="203"/>
      <c r="H241" s="460">
        <v>1</v>
      </c>
      <c r="I241" s="460">
        <v>0</v>
      </c>
      <c r="J241" s="462">
        <v>1</v>
      </c>
      <c r="K241" s="460">
        <v>0</v>
      </c>
      <c r="L241" s="460">
        <v>0</v>
      </c>
      <c r="M241" s="460">
        <v>0</v>
      </c>
      <c r="N241" s="460">
        <v>0</v>
      </c>
      <c r="O241" s="460"/>
      <c r="P241" s="460">
        <v>0</v>
      </c>
      <c r="Q241" s="466">
        <v>0</v>
      </c>
      <c r="R241" s="460">
        <f t="shared" si="29"/>
        <v>0</v>
      </c>
      <c r="S241" s="460">
        <v>0</v>
      </c>
      <c r="T241" s="460">
        <v>0</v>
      </c>
      <c r="U241" s="466">
        <v>0</v>
      </c>
      <c r="V241" s="460">
        <f t="shared" si="22"/>
        <v>5</v>
      </c>
      <c r="W241" s="384">
        <v>50.2</v>
      </c>
      <c r="X241" s="323">
        <v>52</v>
      </c>
      <c r="Y241" s="323">
        <v>20</v>
      </c>
      <c r="Z241" s="384">
        <v>0</v>
      </c>
      <c r="AA241" s="323">
        <v>1000</v>
      </c>
      <c r="AB241" s="384">
        <v>50.4</v>
      </c>
      <c r="AC241" s="384">
        <v>9</v>
      </c>
      <c r="AD241" s="323">
        <v>49.75</v>
      </c>
      <c r="AE241" s="323">
        <v>48</v>
      </c>
      <c r="AF241" s="323">
        <v>57</v>
      </c>
      <c r="AG241" s="323">
        <v>0</v>
      </c>
      <c r="AH241" s="323">
        <v>30000</v>
      </c>
      <c r="AI241" s="323">
        <v>49.85</v>
      </c>
      <c r="AJ241" s="323">
        <v>17</v>
      </c>
      <c r="AK241" s="384">
        <v>50.4</v>
      </c>
      <c r="AL241" s="323">
        <v>49.85</v>
      </c>
      <c r="AM241" s="384">
        <v>50.4</v>
      </c>
      <c r="AN241" s="323">
        <v>52</v>
      </c>
      <c r="AO241" s="323">
        <v>20</v>
      </c>
      <c r="AP241" s="384">
        <v>0</v>
      </c>
      <c r="AQ241" s="323">
        <v>1000</v>
      </c>
      <c r="AR241" s="384">
        <v>50.4</v>
      </c>
      <c r="AS241" s="384">
        <v>9</v>
      </c>
      <c r="AT241" s="323">
        <v>49.75</v>
      </c>
      <c r="AU241" s="323">
        <v>48</v>
      </c>
      <c r="AV241" s="323">
        <v>57</v>
      </c>
      <c r="AW241" s="323">
        <v>0</v>
      </c>
      <c r="AX241" s="323">
        <v>30000</v>
      </c>
      <c r="AY241" s="323">
        <v>49.85</v>
      </c>
      <c r="AZ241" s="323">
        <v>17</v>
      </c>
      <c r="BA241" s="384">
        <v>50.4</v>
      </c>
      <c r="BB241" s="323">
        <v>49.85</v>
      </c>
      <c r="BC241" s="323">
        <v>51</v>
      </c>
      <c r="BD241" s="323">
        <v>49</v>
      </c>
    </row>
    <row r="242" customFormat="1" ht="20.4" spans="1:56">
      <c r="A242" s="33">
        <f>A240</f>
        <v>902</v>
      </c>
      <c r="B242" s="42" t="s">
        <v>619</v>
      </c>
      <c r="C242" s="33" t="s">
        <v>624</v>
      </c>
      <c r="D242" s="43" t="s">
        <v>187</v>
      </c>
      <c r="E242" s="44" t="s">
        <v>625</v>
      </c>
      <c r="F242" s="44" t="s">
        <v>626</v>
      </c>
      <c r="G242" s="47"/>
      <c r="H242" s="166">
        <v>1</v>
      </c>
      <c r="I242" s="166">
        <v>0</v>
      </c>
      <c r="J242" s="439">
        <v>1</v>
      </c>
      <c r="K242" s="166">
        <v>0</v>
      </c>
      <c r="L242" s="166">
        <v>0</v>
      </c>
      <c r="M242" s="411">
        <v>0</v>
      </c>
      <c r="N242" s="166">
        <v>0</v>
      </c>
      <c r="O242" s="166"/>
      <c r="P242" s="166">
        <v>0</v>
      </c>
      <c r="Q242" s="418">
        <v>0</v>
      </c>
      <c r="R242" s="166">
        <f t="shared" ref="R242:R244" si="30">S242+T242*2</f>
        <v>0</v>
      </c>
      <c r="S242" s="166">
        <v>0</v>
      </c>
      <c r="T242" s="166">
        <v>0</v>
      </c>
      <c r="U242" s="418">
        <v>0</v>
      </c>
      <c r="V242" s="166">
        <f t="shared" si="22"/>
        <v>5</v>
      </c>
      <c r="W242" s="344">
        <v>50.2</v>
      </c>
      <c r="X242" s="265">
        <v>52</v>
      </c>
      <c r="Y242" s="265">
        <v>50</v>
      </c>
      <c r="Z242" s="344">
        <v>0</v>
      </c>
      <c r="AA242" s="265">
        <v>1000</v>
      </c>
      <c r="AB242" s="344">
        <v>50.4</v>
      </c>
      <c r="AC242" s="344">
        <v>9</v>
      </c>
      <c r="AD242" s="265">
        <v>49.75</v>
      </c>
      <c r="AE242" s="265">
        <v>48</v>
      </c>
      <c r="AF242" s="265">
        <v>57</v>
      </c>
      <c r="AG242" s="265">
        <v>0</v>
      </c>
      <c r="AH242" s="265">
        <v>30000</v>
      </c>
      <c r="AI242" s="265">
        <v>49.85</v>
      </c>
      <c r="AJ242" s="265">
        <v>17</v>
      </c>
      <c r="AK242" s="344">
        <v>50.4</v>
      </c>
      <c r="AL242" s="265">
        <v>49.85</v>
      </c>
      <c r="AM242" s="344">
        <v>50.4</v>
      </c>
      <c r="AN242" s="265">
        <v>52</v>
      </c>
      <c r="AO242" s="265">
        <v>20</v>
      </c>
      <c r="AP242" s="344">
        <v>0</v>
      </c>
      <c r="AQ242" s="265">
        <v>1000</v>
      </c>
      <c r="AR242" s="344">
        <v>50.4</v>
      </c>
      <c r="AS242" s="344">
        <v>9</v>
      </c>
      <c r="AT242" s="265">
        <v>49.75</v>
      </c>
      <c r="AU242" s="265">
        <v>48</v>
      </c>
      <c r="AV242" s="265">
        <v>57</v>
      </c>
      <c r="AW242" s="265">
        <v>0</v>
      </c>
      <c r="AX242" s="265">
        <v>30000</v>
      </c>
      <c r="AY242" s="265">
        <v>49.85</v>
      </c>
      <c r="AZ242" s="265">
        <v>17</v>
      </c>
      <c r="BA242" s="344">
        <v>50.4</v>
      </c>
      <c r="BB242" s="265">
        <v>49.85</v>
      </c>
      <c r="BC242" s="114">
        <v>51</v>
      </c>
      <c r="BD242" s="114">
        <v>49</v>
      </c>
    </row>
    <row r="243" s="402" customFormat="1" ht="20.4" spans="1:56">
      <c r="A243" s="199"/>
      <c r="B243" s="200"/>
      <c r="C243" s="199"/>
      <c r="D243" s="201"/>
      <c r="E243" s="202"/>
      <c r="F243" s="202"/>
      <c r="G243" s="203"/>
      <c r="H243" s="460">
        <v>1</v>
      </c>
      <c r="I243" s="460">
        <v>0</v>
      </c>
      <c r="J243" s="462">
        <v>1</v>
      </c>
      <c r="K243" s="460">
        <v>0</v>
      </c>
      <c r="L243" s="460">
        <v>0</v>
      </c>
      <c r="M243" s="460">
        <v>0</v>
      </c>
      <c r="N243" s="460">
        <v>0</v>
      </c>
      <c r="O243" s="460"/>
      <c r="P243" s="460">
        <v>0</v>
      </c>
      <c r="Q243" s="466">
        <v>0</v>
      </c>
      <c r="R243" s="460">
        <f t="shared" si="30"/>
        <v>0</v>
      </c>
      <c r="S243" s="460">
        <v>0</v>
      </c>
      <c r="T243" s="460">
        <v>0</v>
      </c>
      <c r="U243" s="466">
        <v>0</v>
      </c>
      <c r="V243" s="460">
        <f t="shared" si="22"/>
        <v>5</v>
      </c>
      <c r="W243" s="384">
        <v>50.2</v>
      </c>
      <c r="X243" s="323">
        <v>52</v>
      </c>
      <c r="Y243" s="323">
        <v>20</v>
      </c>
      <c r="Z243" s="384">
        <v>0</v>
      </c>
      <c r="AA243" s="323">
        <v>1000</v>
      </c>
      <c r="AB243" s="384">
        <v>50.4</v>
      </c>
      <c r="AC243" s="384">
        <v>9</v>
      </c>
      <c r="AD243" s="323">
        <v>49.75</v>
      </c>
      <c r="AE243" s="323">
        <v>48</v>
      </c>
      <c r="AF243" s="323">
        <v>57</v>
      </c>
      <c r="AG243" s="323">
        <v>0</v>
      </c>
      <c r="AH243" s="323">
        <v>30000</v>
      </c>
      <c r="AI243" s="323">
        <v>49.85</v>
      </c>
      <c r="AJ243" s="323">
        <v>17</v>
      </c>
      <c r="AK243" s="384">
        <v>50.4</v>
      </c>
      <c r="AL243" s="323">
        <v>49.85</v>
      </c>
      <c r="AM243" s="384">
        <v>50.4</v>
      </c>
      <c r="AN243" s="323">
        <v>52</v>
      </c>
      <c r="AO243" s="323">
        <v>20</v>
      </c>
      <c r="AP243" s="384">
        <v>0</v>
      </c>
      <c r="AQ243" s="323">
        <v>1000</v>
      </c>
      <c r="AR243" s="384">
        <v>50.4</v>
      </c>
      <c r="AS243" s="384">
        <v>9</v>
      </c>
      <c r="AT243" s="323">
        <v>49.75</v>
      </c>
      <c r="AU243" s="323">
        <v>48</v>
      </c>
      <c r="AV243" s="323">
        <v>57</v>
      </c>
      <c r="AW243" s="323">
        <v>0</v>
      </c>
      <c r="AX243" s="323">
        <v>30000</v>
      </c>
      <c r="AY243" s="323">
        <v>49.85</v>
      </c>
      <c r="AZ243" s="323">
        <v>17</v>
      </c>
      <c r="BA243" s="384">
        <v>50.4</v>
      </c>
      <c r="BB243" s="323">
        <v>49.85</v>
      </c>
      <c r="BC243" s="323">
        <v>51</v>
      </c>
      <c r="BD243" s="323">
        <v>49</v>
      </c>
    </row>
    <row r="244" customFormat="1" ht="20.4" spans="1:56">
      <c r="A244" s="33">
        <f>A242</f>
        <v>902</v>
      </c>
      <c r="B244" s="42" t="s">
        <v>619</v>
      </c>
      <c r="C244" s="33" t="s">
        <v>624</v>
      </c>
      <c r="D244" s="43" t="s">
        <v>190</v>
      </c>
      <c r="E244" s="44" t="s">
        <v>627</v>
      </c>
      <c r="F244" s="44" t="s">
        <v>1285</v>
      </c>
      <c r="G244" s="47"/>
      <c r="H244" s="166">
        <v>1</v>
      </c>
      <c r="I244" s="166">
        <v>0</v>
      </c>
      <c r="J244" s="411">
        <v>1</v>
      </c>
      <c r="K244" s="166">
        <v>0</v>
      </c>
      <c r="L244" s="166">
        <v>0</v>
      </c>
      <c r="M244" s="411">
        <v>0</v>
      </c>
      <c r="N244" s="166">
        <v>0</v>
      </c>
      <c r="O244" s="166"/>
      <c r="P244" s="166">
        <v>0</v>
      </c>
      <c r="Q244" s="418">
        <v>0</v>
      </c>
      <c r="R244" s="166">
        <f t="shared" si="30"/>
        <v>0</v>
      </c>
      <c r="S244" s="166">
        <v>0</v>
      </c>
      <c r="T244" s="166">
        <v>0</v>
      </c>
      <c r="U244" s="418">
        <v>0</v>
      </c>
      <c r="V244" s="166">
        <f t="shared" si="22"/>
        <v>5</v>
      </c>
      <c r="W244" s="344">
        <v>50.2</v>
      </c>
      <c r="X244" s="265">
        <v>52</v>
      </c>
      <c r="Y244" s="265">
        <v>50</v>
      </c>
      <c r="Z244" s="344">
        <v>0</v>
      </c>
      <c r="AA244" s="265">
        <v>1000</v>
      </c>
      <c r="AB244" s="344">
        <v>50.4</v>
      </c>
      <c r="AC244" s="344">
        <v>9</v>
      </c>
      <c r="AD244" s="265">
        <v>49.75</v>
      </c>
      <c r="AE244" s="265">
        <v>48</v>
      </c>
      <c r="AF244" s="265">
        <v>57</v>
      </c>
      <c r="AG244" s="265">
        <v>0</v>
      </c>
      <c r="AH244" s="265">
        <v>30000</v>
      </c>
      <c r="AI244" s="265">
        <v>49.85</v>
      </c>
      <c r="AJ244" s="265">
        <v>17</v>
      </c>
      <c r="AK244" s="344">
        <v>50.4</v>
      </c>
      <c r="AL244" s="265">
        <v>49.85</v>
      </c>
      <c r="AM244" s="344">
        <v>50.4</v>
      </c>
      <c r="AN244" s="265">
        <v>52</v>
      </c>
      <c r="AO244" s="265">
        <v>20</v>
      </c>
      <c r="AP244" s="344">
        <v>0</v>
      </c>
      <c r="AQ244" s="265">
        <v>1000</v>
      </c>
      <c r="AR244" s="344">
        <v>50.4</v>
      </c>
      <c r="AS244" s="344">
        <v>9</v>
      </c>
      <c r="AT244" s="265">
        <v>49.75</v>
      </c>
      <c r="AU244" s="265">
        <v>48</v>
      </c>
      <c r="AV244" s="265">
        <v>57</v>
      </c>
      <c r="AW244" s="265">
        <v>0</v>
      </c>
      <c r="AX244" s="265">
        <v>30000</v>
      </c>
      <c r="AY244" s="265">
        <v>49.85</v>
      </c>
      <c r="AZ244" s="265">
        <v>17</v>
      </c>
      <c r="BA244" s="344">
        <v>50.4</v>
      </c>
      <c r="BB244" s="265">
        <v>49.85</v>
      </c>
      <c r="BC244" s="114">
        <v>51</v>
      </c>
      <c r="BD244" s="114">
        <v>49</v>
      </c>
    </row>
    <row r="245" s="2" customFormat="1" ht="20.4" spans="1:54">
      <c r="A245" s="36"/>
      <c r="B245" s="37"/>
      <c r="C245" s="36"/>
      <c r="D245" s="38"/>
      <c r="E245" s="39"/>
      <c r="F245" s="39" t="s">
        <v>629</v>
      </c>
      <c r="G245" s="123" t="s">
        <v>630</v>
      </c>
      <c r="H245" s="458">
        <v>0</v>
      </c>
      <c r="I245" s="458">
        <v>0</v>
      </c>
      <c r="J245" s="458">
        <v>0</v>
      </c>
      <c r="K245" s="458">
        <v>0</v>
      </c>
      <c r="L245" s="458">
        <v>0</v>
      </c>
      <c r="M245" s="458">
        <v>0</v>
      </c>
      <c r="N245" s="458">
        <v>0</v>
      </c>
      <c r="O245" s="458"/>
      <c r="P245" s="458">
        <v>0</v>
      </c>
      <c r="Q245" s="139">
        <v>0</v>
      </c>
      <c r="R245" s="458"/>
      <c r="S245" s="458">
        <v>0</v>
      </c>
      <c r="T245" s="458">
        <v>0</v>
      </c>
      <c r="U245" s="139">
        <v>0</v>
      </c>
      <c r="V245" s="458">
        <f t="shared" si="22"/>
        <v>0</v>
      </c>
      <c r="W245" s="133" t="s">
        <v>251</v>
      </c>
      <c r="X245" s="250" t="s">
        <v>251</v>
      </c>
      <c r="Y245" s="250" t="s">
        <v>251</v>
      </c>
      <c r="Z245" s="133" t="s">
        <v>251</v>
      </c>
      <c r="AA245" s="250" t="s">
        <v>251</v>
      </c>
      <c r="AB245" s="133" t="s">
        <v>251</v>
      </c>
      <c r="AC245" s="133" t="s">
        <v>251</v>
      </c>
      <c r="AD245" s="250" t="s">
        <v>251</v>
      </c>
      <c r="AE245" s="250" t="s">
        <v>251</v>
      </c>
      <c r="AF245" s="250" t="s">
        <v>251</v>
      </c>
      <c r="AG245" s="250" t="s">
        <v>251</v>
      </c>
      <c r="AH245" s="250" t="s">
        <v>251</v>
      </c>
      <c r="AI245" s="250" t="s">
        <v>251</v>
      </c>
      <c r="AJ245" s="250" t="s">
        <v>251</v>
      </c>
      <c r="AK245" s="133" t="s">
        <v>251</v>
      </c>
      <c r="AL245" s="250" t="s">
        <v>251</v>
      </c>
      <c r="AM245" s="133" t="s">
        <v>251</v>
      </c>
      <c r="AN245" s="250" t="s">
        <v>251</v>
      </c>
      <c r="AO245" s="250" t="s">
        <v>251</v>
      </c>
      <c r="AP245" s="133" t="s">
        <v>251</v>
      </c>
      <c r="AQ245" s="250" t="s">
        <v>251</v>
      </c>
      <c r="AR245" s="133" t="s">
        <v>251</v>
      </c>
      <c r="AS245" s="133" t="s">
        <v>251</v>
      </c>
      <c r="AT245" s="250" t="s">
        <v>251</v>
      </c>
      <c r="AU245" s="250" t="s">
        <v>251</v>
      </c>
      <c r="AV245" s="250" t="s">
        <v>251</v>
      </c>
      <c r="AW245" s="250" t="s">
        <v>251</v>
      </c>
      <c r="AX245" s="250" t="s">
        <v>251</v>
      </c>
      <c r="AY245" s="250" t="s">
        <v>251</v>
      </c>
      <c r="AZ245" s="250" t="s">
        <v>251</v>
      </c>
      <c r="BA245" s="133" t="s">
        <v>251</v>
      </c>
      <c r="BB245" s="250" t="s">
        <v>251</v>
      </c>
    </row>
    <row r="246" customFormat="1" ht="20.4" spans="1:56">
      <c r="A246" s="33">
        <f>A244</f>
        <v>902</v>
      </c>
      <c r="B246" s="42" t="s">
        <v>632</v>
      </c>
      <c r="C246" s="33" t="s">
        <v>633</v>
      </c>
      <c r="D246" s="43" t="s">
        <v>168</v>
      </c>
      <c r="E246" s="44" t="s">
        <v>634</v>
      </c>
      <c r="F246" s="44" t="s">
        <v>635</v>
      </c>
      <c r="G246" s="47"/>
      <c r="H246" s="166">
        <v>0</v>
      </c>
      <c r="I246" s="166">
        <v>0</v>
      </c>
      <c r="J246" s="166">
        <v>0</v>
      </c>
      <c r="K246" s="166">
        <v>0</v>
      </c>
      <c r="L246" s="166">
        <v>0</v>
      </c>
      <c r="M246" s="166">
        <v>0</v>
      </c>
      <c r="N246" s="166">
        <v>0</v>
      </c>
      <c r="O246" s="166"/>
      <c r="P246" s="166">
        <v>0</v>
      </c>
      <c r="Q246" s="418">
        <v>0</v>
      </c>
      <c r="R246" s="166">
        <f>S246+T246*2</f>
        <v>0</v>
      </c>
      <c r="S246" s="166">
        <v>0</v>
      </c>
      <c r="T246" s="166">
        <v>0</v>
      </c>
      <c r="U246" s="418">
        <v>0</v>
      </c>
      <c r="V246" s="166">
        <f t="shared" si="22"/>
        <v>0</v>
      </c>
      <c r="W246" s="344">
        <v>50.2</v>
      </c>
      <c r="X246" s="265">
        <v>52</v>
      </c>
      <c r="Y246" s="265">
        <v>40</v>
      </c>
      <c r="Z246" s="344">
        <v>0</v>
      </c>
      <c r="AA246" s="265">
        <v>1000</v>
      </c>
      <c r="AB246" s="344">
        <v>50.2</v>
      </c>
      <c r="AC246" s="344">
        <v>9</v>
      </c>
      <c r="AD246" s="265">
        <v>49.75</v>
      </c>
      <c r="AE246" s="265">
        <v>48</v>
      </c>
      <c r="AF246" s="265">
        <v>57</v>
      </c>
      <c r="AG246" s="265">
        <v>0</v>
      </c>
      <c r="AH246" s="265">
        <v>30000</v>
      </c>
      <c r="AI246" s="265">
        <v>49.85</v>
      </c>
      <c r="AJ246" s="265">
        <v>17</v>
      </c>
      <c r="AK246" s="344">
        <v>50.2</v>
      </c>
      <c r="AL246" s="265">
        <v>49.85</v>
      </c>
      <c r="AM246" s="344">
        <v>50.2</v>
      </c>
      <c r="AN246" s="265">
        <v>52</v>
      </c>
      <c r="AO246" s="265">
        <v>40</v>
      </c>
      <c r="AP246" s="344">
        <v>0</v>
      </c>
      <c r="AQ246" s="265">
        <v>1000</v>
      </c>
      <c r="AR246" s="344">
        <v>50.2</v>
      </c>
      <c r="AS246" s="344">
        <v>9</v>
      </c>
      <c r="AT246" s="265">
        <v>49.75</v>
      </c>
      <c r="AU246" s="265">
        <v>48</v>
      </c>
      <c r="AV246" s="265">
        <v>57</v>
      </c>
      <c r="AW246" s="265">
        <v>0</v>
      </c>
      <c r="AX246" s="265">
        <v>30000</v>
      </c>
      <c r="AY246" s="265">
        <v>49.85</v>
      </c>
      <c r="AZ246" s="265">
        <v>17</v>
      </c>
      <c r="BA246" s="344">
        <v>50.2</v>
      </c>
      <c r="BB246" s="265">
        <v>49.85</v>
      </c>
      <c r="BC246" s="114">
        <v>51</v>
      </c>
      <c r="BD246" s="114">
        <v>49</v>
      </c>
    </row>
    <row r="247" s="2" customFormat="1" ht="20.4" spans="1:54">
      <c r="A247" s="36"/>
      <c r="B247" s="37"/>
      <c r="C247" s="36"/>
      <c r="D247" s="38"/>
      <c r="E247" s="39"/>
      <c r="F247" s="39" t="s">
        <v>636</v>
      </c>
      <c r="G247" s="123" t="s">
        <v>637</v>
      </c>
      <c r="H247" s="458">
        <v>0</v>
      </c>
      <c r="I247" s="458">
        <v>0</v>
      </c>
      <c r="J247" s="458">
        <v>0</v>
      </c>
      <c r="K247" s="458">
        <v>0</v>
      </c>
      <c r="L247" s="458">
        <v>0</v>
      </c>
      <c r="M247" s="458">
        <v>0</v>
      </c>
      <c r="N247" s="458">
        <v>0</v>
      </c>
      <c r="O247" s="458"/>
      <c r="P247" s="458">
        <v>0</v>
      </c>
      <c r="Q247" s="139">
        <v>0</v>
      </c>
      <c r="R247" s="458"/>
      <c r="S247" s="458">
        <v>0</v>
      </c>
      <c r="T247" s="458">
        <v>0</v>
      </c>
      <c r="U247" s="139">
        <v>0</v>
      </c>
      <c r="V247" s="458">
        <f t="shared" si="22"/>
        <v>0</v>
      </c>
      <c r="W247" s="133" t="s">
        <v>251</v>
      </c>
      <c r="X247" s="250" t="s">
        <v>251</v>
      </c>
      <c r="Y247" s="250" t="s">
        <v>251</v>
      </c>
      <c r="Z247" s="133" t="s">
        <v>251</v>
      </c>
      <c r="AA247" s="250" t="s">
        <v>251</v>
      </c>
      <c r="AB247" s="133" t="s">
        <v>251</v>
      </c>
      <c r="AC247" s="133" t="s">
        <v>251</v>
      </c>
      <c r="AD247" s="250" t="s">
        <v>251</v>
      </c>
      <c r="AE247" s="250" t="s">
        <v>251</v>
      </c>
      <c r="AF247" s="250" t="s">
        <v>251</v>
      </c>
      <c r="AG247" s="250" t="s">
        <v>251</v>
      </c>
      <c r="AH247" s="250" t="s">
        <v>251</v>
      </c>
      <c r="AI247" s="250" t="s">
        <v>251</v>
      </c>
      <c r="AJ247" s="250" t="s">
        <v>251</v>
      </c>
      <c r="AK247" s="133" t="s">
        <v>251</v>
      </c>
      <c r="AL247" s="250" t="s">
        <v>251</v>
      </c>
      <c r="AM247" s="133" t="s">
        <v>251</v>
      </c>
      <c r="AN247" s="250" t="s">
        <v>251</v>
      </c>
      <c r="AO247" s="250" t="s">
        <v>251</v>
      </c>
      <c r="AP247" s="133" t="s">
        <v>251</v>
      </c>
      <c r="AQ247" s="250" t="s">
        <v>251</v>
      </c>
      <c r="AR247" s="133" t="s">
        <v>251</v>
      </c>
      <c r="AS247" s="133" t="s">
        <v>251</v>
      </c>
      <c r="AT247" s="250" t="s">
        <v>251</v>
      </c>
      <c r="AU247" s="250" t="s">
        <v>251</v>
      </c>
      <c r="AV247" s="250" t="s">
        <v>251</v>
      </c>
      <c r="AW247" s="250" t="s">
        <v>251</v>
      </c>
      <c r="AX247" s="250" t="s">
        <v>251</v>
      </c>
      <c r="AY247" s="250" t="s">
        <v>251</v>
      </c>
      <c r="AZ247" s="250" t="s">
        <v>251</v>
      </c>
      <c r="BA247" s="133" t="s">
        <v>251</v>
      </c>
      <c r="BB247" s="250" t="s">
        <v>251</v>
      </c>
    </row>
    <row r="248" customFormat="1" ht="20.4" spans="1:56">
      <c r="A248" s="33">
        <f>A246</f>
        <v>902</v>
      </c>
      <c r="B248" s="42" t="s">
        <v>632</v>
      </c>
      <c r="C248" s="33" t="s">
        <v>641</v>
      </c>
      <c r="D248" s="43" t="s">
        <v>180</v>
      </c>
      <c r="E248" s="44" t="s">
        <v>642</v>
      </c>
      <c r="F248" s="44" t="s">
        <v>643</v>
      </c>
      <c r="G248" s="47"/>
      <c r="H248" s="166">
        <v>0</v>
      </c>
      <c r="I248" s="166">
        <v>0</v>
      </c>
      <c r="J248" s="166">
        <v>0</v>
      </c>
      <c r="K248" s="166">
        <v>0</v>
      </c>
      <c r="L248" s="166">
        <v>0</v>
      </c>
      <c r="M248" s="166">
        <v>0</v>
      </c>
      <c r="N248" s="166">
        <v>0</v>
      </c>
      <c r="O248" s="166"/>
      <c r="P248" s="166">
        <v>0</v>
      </c>
      <c r="Q248" s="418">
        <v>0</v>
      </c>
      <c r="R248" s="166">
        <f>S248+T248*2</f>
        <v>0</v>
      </c>
      <c r="S248" s="166">
        <v>0</v>
      </c>
      <c r="T248" s="166">
        <v>0</v>
      </c>
      <c r="U248" s="418">
        <v>0</v>
      </c>
      <c r="V248" s="166">
        <f t="shared" si="22"/>
        <v>0</v>
      </c>
      <c r="W248" s="344">
        <v>50.2</v>
      </c>
      <c r="X248" s="265">
        <v>52</v>
      </c>
      <c r="Y248" s="265">
        <v>40</v>
      </c>
      <c r="Z248" s="344">
        <v>0</v>
      </c>
      <c r="AA248" s="265">
        <v>1000</v>
      </c>
      <c r="AB248" s="344">
        <v>50.2</v>
      </c>
      <c r="AC248" s="344">
        <v>9</v>
      </c>
      <c r="AD248" s="265">
        <v>49.75</v>
      </c>
      <c r="AE248" s="265">
        <v>48</v>
      </c>
      <c r="AF248" s="265">
        <v>57</v>
      </c>
      <c r="AG248" s="265">
        <v>0</v>
      </c>
      <c r="AH248" s="265">
        <v>30000</v>
      </c>
      <c r="AI248" s="265">
        <v>49.85</v>
      </c>
      <c r="AJ248" s="265">
        <v>17</v>
      </c>
      <c r="AK248" s="344">
        <v>50.2</v>
      </c>
      <c r="AL248" s="265">
        <v>49.85</v>
      </c>
      <c r="AM248" s="344">
        <v>50.2</v>
      </c>
      <c r="AN248" s="265">
        <v>52</v>
      </c>
      <c r="AO248" s="265">
        <v>40</v>
      </c>
      <c r="AP248" s="344">
        <v>0</v>
      </c>
      <c r="AQ248" s="265">
        <v>1000</v>
      </c>
      <c r="AR248" s="344">
        <v>50.2</v>
      </c>
      <c r="AS248" s="344">
        <v>9</v>
      </c>
      <c r="AT248" s="265">
        <v>49.75</v>
      </c>
      <c r="AU248" s="265">
        <v>48</v>
      </c>
      <c r="AV248" s="265">
        <v>57</v>
      </c>
      <c r="AW248" s="265">
        <v>0</v>
      </c>
      <c r="AX248" s="265">
        <v>30000</v>
      </c>
      <c r="AY248" s="265">
        <v>49.85</v>
      </c>
      <c r="AZ248" s="265">
        <v>17</v>
      </c>
      <c r="BA248" s="344">
        <v>50.2</v>
      </c>
      <c r="BB248" s="265">
        <v>49.85</v>
      </c>
      <c r="BC248" s="114">
        <v>51</v>
      </c>
      <c r="BD248" s="114">
        <v>49</v>
      </c>
    </row>
    <row r="249" customFormat="1" ht="20.4" spans="1:56">
      <c r="A249" s="33">
        <f>A248</f>
        <v>902</v>
      </c>
      <c r="B249" s="42" t="s">
        <v>644</v>
      </c>
      <c r="C249" s="33"/>
      <c r="D249" s="43"/>
      <c r="E249" s="44"/>
      <c r="F249" s="44"/>
      <c r="G249" s="47"/>
      <c r="H249" s="166"/>
      <c r="I249" s="166"/>
      <c r="J249" s="166"/>
      <c r="K249" s="166"/>
      <c r="L249" s="166"/>
      <c r="M249" s="166"/>
      <c r="N249" s="166"/>
      <c r="O249" s="166"/>
      <c r="P249" s="166">
        <v>0</v>
      </c>
      <c r="Q249" s="418">
        <v>0</v>
      </c>
      <c r="R249" s="166"/>
      <c r="S249" s="166"/>
      <c r="T249" s="166"/>
      <c r="U249" s="418">
        <v>0</v>
      </c>
      <c r="V249" s="166">
        <f t="shared" si="22"/>
        <v>0</v>
      </c>
      <c r="W249" s="344">
        <v>50.2</v>
      </c>
      <c r="X249" s="265">
        <v>52</v>
      </c>
      <c r="Y249" s="265">
        <v>40</v>
      </c>
      <c r="Z249" s="344">
        <v>0</v>
      </c>
      <c r="AA249" s="265">
        <v>1000</v>
      </c>
      <c r="AB249" s="344">
        <v>50.2</v>
      </c>
      <c r="AC249" s="344">
        <v>9</v>
      </c>
      <c r="AD249" s="265">
        <v>49.75</v>
      </c>
      <c r="AE249" s="265">
        <v>48</v>
      </c>
      <c r="AF249" s="265">
        <v>57</v>
      </c>
      <c r="AG249" s="265">
        <v>0</v>
      </c>
      <c r="AH249" s="265">
        <v>30000</v>
      </c>
      <c r="AI249" s="265">
        <v>49.85</v>
      </c>
      <c r="AJ249" s="265">
        <v>17</v>
      </c>
      <c r="AK249" s="344">
        <v>50.2</v>
      </c>
      <c r="AL249" s="265">
        <v>49.85</v>
      </c>
      <c r="AM249" s="344">
        <v>50.2</v>
      </c>
      <c r="AN249" s="265">
        <v>52</v>
      </c>
      <c r="AO249" s="265">
        <v>40</v>
      </c>
      <c r="AP249" s="344">
        <v>0</v>
      </c>
      <c r="AQ249" s="265">
        <v>1000</v>
      </c>
      <c r="AR249" s="344">
        <v>50.2</v>
      </c>
      <c r="AS249" s="344">
        <v>9</v>
      </c>
      <c r="AT249" s="265">
        <v>49.75</v>
      </c>
      <c r="AU249" s="265">
        <v>48</v>
      </c>
      <c r="AV249" s="265">
        <v>57</v>
      </c>
      <c r="AW249" s="265">
        <v>0</v>
      </c>
      <c r="AX249" s="265">
        <v>30000</v>
      </c>
      <c r="AY249" s="265">
        <v>49.85</v>
      </c>
      <c r="AZ249" s="265">
        <v>17</v>
      </c>
      <c r="BA249" s="344">
        <v>50.2</v>
      </c>
      <c r="BB249" s="265">
        <v>49.85</v>
      </c>
      <c r="BC249" s="114">
        <v>51</v>
      </c>
      <c r="BD249" s="114">
        <v>49</v>
      </c>
    </row>
    <row r="250" customFormat="1" ht="20.4" spans="1:56">
      <c r="A250" s="33">
        <f>A249</f>
        <v>902</v>
      </c>
      <c r="B250" s="42"/>
      <c r="C250" s="33" t="s">
        <v>645</v>
      </c>
      <c r="D250" s="43" t="s">
        <v>168</v>
      </c>
      <c r="E250" s="44" t="s">
        <v>646</v>
      </c>
      <c r="F250" s="44" t="s">
        <v>645</v>
      </c>
      <c r="G250" s="47"/>
      <c r="H250" s="166">
        <v>0</v>
      </c>
      <c r="I250" s="166">
        <v>0</v>
      </c>
      <c r="J250" s="166">
        <v>0</v>
      </c>
      <c r="K250" s="166">
        <v>0</v>
      </c>
      <c r="L250" s="166">
        <v>0</v>
      </c>
      <c r="M250" s="166">
        <v>0</v>
      </c>
      <c r="N250" s="166">
        <v>0</v>
      </c>
      <c r="O250" s="166"/>
      <c r="P250" s="166">
        <v>0</v>
      </c>
      <c r="Q250" s="418">
        <v>0</v>
      </c>
      <c r="R250" s="166">
        <f>S250+T250*2</f>
        <v>0</v>
      </c>
      <c r="S250" s="166">
        <v>0</v>
      </c>
      <c r="T250" s="166">
        <v>0</v>
      </c>
      <c r="U250" s="418">
        <v>0</v>
      </c>
      <c r="V250" s="166">
        <f t="shared" si="22"/>
        <v>0</v>
      </c>
      <c r="W250" s="344">
        <v>50.2</v>
      </c>
      <c r="X250" s="265">
        <v>52</v>
      </c>
      <c r="Y250" s="265">
        <v>40</v>
      </c>
      <c r="Z250" s="344">
        <v>0</v>
      </c>
      <c r="AA250" s="265">
        <v>1000</v>
      </c>
      <c r="AB250" s="344">
        <v>50.2</v>
      </c>
      <c r="AC250" s="344">
        <v>9</v>
      </c>
      <c r="AD250" s="265">
        <v>49.75</v>
      </c>
      <c r="AE250" s="265">
        <v>48</v>
      </c>
      <c r="AF250" s="265">
        <v>57</v>
      </c>
      <c r="AG250" s="265">
        <v>0</v>
      </c>
      <c r="AH250" s="265">
        <v>30000</v>
      </c>
      <c r="AI250" s="265">
        <v>49.85</v>
      </c>
      <c r="AJ250" s="265">
        <v>17</v>
      </c>
      <c r="AK250" s="344">
        <v>50.2</v>
      </c>
      <c r="AL250" s="265">
        <v>49.85</v>
      </c>
      <c r="AM250" s="344">
        <v>50.2</v>
      </c>
      <c r="AN250" s="265">
        <v>52</v>
      </c>
      <c r="AO250" s="265">
        <v>40</v>
      </c>
      <c r="AP250" s="344">
        <v>0</v>
      </c>
      <c r="AQ250" s="265">
        <v>1000</v>
      </c>
      <c r="AR250" s="344">
        <v>50.2</v>
      </c>
      <c r="AS250" s="344">
        <v>9</v>
      </c>
      <c r="AT250" s="265">
        <v>49.75</v>
      </c>
      <c r="AU250" s="265">
        <v>48</v>
      </c>
      <c r="AV250" s="265">
        <v>57</v>
      </c>
      <c r="AW250" s="265">
        <v>0</v>
      </c>
      <c r="AX250" s="265">
        <v>30000</v>
      </c>
      <c r="AY250" s="265">
        <v>49.85</v>
      </c>
      <c r="AZ250" s="265">
        <v>17</v>
      </c>
      <c r="BA250" s="344">
        <v>50.2</v>
      </c>
      <c r="BB250" s="265">
        <v>49.85</v>
      </c>
      <c r="BC250" s="114">
        <v>51</v>
      </c>
      <c r="BD250" s="114">
        <v>49</v>
      </c>
    </row>
    <row r="251" customFormat="1" ht="20.4" spans="1:56">
      <c r="A251" s="33">
        <f>A250</f>
        <v>902</v>
      </c>
      <c r="B251" s="42" t="s">
        <v>647</v>
      </c>
      <c r="C251" s="33"/>
      <c r="D251" s="43"/>
      <c r="E251" s="44"/>
      <c r="F251" s="44"/>
      <c r="G251" s="47"/>
      <c r="H251" s="166"/>
      <c r="I251" s="166"/>
      <c r="J251" s="166"/>
      <c r="K251" s="166"/>
      <c r="L251" s="166"/>
      <c r="M251" s="166"/>
      <c r="N251" s="166"/>
      <c r="O251" s="166"/>
      <c r="P251" s="166">
        <v>0</v>
      </c>
      <c r="Q251" s="418">
        <v>0</v>
      </c>
      <c r="R251" s="166"/>
      <c r="S251" s="166"/>
      <c r="T251" s="166"/>
      <c r="U251" s="418">
        <v>0</v>
      </c>
      <c r="V251" s="166">
        <f t="shared" si="22"/>
        <v>0</v>
      </c>
      <c r="W251" s="344">
        <v>50.2</v>
      </c>
      <c r="X251" s="265">
        <v>52</v>
      </c>
      <c r="Y251" s="265">
        <v>40</v>
      </c>
      <c r="Z251" s="344">
        <v>0</v>
      </c>
      <c r="AA251" s="265">
        <v>1000</v>
      </c>
      <c r="AB251" s="344">
        <v>50.2</v>
      </c>
      <c r="AC251" s="344">
        <v>9</v>
      </c>
      <c r="AD251" s="265">
        <v>49.75</v>
      </c>
      <c r="AE251" s="265">
        <v>48</v>
      </c>
      <c r="AF251" s="265">
        <v>57</v>
      </c>
      <c r="AG251" s="265">
        <v>0</v>
      </c>
      <c r="AH251" s="265">
        <v>30000</v>
      </c>
      <c r="AI251" s="265">
        <v>49.85</v>
      </c>
      <c r="AJ251" s="265">
        <v>17</v>
      </c>
      <c r="AK251" s="344">
        <v>50.2</v>
      </c>
      <c r="AL251" s="265">
        <v>49.85</v>
      </c>
      <c r="AM251" s="344">
        <v>50.2</v>
      </c>
      <c r="AN251" s="265">
        <v>52</v>
      </c>
      <c r="AO251" s="265">
        <v>40</v>
      </c>
      <c r="AP251" s="344">
        <v>0</v>
      </c>
      <c r="AQ251" s="265">
        <v>1000</v>
      </c>
      <c r="AR251" s="344">
        <v>50.2</v>
      </c>
      <c r="AS251" s="344">
        <v>9</v>
      </c>
      <c r="AT251" s="265">
        <v>49.75</v>
      </c>
      <c r="AU251" s="265">
        <v>48</v>
      </c>
      <c r="AV251" s="265">
        <v>57</v>
      </c>
      <c r="AW251" s="265">
        <v>0</v>
      </c>
      <c r="AX251" s="265">
        <v>30000</v>
      </c>
      <c r="AY251" s="265">
        <v>49.85</v>
      </c>
      <c r="AZ251" s="265">
        <v>17</v>
      </c>
      <c r="BA251" s="344">
        <v>50.2</v>
      </c>
      <c r="BB251" s="265">
        <v>49.85</v>
      </c>
      <c r="BC251" s="114">
        <v>51</v>
      </c>
      <c r="BD251" s="114">
        <v>49</v>
      </c>
    </row>
    <row r="252" s="10" customFormat="1" ht="20.4" spans="1:54">
      <c r="A252" s="69"/>
      <c r="B252" s="70"/>
      <c r="C252" s="69"/>
      <c r="D252" s="71"/>
      <c r="E252" s="72" t="s">
        <v>648</v>
      </c>
      <c r="F252" s="72" t="s">
        <v>649</v>
      </c>
      <c r="G252" s="206" t="s">
        <v>650</v>
      </c>
      <c r="H252" s="413">
        <v>1</v>
      </c>
      <c r="I252" s="413">
        <v>0</v>
      </c>
      <c r="J252" s="413"/>
      <c r="K252" s="413">
        <v>0</v>
      </c>
      <c r="L252" s="413">
        <v>0</v>
      </c>
      <c r="M252" s="413">
        <v>0</v>
      </c>
      <c r="N252" s="413">
        <v>0</v>
      </c>
      <c r="O252" s="413"/>
      <c r="P252" s="413">
        <v>0</v>
      </c>
      <c r="Q252" s="422">
        <v>0</v>
      </c>
      <c r="R252" s="413">
        <v>0</v>
      </c>
      <c r="S252" s="413">
        <v>0</v>
      </c>
      <c r="T252" s="413">
        <v>0</v>
      </c>
      <c r="U252" s="422">
        <v>0</v>
      </c>
      <c r="V252" s="413">
        <f t="shared" si="22"/>
        <v>1</v>
      </c>
      <c r="W252" s="125">
        <v>50.5</v>
      </c>
      <c r="X252" s="113">
        <v>52</v>
      </c>
      <c r="Y252" s="113">
        <v>50</v>
      </c>
      <c r="Z252" s="125">
        <v>0</v>
      </c>
      <c r="AA252" s="113">
        <v>4000</v>
      </c>
      <c r="AB252" s="125"/>
      <c r="AC252" s="125"/>
      <c r="AD252" s="113" t="s">
        <v>251</v>
      </c>
      <c r="AE252" s="113" t="s">
        <v>251</v>
      </c>
      <c r="AF252" s="113" t="s">
        <v>251</v>
      </c>
      <c r="AG252" s="113" t="s">
        <v>251</v>
      </c>
      <c r="AH252" s="113" t="s">
        <v>251</v>
      </c>
      <c r="AI252" s="113" t="s">
        <v>251</v>
      </c>
      <c r="AJ252" s="113" t="s">
        <v>251</v>
      </c>
      <c r="AK252" s="125" t="s">
        <v>251</v>
      </c>
      <c r="AL252" s="113" t="s">
        <v>251</v>
      </c>
      <c r="AM252" s="125">
        <v>50.5</v>
      </c>
      <c r="AN252" s="113">
        <v>52</v>
      </c>
      <c r="AO252" s="113">
        <v>50</v>
      </c>
      <c r="AP252" s="125">
        <v>0</v>
      </c>
      <c r="AQ252" s="113">
        <v>4000</v>
      </c>
      <c r="AR252" s="125"/>
      <c r="AS252" s="125"/>
      <c r="AT252" s="113" t="s">
        <v>251</v>
      </c>
      <c r="AU252" s="113" t="s">
        <v>251</v>
      </c>
      <c r="AV252" s="113" t="s">
        <v>251</v>
      </c>
      <c r="AW252" s="113" t="s">
        <v>251</v>
      </c>
      <c r="AX252" s="113" t="s">
        <v>251</v>
      </c>
      <c r="AY252" s="113" t="s">
        <v>251</v>
      </c>
      <c r="AZ252" s="113" t="s">
        <v>251</v>
      </c>
      <c r="BA252" s="125" t="s">
        <v>251</v>
      </c>
      <c r="BB252" s="113" t="s">
        <v>251</v>
      </c>
    </row>
    <row r="253" customFormat="1" ht="20.4" spans="1:56">
      <c r="A253" s="33">
        <f t="shared" ref="A253:A255" si="31">A251</f>
        <v>902</v>
      </c>
      <c r="B253" s="42" t="s">
        <v>651</v>
      </c>
      <c r="C253" s="33" t="s">
        <v>652</v>
      </c>
      <c r="D253" s="43" t="s">
        <v>168</v>
      </c>
      <c r="E253" s="44" t="s">
        <v>653</v>
      </c>
      <c r="F253" s="44" t="s">
        <v>652</v>
      </c>
      <c r="G253" s="47"/>
      <c r="H253" s="166">
        <v>1</v>
      </c>
      <c r="I253" s="166">
        <v>0</v>
      </c>
      <c r="J253" s="166">
        <v>0</v>
      </c>
      <c r="K253" s="166">
        <v>0</v>
      </c>
      <c r="L253" s="166">
        <v>0</v>
      </c>
      <c r="M253" s="166">
        <v>0</v>
      </c>
      <c r="N253" s="166">
        <v>0</v>
      </c>
      <c r="O253" s="166"/>
      <c r="P253" s="166">
        <v>0</v>
      </c>
      <c r="Q253" s="418">
        <v>0</v>
      </c>
      <c r="R253" s="166">
        <f>S253+T253*2</f>
        <v>0</v>
      </c>
      <c r="S253" s="166">
        <v>0</v>
      </c>
      <c r="T253" s="166">
        <v>0</v>
      </c>
      <c r="U253" s="418">
        <v>0</v>
      </c>
      <c r="V253" s="166">
        <f t="shared" si="22"/>
        <v>1</v>
      </c>
      <c r="W253" s="344">
        <v>50.5</v>
      </c>
      <c r="X253" s="265">
        <v>52</v>
      </c>
      <c r="Y253" s="265">
        <v>50</v>
      </c>
      <c r="Z253" s="344">
        <v>0</v>
      </c>
      <c r="AA253" s="265">
        <v>4000</v>
      </c>
      <c r="AB253" s="344">
        <v>50.2</v>
      </c>
      <c r="AC253" s="344">
        <v>9</v>
      </c>
      <c r="AD253" s="265">
        <v>49.75</v>
      </c>
      <c r="AE253" s="265">
        <v>48</v>
      </c>
      <c r="AF253" s="265">
        <v>57</v>
      </c>
      <c r="AG253" s="265">
        <v>0</v>
      </c>
      <c r="AH253" s="265">
        <v>30000</v>
      </c>
      <c r="AI253" s="265">
        <v>49.85</v>
      </c>
      <c r="AJ253" s="265">
        <v>17</v>
      </c>
      <c r="AK253" s="344">
        <v>50.2</v>
      </c>
      <c r="AL253" s="265">
        <v>49.85</v>
      </c>
      <c r="AM253" s="344">
        <v>50.5</v>
      </c>
      <c r="AN253" s="265">
        <v>52</v>
      </c>
      <c r="AO253" s="265">
        <v>50</v>
      </c>
      <c r="AP253" s="344">
        <v>0</v>
      </c>
      <c r="AQ253" s="265">
        <v>4000</v>
      </c>
      <c r="AR253" s="344">
        <v>50.2</v>
      </c>
      <c r="AS253" s="344">
        <v>9</v>
      </c>
      <c r="AT253" s="265">
        <v>49.75</v>
      </c>
      <c r="AU253" s="265">
        <v>48</v>
      </c>
      <c r="AV253" s="265">
        <v>57</v>
      </c>
      <c r="AW253" s="265">
        <v>0</v>
      </c>
      <c r="AX253" s="265">
        <v>30000</v>
      </c>
      <c r="AY253" s="265">
        <v>49.85</v>
      </c>
      <c r="AZ253" s="265">
        <v>17</v>
      </c>
      <c r="BA253" s="344">
        <v>50.2</v>
      </c>
      <c r="BB253" s="265">
        <v>49.85</v>
      </c>
      <c r="BC253" s="114">
        <v>51</v>
      </c>
      <c r="BD253" s="114">
        <v>49</v>
      </c>
    </row>
    <row r="254" s="11" customFormat="1" ht="20.4" spans="1:56">
      <c r="A254" s="111"/>
      <c r="B254" s="70"/>
      <c r="C254" s="69"/>
      <c r="D254" s="71"/>
      <c r="E254" s="72"/>
      <c r="F254" s="72"/>
      <c r="G254" s="73"/>
      <c r="H254" s="413"/>
      <c r="I254" s="413"/>
      <c r="J254" s="413"/>
      <c r="K254" s="413"/>
      <c r="L254" s="413"/>
      <c r="M254" s="413"/>
      <c r="N254" s="413"/>
      <c r="O254" s="413"/>
      <c r="P254" s="413">
        <v>0</v>
      </c>
      <c r="Q254" s="422">
        <v>0</v>
      </c>
      <c r="R254" s="413"/>
      <c r="S254" s="413"/>
      <c r="T254" s="413"/>
      <c r="U254" s="422">
        <v>0</v>
      </c>
      <c r="V254" s="413">
        <f t="shared" si="22"/>
        <v>0</v>
      </c>
      <c r="W254" s="125"/>
      <c r="X254" s="113"/>
      <c r="Y254" s="113"/>
      <c r="Z254" s="125"/>
      <c r="AA254" s="113"/>
      <c r="AB254" s="125"/>
      <c r="AC254" s="125"/>
      <c r="AD254" s="113"/>
      <c r="AE254" s="113"/>
      <c r="AF254" s="113"/>
      <c r="AG254" s="113"/>
      <c r="AH254" s="113"/>
      <c r="AI254" s="113"/>
      <c r="AJ254" s="113"/>
      <c r="AK254" s="125"/>
      <c r="AL254" s="113"/>
      <c r="AM254" s="125"/>
      <c r="AN254" s="113"/>
      <c r="AO254" s="113"/>
      <c r="AP254" s="125"/>
      <c r="AQ254" s="113"/>
      <c r="AR254" s="125"/>
      <c r="AS254" s="125"/>
      <c r="AT254" s="113"/>
      <c r="AU254" s="113"/>
      <c r="AV254" s="113"/>
      <c r="AW254" s="113"/>
      <c r="AX254" s="113"/>
      <c r="AY254" s="113"/>
      <c r="AZ254" s="113"/>
      <c r="BA254" s="125"/>
      <c r="BB254" s="113"/>
      <c r="BC254" s="10"/>
      <c r="BD254" s="10"/>
    </row>
    <row r="255" customFormat="1" ht="20.4" spans="1:56">
      <c r="A255" s="51">
        <f t="shared" si="31"/>
        <v>902</v>
      </c>
      <c r="B255" s="42"/>
      <c r="C255" s="33" t="s">
        <v>652</v>
      </c>
      <c r="D255" s="43" t="s">
        <v>180</v>
      </c>
      <c r="E255" s="44" t="s">
        <v>654</v>
      </c>
      <c r="F255" s="44" t="s">
        <v>655</v>
      </c>
      <c r="G255" s="47"/>
      <c r="H255" s="166"/>
      <c r="I255" s="166"/>
      <c r="J255" s="166"/>
      <c r="K255" s="166"/>
      <c r="L255" s="166"/>
      <c r="M255" s="166"/>
      <c r="N255" s="166"/>
      <c r="O255" s="166"/>
      <c r="P255" s="166">
        <v>0</v>
      </c>
      <c r="Q255" s="418">
        <v>0</v>
      </c>
      <c r="R255" s="166"/>
      <c r="S255" s="166"/>
      <c r="T255" s="166"/>
      <c r="U255" s="418">
        <v>0</v>
      </c>
      <c r="V255" s="166">
        <f t="shared" ref="V255:V283" si="32">H255+I255*2+J255*4+K255*8+L255*16+M255*32+N255*64+O255*128+P255*256+Q255*512+S255*4096+T255*8192+U255*16384</f>
        <v>0</v>
      </c>
      <c r="W255" s="344"/>
      <c r="X255" s="265"/>
      <c r="Y255" s="265"/>
      <c r="Z255" s="344"/>
      <c r="AA255" s="265"/>
      <c r="AB255" s="344"/>
      <c r="AC255" s="344"/>
      <c r="AD255" s="265"/>
      <c r="AE255" s="265"/>
      <c r="AF255" s="265"/>
      <c r="AG255" s="265"/>
      <c r="AH255" s="265"/>
      <c r="AI255" s="265"/>
      <c r="AJ255" s="265"/>
      <c r="AK255" s="344"/>
      <c r="AL255" s="265"/>
      <c r="AM255" s="344"/>
      <c r="AN255" s="265"/>
      <c r="AO255" s="265"/>
      <c r="AP255" s="344"/>
      <c r="AQ255" s="265"/>
      <c r="AR255" s="344"/>
      <c r="AS255" s="344"/>
      <c r="AT255" s="265"/>
      <c r="AU255" s="265"/>
      <c r="AV255" s="265"/>
      <c r="AW255" s="265"/>
      <c r="AX255" s="265"/>
      <c r="AY255" s="265"/>
      <c r="AZ255" s="265"/>
      <c r="BA255" s="344"/>
      <c r="BB255" s="265"/>
      <c r="BC255" s="27"/>
      <c r="BD255" s="27"/>
    </row>
    <row r="256" s="11" customFormat="1" ht="20.4" spans="1:56">
      <c r="A256" s="111"/>
      <c r="B256" s="70"/>
      <c r="C256" s="69"/>
      <c r="D256" s="71"/>
      <c r="E256" s="72" t="s">
        <v>656</v>
      </c>
      <c r="F256" s="208" t="s">
        <v>657</v>
      </c>
      <c r="G256" s="206" t="s">
        <v>658</v>
      </c>
      <c r="H256" s="461">
        <v>1</v>
      </c>
      <c r="I256" s="461">
        <v>0</v>
      </c>
      <c r="J256" s="461"/>
      <c r="K256" s="461">
        <v>0</v>
      </c>
      <c r="L256" s="461">
        <v>0</v>
      </c>
      <c r="M256" s="461">
        <v>0</v>
      </c>
      <c r="N256" s="461">
        <v>0</v>
      </c>
      <c r="O256" s="461"/>
      <c r="P256" s="461">
        <v>0</v>
      </c>
      <c r="Q256" s="467">
        <v>0</v>
      </c>
      <c r="R256" s="461">
        <v>0</v>
      </c>
      <c r="S256" s="461">
        <v>0</v>
      </c>
      <c r="T256" s="461">
        <v>0</v>
      </c>
      <c r="U256" s="467">
        <v>0</v>
      </c>
      <c r="V256" s="461">
        <f t="shared" si="32"/>
        <v>1</v>
      </c>
      <c r="W256" s="125">
        <v>50.5</v>
      </c>
      <c r="X256" s="113">
        <v>52</v>
      </c>
      <c r="Y256" s="113" t="s">
        <v>1418</v>
      </c>
      <c r="Z256" s="125">
        <v>0</v>
      </c>
      <c r="AA256" s="113" t="s">
        <v>251</v>
      </c>
      <c r="AB256" s="125">
        <v>50.2</v>
      </c>
      <c r="AC256" s="468"/>
      <c r="AD256" s="113" t="s">
        <v>251</v>
      </c>
      <c r="AE256" s="113" t="s">
        <v>251</v>
      </c>
      <c r="AF256" s="113" t="s">
        <v>251</v>
      </c>
      <c r="AG256" s="113" t="s">
        <v>251</v>
      </c>
      <c r="AH256" s="113" t="s">
        <v>251</v>
      </c>
      <c r="AI256" s="113" t="s">
        <v>251</v>
      </c>
      <c r="AJ256" s="113" t="s">
        <v>251</v>
      </c>
      <c r="AK256" s="125" t="s">
        <v>251</v>
      </c>
      <c r="AL256" s="113" t="s">
        <v>251</v>
      </c>
      <c r="AM256" s="125"/>
      <c r="AN256" s="113"/>
      <c r="AO256" s="113"/>
      <c r="AP256" s="125">
        <v>0</v>
      </c>
      <c r="AQ256" s="113" t="s">
        <v>251</v>
      </c>
      <c r="AR256" s="125"/>
      <c r="AS256" s="468"/>
      <c r="AT256" s="113" t="s">
        <v>251</v>
      </c>
      <c r="AU256" s="113" t="s">
        <v>251</v>
      </c>
      <c r="AV256" s="113" t="s">
        <v>251</v>
      </c>
      <c r="AW256" s="113" t="s">
        <v>251</v>
      </c>
      <c r="AX256" s="113" t="s">
        <v>251</v>
      </c>
      <c r="AY256" s="113" t="s">
        <v>251</v>
      </c>
      <c r="AZ256" s="113" t="s">
        <v>251</v>
      </c>
      <c r="BA256" s="125" t="s">
        <v>251</v>
      </c>
      <c r="BB256" s="113" t="s">
        <v>251</v>
      </c>
      <c r="BC256" s="10"/>
      <c r="BD256" s="10"/>
    </row>
    <row r="257" s="4" customFormat="1" ht="20.4" spans="1:56">
      <c r="A257" s="51">
        <f>A4</f>
        <v>902</v>
      </c>
      <c r="B257" s="42" t="s">
        <v>651</v>
      </c>
      <c r="C257" s="33" t="s">
        <v>652</v>
      </c>
      <c r="D257" s="43" t="s">
        <v>187</v>
      </c>
      <c r="E257" s="44" t="s">
        <v>656</v>
      </c>
      <c r="F257" s="44" t="s">
        <v>662</v>
      </c>
      <c r="G257" s="47"/>
      <c r="H257" s="166">
        <v>1</v>
      </c>
      <c r="I257" s="166">
        <v>0</v>
      </c>
      <c r="J257" s="166">
        <v>0</v>
      </c>
      <c r="K257" s="166">
        <v>0</v>
      </c>
      <c r="L257" s="166">
        <v>0</v>
      </c>
      <c r="M257" s="166">
        <v>0</v>
      </c>
      <c r="N257" s="166">
        <v>0</v>
      </c>
      <c r="O257" s="166"/>
      <c r="P257" s="166">
        <v>0</v>
      </c>
      <c r="Q257" s="418">
        <v>0</v>
      </c>
      <c r="R257" s="166">
        <f>S257+T257*2</f>
        <v>0</v>
      </c>
      <c r="S257" s="166">
        <v>0</v>
      </c>
      <c r="T257" s="166">
        <v>0</v>
      </c>
      <c r="U257" s="418">
        <v>0</v>
      </c>
      <c r="V257" s="166">
        <f t="shared" si="32"/>
        <v>1</v>
      </c>
      <c r="W257" s="186">
        <v>50.5</v>
      </c>
      <c r="X257" s="140">
        <v>52</v>
      </c>
      <c r="Y257" s="140">
        <v>10</v>
      </c>
      <c r="Z257" s="186">
        <v>0</v>
      </c>
      <c r="AA257" s="140">
        <v>4000</v>
      </c>
      <c r="AB257" s="186">
        <v>50.2</v>
      </c>
      <c r="AC257" s="186">
        <v>9</v>
      </c>
      <c r="AD257" s="140">
        <v>49.75</v>
      </c>
      <c r="AE257" s="140">
        <v>48</v>
      </c>
      <c r="AF257" s="140">
        <v>57</v>
      </c>
      <c r="AG257" s="140">
        <v>0</v>
      </c>
      <c r="AH257" s="140">
        <v>30000</v>
      </c>
      <c r="AI257" s="140">
        <v>49.85</v>
      </c>
      <c r="AJ257" s="140">
        <v>17</v>
      </c>
      <c r="AK257" s="186">
        <v>50.2</v>
      </c>
      <c r="AL257" s="140">
        <v>49.85</v>
      </c>
      <c r="AM257" s="186">
        <v>50.5</v>
      </c>
      <c r="AN257" s="140">
        <v>52</v>
      </c>
      <c r="AO257" s="140">
        <v>50</v>
      </c>
      <c r="AP257" s="186">
        <v>0</v>
      </c>
      <c r="AQ257" s="140">
        <v>4000</v>
      </c>
      <c r="AR257" s="186">
        <v>50.2</v>
      </c>
      <c r="AS257" s="186">
        <v>9</v>
      </c>
      <c r="AT257" s="140">
        <v>49.75</v>
      </c>
      <c r="AU257" s="140">
        <v>48</v>
      </c>
      <c r="AV257" s="140">
        <v>57</v>
      </c>
      <c r="AW257" s="140">
        <v>0</v>
      </c>
      <c r="AX257" s="140">
        <v>30000</v>
      </c>
      <c r="AY257" s="140">
        <v>49.85</v>
      </c>
      <c r="AZ257" s="140">
        <v>17</v>
      </c>
      <c r="BA257" s="186">
        <v>50.2</v>
      </c>
      <c r="BB257" s="140">
        <v>49.85</v>
      </c>
      <c r="BC257" s="140">
        <v>51</v>
      </c>
      <c r="BD257" s="140">
        <v>49</v>
      </c>
    </row>
    <row r="258" customFormat="1" ht="20.4" spans="1:56">
      <c r="A258" s="33">
        <f>A253</f>
        <v>902</v>
      </c>
      <c r="B258" s="42" t="s">
        <v>663</v>
      </c>
      <c r="C258" s="33"/>
      <c r="D258" s="43"/>
      <c r="E258" s="44"/>
      <c r="F258" s="44"/>
      <c r="G258" s="47"/>
      <c r="H258" s="166"/>
      <c r="I258" s="166"/>
      <c r="J258" s="166"/>
      <c r="K258" s="166"/>
      <c r="L258" s="166"/>
      <c r="M258" s="166"/>
      <c r="N258" s="166"/>
      <c r="O258" s="166"/>
      <c r="P258" s="166">
        <v>0</v>
      </c>
      <c r="Q258" s="418">
        <v>0</v>
      </c>
      <c r="R258" s="166"/>
      <c r="S258" s="166"/>
      <c r="T258" s="166"/>
      <c r="U258" s="418">
        <v>0</v>
      </c>
      <c r="V258" s="166">
        <f t="shared" si="32"/>
        <v>0</v>
      </c>
      <c r="W258" s="344">
        <v>50.2</v>
      </c>
      <c r="X258" s="265">
        <v>52</v>
      </c>
      <c r="Y258" s="265">
        <v>40</v>
      </c>
      <c r="Z258" s="344">
        <v>0</v>
      </c>
      <c r="AA258" s="265"/>
      <c r="AB258" s="344">
        <v>50.2</v>
      </c>
      <c r="AC258" s="344">
        <v>9</v>
      </c>
      <c r="AD258" s="265">
        <v>49.75</v>
      </c>
      <c r="AE258" s="265">
        <v>48</v>
      </c>
      <c r="AF258" s="265">
        <v>57</v>
      </c>
      <c r="AG258" s="265">
        <v>0</v>
      </c>
      <c r="AH258" s="265">
        <v>30000</v>
      </c>
      <c r="AI258" s="265">
        <v>49.85</v>
      </c>
      <c r="AJ258" s="265">
        <v>17</v>
      </c>
      <c r="AK258" s="344">
        <v>50.2</v>
      </c>
      <c r="AL258" s="265">
        <v>49.85</v>
      </c>
      <c r="AM258" s="344">
        <v>50.2</v>
      </c>
      <c r="AN258" s="265">
        <v>52</v>
      </c>
      <c r="AO258" s="265">
        <v>40</v>
      </c>
      <c r="AP258" s="344">
        <v>0</v>
      </c>
      <c r="AQ258" s="265"/>
      <c r="AR258" s="344">
        <v>50.2</v>
      </c>
      <c r="AS258" s="344">
        <v>9</v>
      </c>
      <c r="AT258" s="265">
        <v>49.75</v>
      </c>
      <c r="AU258" s="265">
        <v>48</v>
      </c>
      <c r="AV258" s="265">
        <v>57</v>
      </c>
      <c r="AW258" s="265">
        <v>0</v>
      </c>
      <c r="AX258" s="265">
        <v>30000</v>
      </c>
      <c r="AY258" s="265">
        <v>49.85</v>
      </c>
      <c r="AZ258" s="265">
        <v>17</v>
      </c>
      <c r="BA258" s="344">
        <v>50.2</v>
      </c>
      <c r="BB258" s="265">
        <v>49.85</v>
      </c>
      <c r="BC258" s="114">
        <v>51</v>
      </c>
      <c r="BD258" s="114">
        <v>49</v>
      </c>
    </row>
    <row r="259" s="6" customFormat="1" ht="31.2" spans="1:54">
      <c r="A259" s="60"/>
      <c r="B259" s="61"/>
      <c r="C259" s="60"/>
      <c r="D259" s="62"/>
      <c r="E259" s="63"/>
      <c r="F259" s="63" t="s">
        <v>664</v>
      </c>
      <c r="G259" s="218" t="s">
        <v>665</v>
      </c>
      <c r="H259" s="386">
        <v>1</v>
      </c>
      <c r="I259" s="386">
        <v>0</v>
      </c>
      <c r="J259" s="386">
        <v>0</v>
      </c>
      <c r="K259" s="386">
        <v>0</v>
      </c>
      <c r="L259" s="386">
        <v>0</v>
      </c>
      <c r="M259" s="386">
        <v>1</v>
      </c>
      <c r="N259" s="386">
        <v>0</v>
      </c>
      <c r="O259" s="386"/>
      <c r="P259" s="386">
        <v>0</v>
      </c>
      <c r="Q259" s="471">
        <v>0</v>
      </c>
      <c r="R259" s="412">
        <f>S259+T259*2</f>
        <v>1</v>
      </c>
      <c r="S259" s="386">
        <v>1</v>
      </c>
      <c r="T259" s="386">
        <v>0</v>
      </c>
      <c r="U259" s="471">
        <v>0</v>
      </c>
      <c r="V259" s="386">
        <f t="shared" si="32"/>
        <v>4129</v>
      </c>
      <c r="W259" s="346" t="s">
        <v>1419</v>
      </c>
      <c r="X259" s="267">
        <v>52.5</v>
      </c>
      <c r="Y259" s="267" t="s">
        <v>1420</v>
      </c>
      <c r="Z259" s="346" t="s">
        <v>251</v>
      </c>
      <c r="AA259" s="267" t="s">
        <v>207</v>
      </c>
      <c r="AB259" s="346" t="s">
        <v>208</v>
      </c>
      <c r="AC259" s="474" t="s">
        <v>666</v>
      </c>
      <c r="AD259" s="267"/>
      <c r="AE259" s="267"/>
      <c r="AF259" s="267"/>
      <c r="AG259" s="267"/>
      <c r="AH259" s="267"/>
      <c r="AI259" s="267"/>
      <c r="AJ259" s="267"/>
      <c r="AK259" s="346"/>
      <c r="AL259" s="267"/>
      <c r="AM259" s="346" t="s">
        <v>1419</v>
      </c>
      <c r="AN259" s="267"/>
      <c r="AO259" s="267" t="s">
        <v>1420</v>
      </c>
      <c r="AP259" s="346" t="s">
        <v>251</v>
      </c>
      <c r="AQ259" s="267" t="s">
        <v>207</v>
      </c>
      <c r="AR259" s="346" t="s">
        <v>208</v>
      </c>
      <c r="AS259" s="474" t="s">
        <v>666</v>
      </c>
      <c r="AT259" s="267"/>
      <c r="AU259" s="267"/>
      <c r="AV259" s="267"/>
      <c r="AW259" s="267"/>
      <c r="AX259" s="267"/>
      <c r="AY259" s="267"/>
      <c r="AZ259" s="267"/>
      <c r="BA259" s="346"/>
      <c r="BB259" s="267"/>
    </row>
    <row r="260" customFormat="1" ht="20.4" spans="1:56">
      <c r="A260" s="33">
        <f>A258</f>
        <v>902</v>
      </c>
      <c r="B260" s="42" t="s">
        <v>667</v>
      </c>
      <c r="C260" s="33" t="s">
        <v>668</v>
      </c>
      <c r="D260" s="43" t="s">
        <v>168</v>
      </c>
      <c r="E260" s="44" t="s">
        <v>669</v>
      </c>
      <c r="F260" s="44" t="s">
        <v>670</v>
      </c>
      <c r="G260" s="47"/>
      <c r="H260" s="166">
        <v>1</v>
      </c>
      <c r="I260" s="166">
        <v>0</v>
      </c>
      <c r="J260" s="166">
        <v>0</v>
      </c>
      <c r="K260" s="166">
        <v>0</v>
      </c>
      <c r="L260" s="166">
        <v>0</v>
      </c>
      <c r="M260" s="166">
        <v>1</v>
      </c>
      <c r="N260" s="166">
        <v>0</v>
      </c>
      <c r="O260" s="166"/>
      <c r="P260" s="166">
        <v>0</v>
      </c>
      <c r="Q260" s="418">
        <v>0</v>
      </c>
      <c r="R260" s="166">
        <f>S260+T260*2</f>
        <v>1</v>
      </c>
      <c r="S260" s="166">
        <v>1</v>
      </c>
      <c r="T260" s="166">
        <v>0</v>
      </c>
      <c r="U260" s="418">
        <v>0</v>
      </c>
      <c r="V260" s="166">
        <f t="shared" si="32"/>
        <v>4129</v>
      </c>
      <c r="W260" s="344">
        <v>50.3</v>
      </c>
      <c r="X260" s="140">
        <v>52.5</v>
      </c>
      <c r="Y260" s="265">
        <v>45</v>
      </c>
      <c r="Z260" s="344">
        <v>0</v>
      </c>
      <c r="AA260" s="265">
        <v>310000</v>
      </c>
      <c r="AB260" s="344">
        <v>50.1</v>
      </c>
      <c r="AC260" s="344">
        <v>9</v>
      </c>
      <c r="AD260" s="265">
        <v>49.75</v>
      </c>
      <c r="AE260" s="265">
        <v>48</v>
      </c>
      <c r="AF260" s="265">
        <v>57</v>
      </c>
      <c r="AG260" s="265">
        <v>0</v>
      </c>
      <c r="AH260" s="265">
        <v>30000</v>
      </c>
      <c r="AI260" s="265">
        <v>49.85</v>
      </c>
      <c r="AJ260" s="265">
        <v>17</v>
      </c>
      <c r="AK260" s="344">
        <v>50.1</v>
      </c>
      <c r="AL260" s="265">
        <v>49.85</v>
      </c>
      <c r="AM260" s="344">
        <v>50.3</v>
      </c>
      <c r="AN260" s="265">
        <v>52</v>
      </c>
      <c r="AO260" s="265">
        <v>45</v>
      </c>
      <c r="AP260" s="344">
        <v>0</v>
      </c>
      <c r="AQ260" s="265">
        <v>310000</v>
      </c>
      <c r="AR260" s="344">
        <v>50.1</v>
      </c>
      <c r="AS260" s="344">
        <v>9</v>
      </c>
      <c r="AT260" s="265">
        <v>49.75</v>
      </c>
      <c r="AU260" s="265">
        <v>48</v>
      </c>
      <c r="AV260" s="265">
        <v>57</v>
      </c>
      <c r="AW260" s="265">
        <v>0</v>
      </c>
      <c r="AX260" s="265">
        <v>30000</v>
      </c>
      <c r="AY260" s="265">
        <v>49.85</v>
      </c>
      <c r="AZ260" s="265">
        <v>17</v>
      </c>
      <c r="BA260" s="344">
        <v>50.1</v>
      </c>
      <c r="BB260" s="265">
        <v>49.85</v>
      </c>
      <c r="BC260" s="114">
        <v>51</v>
      </c>
      <c r="BD260" s="114">
        <v>49</v>
      </c>
    </row>
    <row r="261" s="6" customFormat="1" ht="31.2" spans="1:54">
      <c r="A261" s="60"/>
      <c r="B261" s="61"/>
      <c r="C261" s="60"/>
      <c r="D261" s="62"/>
      <c r="E261" s="63"/>
      <c r="F261" s="63" t="s">
        <v>671</v>
      </c>
      <c r="G261" s="67" t="s">
        <v>672</v>
      </c>
      <c r="H261" s="412">
        <v>1</v>
      </c>
      <c r="I261" s="412">
        <v>0</v>
      </c>
      <c r="J261" s="412">
        <v>0</v>
      </c>
      <c r="K261" s="412">
        <v>0</v>
      </c>
      <c r="L261" s="412">
        <v>0</v>
      </c>
      <c r="M261" s="412">
        <v>1</v>
      </c>
      <c r="N261" s="412">
        <v>0</v>
      </c>
      <c r="O261" s="412"/>
      <c r="P261" s="412">
        <v>0</v>
      </c>
      <c r="Q261" s="421">
        <v>0</v>
      </c>
      <c r="R261" s="412">
        <f>S261+T261*2</f>
        <v>1</v>
      </c>
      <c r="S261" s="412">
        <v>1</v>
      </c>
      <c r="T261" s="412">
        <v>0</v>
      </c>
      <c r="U261" s="421">
        <v>0</v>
      </c>
      <c r="V261" s="412">
        <f t="shared" si="32"/>
        <v>4129</v>
      </c>
      <c r="W261" s="346" t="s">
        <v>1419</v>
      </c>
      <c r="X261" s="267">
        <v>52.5</v>
      </c>
      <c r="Y261" s="267" t="s">
        <v>1420</v>
      </c>
      <c r="Z261" s="346"/>
      <c r="AA261" s="267" t="s">
        <v>207</v>
      </c>
      <c r="AB261" s="346" t="s">
        <v>208</v>
      </c>
      <c r="AC261" s="474" t="s">
        <v>666</v>
      </c>
      <c r="AD261" s="267"/>
      <c r="AE261" s="267"/>
      <c r="AF261" s="267"/>
      <c r="AG261" s="267"/>
      <c r="AH261" s="267"/>
      <c r="AI261" s="267"/>
      <c r="AJ261" s="267"/>
      <c r="AK261" s="346"/>
      <c r="AL261" s="267"/>
      <c r="AM261" s="346" t="s">
        <v>1419</v>
      </c>
      <c r="AN261" s="267"/>
      <c r="AO261" s="267" t="s">
        <v>1420</v>
      </c>
      <c r="AP261" s="346"/>
      <c r="AQ261" s="267" t="s">
        <v>207</v>
      </c>
      <c r="AR261" s="346" t="s">
        <v>208</v>
      </c>
      <c r="AS261" s="474" t="s">
        <v>666</v>
      </c>
      <c r="AT261" s="267"/>
      <c r="AU261" s="267"/>
      <c r="AV261" s="267"/>
      <c r="AW261" s="267"/>
      <c r="AX261" s="267"/>
      <c r="AY261" s="267"/>
      <c r="AZ261" s="267"/>
      <c r="BA261" s="346"/>
      <c r="BB261" s="267"/>
    </row>
    <row r="262" customFormat="1" ht="20.4" spans="1:56">
      <c r="A262" s="33">
        <f>A260</f>
        <v>902</v>
      </c>
      <c r="B262" s="42" t="s">
        <v>667</v>
      </c>
      <c r="C262" s="33" t="s">
        <v>673</v>
      </c>
      <c r="D262" s="43" t="s">
        <v>180</v>
      </c>
      <c r="E262" s="44" t="s">
        <v>674</v>
      </c>
      <c r="F262" s="44" t="s">
        <v>675</v>
      </c>
      <c r="G262" s="47"/>
      <c r="H262" s="166">
        <v>1</v>
      </c>
      <c r="I262" s="166">
        <v>0</v>
      </c>
      <c r="J262" s="166">
        <v>0</v>
      </c>
      <c r="K262" s="166">
        <v>0</v>
      </c>
      <c r="L262" s="166">
        <v>0</v>
      </c>
      <c r="M262" s="166">
        <v>1</v>
      </c>
      <c r="N262" s="166">
        <v>0</v>
      </c>
      <c r="O262" s="166"/>
      <c r="P262" s="166">
        <v>0</v>
      </c>
      <c r="Q262" s="418">
        <v>0</v>
      </c>
      <c r="R262" s="166">
        <f>S262+T262*2</f>
        <v>1</v>
      </c>
      <c r="S262" s="166">
        <v>1</v>
      </c>
      <c r="T262" s="166">
        <v>0</v>
      </c>
      <c r="U262" s="418">
        <v>0</v>
      </c>
      <c r="V262" s="166">
        <f t="shared" si="32"/>
        <v>4129</v>
      </c>
      <c r="W262" s="344">
        <v>50.3</v>
      </c>
      <c r="X262" s="140">
        <v>52.5</v>
      </c>
      <c r="Y262" s="265">
        <v>45</v>
      </c>
      <c r="Z262" s="344">
        <v>0</v>
      </c>
      <c r="AA262" s="265">
        <v>310000</v>
      </c>
      <c r="AB262" s="344">
        <v>50.1</v>
      </c>
      <c r="AC262" s="344">
        <v>9</v>
      </c>
      <c r="AD262" s="265">
        <v>49.75</v>
      </c>
      <c r="AE262" s="265">
        <v>48</v>
      </c>
      <c r="AF262" s="265">
        <v>57</v>
      </c>
      <c r="AG262" s="265">
        <v>0</v>
      </c>
      <c r="AH262" s="265">
        <v>30000</v>
      </c>
      <c r="AI262" s="265">
        <v>49.85</v>
      </c>
      <c r="AJ262" s="265">
        <v>17</v>
      </c>
      <c r="AK262" s="344">
        <v>50.1</v>
      </c>
      <c r="AL262" s="265">
        <v>49.85</v>
      </c>
      <c r="AM262" s="344">
        <v>50.3</v>
      </c>
      <c r="AN262" s="265">
        <v>52</v>
      </c>
      <c r="AO262" s="265">
        <v>45</v>
      </c>
      <c r="AP262" s="344">
        <v>0</v>
      </c>
      <c r="AQ262" s="265">
        <v>310000</v>
      </c>
      <c r="AR262" s="344">
        <v>50.1</v>
      </c>
      <c r="AS262" s="344">
        <v>9</v>
      </c>
      <c r="AT262" s="265">
        <v>49.75</v>
      </c>
      <c r="AU262" s="265">
        <v>48</v>
      </c>
      <c r="AV262" s="265">
        <v>57</v>
      </c>
      <c r="AW262" s="265">
        <v>0</v>
      </c>
      <c r="AX262" s="265">
        <v>30000</v>
      </c>
      <c r="AY262" s="265">
        <v>49.85</v>
      </c>
      <c r="AZ262" s="265">
        <v>17</v>
      </c>
      <c r="BA262" s="344">
        <v>50.1</v>
      </c>
      <c r="BB262" s="265">
        <v>49.85</v>
      </c>
      <c r="BC262" s="114">
        <v>51</v>
      </c>
      <c r="BD262" s="114">
        <v>49</v>
      </c>
    </row>
    <row r="263" customFormat="1" ht="20.4" spans="1:56">
      <c r="A263" s="33">
        <f>A262</f>
        <v>902</v>
      </c>
      <c r="B263" s="42" t="s">
        <v>676</v>
      </c>
      <c r="C263" s="33"/>
      <c r="D263" s="43"/>
      <c r="E263" s="44"/>
      <c r="F263" s="44"/>
      <c r="G263" s="47"/>
      <c r="H263" s="166"/>
      <c r="I263" s="166"/>
      <c r="J263" s="166"/>
      <c r="K263" s="166"/>
      <c r="L263" s="166"/>
      <c r="M263" s="166"/>
      <c r="N263" s="166"/>
      <c r="O263" s="166"/>
      <c r="P263" s="166">
        <v>0</v>
      </c>
      <c r="Q263" s="418">
        <v>0</v>
      </c>
      <c r="R263" s="166"/>
      <c r="S263" s="166"/>
      <c r="T263" s="166"/>
      <c r="U263" s="418">
        <v>0</v>
      </c>
      <c r="V263" s="166">
        <f t="shared" si="32"/>
        <v>0</v>
      </c>
      <c r="W263" s="344">
        <v>50.2</v>
      </c>
      <c r="X263" s="265">
        <v>52</v>
      </c>
      <c r="Y263" s="265">
        <v>40</v>
      </c>
      <c r="Z263" s="344">
        <v>0</v>
      </c>
      <c r="AA263" s="265"/>
      <c r="AB263" s="344">
        <v>50.2</v>
      </c>
      <c r="AC263" s="344">
        <v>9</v>
      </c>
      <c r="AD263" s="265">
        <v>49.75</v>
      </c>
      <c r="AE263" s="265">
        <v>48</v>
      </c>
      <c r="AF263" s="265">
        <v>57</v>
      </c>
      <c r="AG263" s="265">
        <v>0</v>
      </c>
      <c r="AH263" s="265">
        <v>30000</v>
      </c>
      <c r="AI263" s="265">
        <v>49.85</v>
      </c>
      <c r="AJ263" s="265">
        <v>17</v>
      </c>
      <c r="AK263" s="344">
        <v>50.2</v>
      </c>
      <c r="AL263" s="265">
        <v>49.85</v>
      </c>
      <c r="AM263" s="344">
        <v>50.2</v>
      </c>
      <c r="AN263" s="265">
        <v>52</v>
      </c>
      <c r="AO263" s="265">
        <v>40</v>
      </c>
      <c r="AP263" s="344">
        <v>0</v>
      </c>
      <c r="AQ263" s="265"/>
      <c r="AR263" s="344">
        <v>50.2</v>
      </c>
      <c r="AS263" s="344">
        <v>9</v>
      </c>
      <c r="AT263" s="265">
        <v>49.75</v>
      </c>
      <c r="AU263" s="265">
        <v>48</v>
      </c>
      <c r="AV263" s="265">
        <v>57</v>
      </c>
      <c r="AW263" s="265">
        <v>0</v>
      </c>
      <c r="AX263" s="265">
        <v>30000</v>
      </c>
      <c r="AY263" s="265">
        <v>49.85</v>
      </c>
      <c r="AZ263" s="265">
        <v>17</v>
      </c>
      <c r="BA263" s="344">
        <v>50.2</v>
      </c>
      <c r="BB263" s="265">
        <v>49.85</v>
      </c>
      <c r="BC263" s="114">
        <v>51</v>
      </c>
      <c r="BD263" s="114">
        <v>49</v>
      </c>
    </row>
    <row r="264" s="6" customFormat="1" ht="20.4" spans="1:54">
      <c r="A264" s="60"/>
      <c r="B264" s="61"/>
      <c r="C264" s="60"/>
      <c r="D264" s="62"/>
      <c r="E264" s="63" t="s">
        <v>455</v>
      </c>
      <c r="F264" s="63" t="s">
        <v>677</v>
      </c>
      <c r="G264" s="66"/>
      <c r="H264" s="412">
        <v>1</v>
      </c>
      <c r="I264" s="412">
        <v>0</v>
      </c>
      <c r="J264" s="412">
        <v>1</v>
      </c>
      <c r="K264" s="412">
        <v>0</v>
      </c>
      <c r="L264" s="412">
        <v>0</v>
      </c>
      <c r="M264" s="412">
        <v>1</v>
      </c>
      <c r="N264" s="412">
        <v>0</v>
      </c>
      <c r="O264" s="412"/>
      <c r="P264" s="412">
        <v>0</v>
      </c>
      <c r="Q264" s="421">
        <v>0</v>
      </c>
      <c r="R264" s="412">
        <v>0</v>
      </c>
      <c r="S264" s="412">
        <v>0</v>
      </c>
      <c r="T264" s="412">
        <v>0</v>
      </c>
      <c r="U264" s="421">
        <v>0</v>
      </c>
      <c r="V264" s="412">
        <f t="shared" si="32"/>
        <v>37</v>
      </c>
      <c r="W264" s="346" t="s">
        <v>661</v>
      </c>
      <c r="X264" s="267" t="s">
        <v>251</v>
      </c>
      <c r="Y264" s="267" t="s">
        <v>1416</v>
      </c>
      <c r="Z264" s="346" t="s">
        <v>251</v>
      </c>
      <c r="AA264" s="267" t="s">
        <v>251</v>
      </c>
      <c r="AB264" s="346" t="s">
        <v>1407</v>
      </c>
      <c r="AC264" s="474" t="s">
        <v>164</v>
      </c>
      <c r="AD264" s="267" t="s">
        <v>251</v>
      </c>
      <c r="AE264" s="267" t="s">
        <v>251</v>
      </c>
      <c r="AF264" s="267"/>
      <c r="AG264" s="267"/>
      <c r="AH264" s="267"/>
      <c r="AI264" s="267"/>
      <c r="AJ264" s="267"/>
      <c r="AK264" s="346"/>
      <c r="AL264" s="267"/>
      <c r="AM264" s="346" t="s">
        <v>661</v>
      </c>
      <c r="AN264" s="267" t="s">
        <v>251</v>
      </c>
      <c r="AO264" s="267" t="s">
        <v>1416</v>
      </c>
      <c r="AP264" s="346" t="s">
        <v>251</v>
      </c>
      <c r="AQ264" s="267" t="s">
        <v>251</v>
      </c>
      <c r="AR264" s="346" t="s">
        <v>1407</v>
      </c>
      <c r="AS264" s="474" t="s">
        <v>164</v>
      </c>
      <c r="AT264" s="267" t="s">
        <v>251</v>
      </c>
      <c r="AU264" s="267" t="s">
        <v>251</v>
      </c>
      <c r="AV264" s="267"/>
      <c r="AW264" s="267"/>
      <c r="AX264" s="267"/>
      <c r="AY264" s="267"/>
      <c r="AZ264" s="267"/>
      <c r="BA264" s="346"/>
      <c r="BB264" s="267"/>
    </row>
    <row r="265" customFormat="1" ht="20.4" spans="1:56">
      <c r="A265" s="33">
        <f>A263</f>
        <v>902</v>
      </c>
      <c r="B265" s="42" t="s">
        <v>678</v>
      </c>
      <c r="C265" s="33" t="s">
        <v>679</v>
      </c>
      <c r="D265" s="43" t="s">
        <v>168</v>
      </c>
      <c r="E265" s="44" t="s">
        <v>680</v>
      </c>
      <c r="F265" s="44" t="s">
        <v>679</v>
      </c>
      <c r="G265" s="47"/>
      <c r="H265" s="166">
        <v>1</v>
      </c>
      <c r="I265" s="166">
        <v>0</v>
      </c>
      <c r="J265" s="166">
        <v>1</v>
      </c>
      <c r="K265" s="166">
        <v>0</v>
      </c>
      <c r="L265" s="166">
        <v>0</v>
      </c>
      <c r="M265" s="166">
        <v>1</v>
      </c>
      <c r="N265" s="166">
        <v>0</v>
      </c>
      <c r="O265" s="166"/>
      <c r="P265" s="166">
        <v>0</v>
      </c>
      <c r="Q265" s="418">
        <v>0</v>
      </c>
      <c r="R265" s="166">
        <f>S265+T265*2</f>
        <v>0</v>
      </c>
      <c r="S265" s="166">
        <v>0</v>
      </c>
      <c r="T265" s="166">
        <v>0</v>
      </c>
      <c r="U265" s="418">
        <v>0</v>
      </c>
      <c r="V265" s="166">
        <f t="shared" si="32"/>
        <v>37</v>
      </c>
      <c r="W265" s="344">
        <v>50.2</v>
      </c>
      <c r="X265" s="265">
        <v>52</v>
      </c>
      <c r="Y265" s="265">
        <v>40</v>
      </c>
      <c r="Z265" s="344">
        <v>0</v>
      </c>
      <c r="AA265" s="265">
        <v>1000</v>
      </c>
      <c r="AB265" s="344">
        <v>50.2</v>
      </c>
      <c r="AC265" s="344">
        <v>9</v>
      </c>
      <c r="AD265" s="265">
        <v>49.75</v>
      </c>
      <c r="AE265" s="265">
        <v>48</v>
      </c>
      <c r="AF265" s="265">
        <v>57</v>
      </c>
      <c r="AG265" s="265">
        <v>0</v>
      </c>
      <c r="AH265" s="265">
        <v>30000</v>
      </c>
      <c r="AI265" s="265">
        <v>49.85</v>
      </c>
      <c r="AJ265" s="265">
        <v>17</v>
      </c>
      <c r="AK265" s="344">
        <v>50.2</v>
      </c>
      <c r="AL265" s="265">
        <v>49.85</v>
      </c>
      <c r="AM265" s="344">
        <v>50.2</v>
      </c>
      <c r="AN265" s="265">
        <v>52</v>
      </c>
      <c r="AO265" s="265">
        <v>40</v>
      </c>
      <c r="AP265" s="344">
        <v>0</v>
      </c>
      <c r="AQ265" s="265">
        <v>1000</v>
      </c>
      <c r="AR265" s="344">
        <v>50.2</v>
      </c>
      <c r="AS265" s="344">
        <v>9</v>
      </c>
      <c r="AT265" s="265">
        <v>49.75</v>
      </c>
      <c r="AU265" s="265">
        <v>48</v>
      </c>
      <c r="AV265" s="265">
        <v>57</v>
      </c>
      <c r="AW265" s="265">
        <v>0</v>
      </c>
      <c r="AX265" s="265">
        <v>30000</v>
      </c>
      <c r="AY265" s="265">
        <v>49.85</v>
      </c>
      <c r="AZ265" s="265">
        <v>17</v>
      </c>
      <c r="BA265" s="344">
        <v>50.2</v>
      </c>
      <c r="BB265" s="265">
        <v>49.85</v>
      </c>
      <c r="BC265" s="114">
        <v>51</v>
      </c>
      <c r="BD265" s="114">
        <v>49</v>
      </c>
    </row>
    <row r="266" s="2" customFormat="1" ht="28.2" customHeight="1" spans="1:54">
      <c r="A266" s="36"/>
      <c r="B266" s="37"/>
      <c r="C266" s="36"/>
      <c r="D266" s="38"/>
      <c r="E266" s="39" t="s">
        <v>455</v>
      </c>
      <c r="F266" s="39" t="s">
        <v>681</v>
      </c>
      <c r="G266" s="49"/>
      <c r="H266" s="133">
        <v>1</v>
      </c>
      <c r="I266" s="133">
        <v>0</v>
      </c>
      <c r="J266" s="133">
        <v>1</v>
      </c>
      <c r="K266" s="133">
        <v>0</v>
      </c>
      <c r="L266" s="133">
        <v>0</v>
      </c>
      <c r="M266" s="133">
        <v>1</v>
      </c>
      <c r="N266" s="133">
        <v>0</v>
      </c>
      <c r="O266" s="133"/>
      <c r="P266" s="133">
        <v>0</v>
      </c>
      <c r="Q266" s="139">
        <v>0</v>
      </c>
      <c r="R266" s="133">
        <v>0</v>
      </c>
      <c r="S266" s="133">
        <v>0</v>
      </c>
      <c r="T266" s="133">
        <v>0</v>
      </c>
      <c r="U266" s="139">
        <v>0</v>
      </c>
      <c r="V266" s="133">
        <f t="shared" si="32"/>
        <v>37</v>
      </c>
      <c r="W266" s="133" t="s">
        <v>661</v>
      </c>
      <c r="X266" s="250" t="s">
        <v>251</v>
      </c>
      <c r="Y266" s="250" t="s">
        <v>1416</v>
      </c>
      <c r="Z266" s="133" t="s">
        <v>251</v>
      </c>
      <c r="AA266" s="250" t="s">
        <v>251</v>
      </c>
      <c r="AB266" s="453" t="s">
        <v>1407</v>
      </c>
      <c r="AC266" s="133" t="s">
        <v>164</v>
      </c>
      <c r="AD266" s="250" t="s">
        <v>251</v>
      </c>
      <c r="AE266" s="250" t="s">
        <v>251</v>
      </c>
      <c r="AF266" s="250"/>
      <c r="AG266" s="250"/>
      <c r="AH266" s="250"/>
      <c r="AI266" s="250"/>
      <c r="AJ266" s="250"/>
      <c r="AK266" s="133"/>
      <c r="AL266" s="250"/>
      <c r="AM266" s="133" t="s">
        <v>661</v>
      </c>
      <c r="AN266" s="250" t="s">
        <v>251</v>
      </c>
      <c r="AO266" s="250" t="s">
        <v>1416</v>
      </c>
      <c r="AP266" s="133" t="s">
        <v>251</v>
      </c>
      <c r="AQ266" s="250" t="s">
        <v>251</v>
      </c>
      <c r="AR266" s="453" t="s">
        <v>1407</v>
      </c>
      <c r="AS266" s="133" t="s">
        <v>164</v>
      </c>
      <c r="AT266" s="250" t="s">
        <v>251</v>
      </c>
      <c r="AU266" s="250" t="s">
        <v>251</v>
      </c>
      <c r="AV266" s="250"/>
      <c r="AW266" s="250"/>
      <c r="AX266" s="250"/>
      <c r="AY266" s="250"/>
      <c r="AZ266" s="250"/>
      <c r="BA266" s="133"/>
      <c r="BB266" s="250"/>
    </row>
    <row r="267" customFormat="1" ht="20.4" spans="1:56">
      <c r="A267" s="33">
        <f>A265</f>
        <v>902</v>
      </c>
      <c r="B267" s="42" t="s">
        <v>682</v>
      </c>
      <c r="C267" s="33" t="s">
        <v>683</v>
      </c>
      <c r="D267" s="43" t="s">
        <v>168</v>
      </c>
      <c r="E267" s="44" t="s">
        <v>684</v>
      </c>
      <c r="F267" s="44" t="s">
        <v>683</v>
      </c>
      <c r="G267" s="47"/>
      <c r="H267" s="166">
        <v>1</v>
      </c>
      <c r="I267" s="166">
        <v>0</v>
      </c>
      <c r="J267" s="166">
        <v>1</v>
      </c>
      <c r="K267" s="166">
        <v>0</v>
      </c>
      <c r="L267" s="166">
        <v>0</v>
      </c>
      <c r="M267" s="166">
        <v>1</v>
      </c>
      <c r="N267" s="166">
        <v>0</v>
      </c>
      <c r="O267" s="166"/>
      <c r="P267" s="166">
        <v>0</v>
      </c>
      <c r="Q267" s="418">
        <v>0</v>
      </c>
      <c r="R267" s="166">
        <f>S267+T267*2</f>
        <v>0</v>
      </c>
      <c r="S267" s="166">
        <v>0</v>
      </c>
      <c r="T267" s="166">
        <v>0</v>
      </c>
      <c r="U267" s="418">
        <v>0</v>
      </c>
      <c r="V267" s="166">
        <f t="shared" si="32"/>
        <v>37</v>
      </c>
      <c r="W267" s="344">
        <v>50.2</v>
      </c>
      <c r="X267" s="265">
        <v>52</v>
      </c>
      <c r="Y267" s="265">
        <v>40</v>
      </c>
      <c r="Z267" s="344">
        <v>0</v>
      </c>
      <c r="AA267" s="265">
        <v>1000</v>
      </c>
      <c r="AB267" s="344">
        <v>50.2</v>
      </c>
      <c r="AC267" s="344">
        <v>9</v>
      </c>
      <c r="AD267" s="265">
        <v>49.75</v>
      </c>
      <c r="AE267" s="265">
        <v>48</v>
      </c>
      <c r="AF267" s="265">
        <v>57</v>
      </c>
      <c r="AG267" s="265">
        <v>0</v>
      </c>
      <c r="AH267" s="265">
        <v>30000</v>
      </c>
      <c r="AI267" s="265">
        <v>49.85</v>
      </c>
      <c r="AJ267" s="265">
        <v>17</v>
      </c>
      <c r="AK267" s="344">
        <v>50.2</v>
      </c>
      <c r="AL267" s="265">
        <v>49.85</v>
      </c>
      <c r="AM267" s="344">
        <v>50.2</v>
      </c>
      <c r="AN267" s="265">
        <v>52</v>
      </c>
      <c r="AO267" s="265">
        <v>40</v>
      </c>
      <c r="AP267" s="344">
        <v>0</v>
      </c>
      <c r="AQ267" s="265">
        <v>1000</v>
      </c>
      <c r="AR267" s="344">
        <v>50.2</v>
      </c>
      <c r="AS267" s="344">
        <v>9</v>
      </c>
      <c r="AT267" s="265">
        <v>49.75</v>
      </c>
      <c r="AU267" s="265">
        <v>48</v>
      </c>
      <c r="AV267" s="265">
        <v>57</v>
      </c>
      <c r="AW267" s="265">
        <v>0</v>
      </c>
      <c r="AX267" s="265">
        <v>30000</v>
      </c>
      <c r="AY267" s="265">
        <v>49.85</v>
      </c>
      <c r="AZ267" s="265">
        <v>17</v>
      </c>
      <c r="BA267" s="344">
        <v>50.2</v>
      </c>
      <c r="BB267" s="265">
        <v>49.85</v>
      </c>
      <c r="BC267" s="114">
        <v>51</v>
      </c>
      <c r="BD267" s="114">
        <v>49</v>
      </c>
    </row>
    <row r="268" s="5" customFormat="1" ht="46.8" spans="1:56">
      <c r="A268" s="55">
        <f>A4</f>
        <v>902</v>
      </c>
      <c r="B268" s="59" t="s">
        <v>685</v>
      </c>
      <c r="C268" s="55" t="s">
        <v>686</v>
      </c>
      <c r="D268" s="56" t="s">
        <v>168</v>
      </c>
      <c r="E268" s="57" t="s">
        <v>687</v>
      </c>
      <c r="F268" s="57" t="s">
        <v>686</v>
      </c>
      <c r="G268" s="221" t="s">
        <v>454</v>
      </c>
      <c r="H268" s="411">
        <v>1</v>
      </c>
      <c r="I268" s="411">
        <v>0</v>
      </c>
      <c r="J268" s="411">
        <v>1</v>
      </c>
      <c r="K268" s="411">
        <v>0</v>
      </c>
      <c r="L268" s="411">
        <v>0</v>
      </c>
      <c r="M268" s="411">
        <v>1</v>
      </c>
      <c r="N268" s="411">
        <v>0</v>
      </c>
      <c r="O268" s="411"/>
      <c r="P268" s="411">
        <v>0</v>
      </c>
      <c r="Q268" s="420">
        <v>0</v>
      </c>
      <c r="R268" s="411">
        <f>S268+T268*2</f>
        <v>0</v>
      </c>
      <c r="S268" s="411">
        <v>0</v>
      </c>
      <c r="T268" s="411">
        <v>0</v>
      </c>
      <c r="U268" s="420">
        <v>0</v>
      </c>
      <c r="V268" s="411">
        <f t="shared" si="32"/>
        <v>37</v>
      </c>
      <c r="W268" s="344">
        <v>50.2</v>
      </c>
      <c r="X268" s="265">
        <v>52</v>
      </c>
      <c r="Y268" s="265">
        <v>40</v>
      </c>
      <c r="Z268" s="344">
        <v>0</v>
      </c>
      <c r="AA268" s="265">
        <v>35000</v>
      </c>
      <c r="AB268" s="344">
        <v>50.1</v>
      </c>
      <c r="AC268" s="344">
        <v>8</v>
      </c>
      <c r="AD268" s="265">
        <v>49.75</v>
      </c>
      <c r="AE268" s="265">
        <v>48</v>
      </c>
      <c r="AF268" s="265">
        <v>57</v>
      </c>
      <c r="AG268" s="265">
        <v>0</v>
      </c>
      <c r="AH268" s="265">
        <v>30000</v>
      </c>
      <c r="AI268" s="265">
        <v>49.85</v>
      </c>
      <c r="AJ268" s="265">
        <v>17</v>
      </c>
      <c r="AK268" s="344">
        <v>50.2</v>
      </c>
      <c r="AL268" s="265">
        <v>49.85</v>
      </c>
      <c r="AM268" s="344">
        <v>50.2</v>
      </c>
      <c r="AN268" s="265">
        <v>52</v>
      </c>
      <c r="AO268" s="265">
        <v>40</v>
      </c>
      <c r="AP268" s="344">
        <v>0</v>
      </c>
      <c r="AQ268" s="265">
        <v>35000</v>
      </c>
      <c r="AR268" s="344">
        <v>50.1</v>
      </c>
      <c r="AS268" s="344">
        <v>8</v>
      </c>
      <c r="AT268" s="265">
        <v>49.75</v>
      </c>
      <c r="AU268" s="265">
        <v>48</v>
      </c>
      <c r="AV268" s="265">
        <v>57</v>
      </c>
      <c r="AW268" s="265">
        <v>0</v>
      </c>
      <c r="AX268" s="265">
        <v>30000</v>
      </c>
      <c r="AY268" s="265">
        <v>49.85</v>
      </c>
      <c r="AZ268" s="265">
        <v>17</v>
      </c>
      <c r="BA268" s="344">
        <v>50.2</v>
      </c>
      <c r="BB268" s="265">
        <v>49.85</v>
      </c>
      <c r="BC268" s="265">
        <v>51</v>
      </c>
      <c r="BD268" s="265">
        <v>49</v>
      </c>
    </row>
    <row r="269" customFormat="1" ht="20.4" spans="1:56">
      <c r="A269" s="33">
        <f>A267</f>
        <v>902</v>
      </c>
      <c r="B269" s="42" t="s">
        <v>688</v>
      </c>
      <c r="C269" s="33"/>
      <c r="D269" s="43"/>
      <c r="E269" s="44"/>
      <c r="F269" s="44"/>
      <c r="G269" s="222"/>
      <c r="H269" s="166"/>
      <c r="I269" s="166"/>
      <c r="J269" s="166"/>
      <c r="K269" s="166"/>
      <c r="L269" s="166"/>
      <c r="M269" s="166"/>
      <c r="N269" s="166"/>
      <c r="O269" s="166"/>
      <c r="P269" s="166">
        <v>0</v>
      </c>
      <c r="Q269" s="418">
        <v>0</v>
      </c>
      <c r="R269" s="166">
        <f>S269+T269*2</f>
        <v>0</v>
      </c>
      <c r="S269" s="166"/>
      <c r="T269" s="166"/>
      <c r="U269" s="418">
        <v>0</v>
      </c>
      <c r="V269" s="166">
        <f t="shared" si="32"/>
        <v>0</v>
      </c>
      <c r="W269" s="344"/>
      <c r="X269" s="265"/>
      <c r="Y269" s="265"/>
      <c r="Z269" s="344"/>
      <c r="AA269" s="265"/>
      <c r="AB269" s="344"/>
      <c r="AC269" s="344"/>
      <c r="AD269" s="265"/>
      <c r="AE269" s="265"/>
      <c r="AF269" s="265"/>
      <c r="AG269" s="265"/>
      <c r="AH269" s="265"/>
      <c r="AI269" s="265"/>
      <c r="AJ269" s="265"/>
      <c r="AK269" s="344"/>
      <c r="AL269" s="265"/>
      <c r="AM269" s="344"/>
      <c r="AN269" s="265"/>
      <c r="AO269" s="265"/>
      <c r="AP269" s="344"/>
      <c r="AQ269" s="265"/>
      <c r="AR269" s="344"/>
      <c r="AS269" s="344"/>
      <c r="AT269" s="265"/>
      <c r="AU269" s="265"/>
      <c r="AV269" s="265"/>
      <c r="AW269" s="265"/>
      <c r="AX269" s="265"/>
      <c r="AY269" s="265"/>
      <c r="AZ269" s="265"/>
      <c r="BA269" s="344"/>
      <c r="BB269" s="265"/>
      <c r="BC269" s="27"/>
      <c r="BD269" s="27"/>
    </row>
    <row r="270" s="6" customFormat="1" ht="20.4" spans="1:54">
      <c r="A270" s="60"/>
      <c r="B270" s="61"/>
      <c r="C270" s="60"/>
      <c r="D270" s="62"/>
      <c r="E270" s="63"/>
      <c r="F270" s="63" t="s">
        <v>689</v>
      </c>
      <c r="G270" s="223"/>
      <c r="H270" s="346">
        <v>0</v>
      </c>
      <c r="I270" s="346">
        <v>0</v>
      </c>
      <c r="J270" s="346">
        <v>0</v>
      </c>
      <c r="K270" s="346">
        <v>0</v>
      </c>
      <c r="L270" s="346">
        <v>0</v>
      </c>
      <c r="M270" s="346">
        <v>0</v>
      </c>
      <c r="N270" s="346">
        <v>0</v>
      </c>
      <c r="O270" s="346"/>
      <c r="P270" s="346">
        <v>0</v>
      </c>
      <c r="Q270" s="464">
        <v>0</v>
      </c>
      <c r="R270" s="346">
        <v>0</v>
      </c>
      <c r="S270" s="346">
        <v>0</v>
      </c>
      <c r="T270" s="346">
        <v>0</v>
      </c>
      <c r="U270" s="464">
        <v>0</v>
      </c>
      <c r="V270" s="346">
        <f t="shared" si="32"/>
        <v>0</v>
      </c>
      <c r="W270" s="393" t="s">
        <v>251</v>
      </c>
      <c r="X270" s="6" t="s">
        <v>251</v>
      </c>
      <c r="Y270" s="6" t="s">
        <v>251</v>
      </c>
      <c r="Z270" s="6" t="s">
        <v>251</v>
      </c>
      <c r="AA270" s="6" t="s">
        <v>251</v>
      </c>
      <c r="AB270" s="393" t="s">
        <v>251</v>
      </c>
      <c r="AC270" s="6" t="s">
        <v>251</v>
      </c>
      <c r="AD270" s="6" t="s">
        <v>251</v>
      </c>
      <c r="AE270" s="6" t="s">
        <v>251</v>
      </c>
      <c r="AF270" s="6" t="s">
        <v>251</v>
      </c>
      <c r="AG270" s="393" t="s">
        <v>251</v>
      </c>
      <c r="AH270" s="6" t="s">
        <v>251</v>
      </c>
      <c r="AI270" s="6" t="s">
        <v>251</v>
      </c>
      <c r="AJ270" s="6" t="s">
        <v>251</v>
      </c>
      <c r="AK270" s="6" t="s">
        <v>251</v>
      </c>
      <c r="AL270" s="393" t="s">
        <v>251</v>
      </c>
      <c r="AM270" s="393" t="s">
        <v>251</v>
      </c>
      <c r="AN270" s="6" t="s">
        <v>251</v>
      </c>
      <c r="AO270" s="6" t="s">
        <v>251</v>
      </c>
      <c r="AP270" s="6" t="s">
        <v>251</v>
      </c>
      <c r="AQ270" s="6" t="s">
        <v>251</v>
      </c>
      <c r="AR270" s="393" t="s">
        <v>251</v>
      </c>
      <c r="AS270" s="6" t="s">
        <v>251</v>
      </c>
      <c r="AT270" s="6" t="s">
        <v>251</v>
      </c>
      <c r="AU270" s="6" t="s">
        <v>251</v>
      </c>
      <c r="AV270" s="6" t="s">
        <v>251</v>
      </c>
      <c r="AW270" s="393" t="s">
        <v>251</v>
      </c>
      <c r="AX270" s="6" t="s">
        <v>251</v>
      </c>
      <c r="AY270" s="6" t="s">
        <v>251</v>
      </c>
      <c r="AZ270" s="6" t="s">
        <v>251</v>
      </c>
      <c r="BA270" s="6" t="s">
        <v>251</v>
      </c>
      <c r="BB270" s="393" t="s">
        <v>251</v>
      </c>
    </row>
    <row r="271" s="12" customFormat="1" ht="20.4" spans="1:56">
      <c r="A271" s="33">
        <f>A269</f>
        <v>902</v>
      </c>
      <c r="B271" s="42" t="s">
        <v>690</v>
      </c>
      <c r="C271" s="33" t="s">
        <v>691</v>
      </c>
      <c r="D271" s="43" t="s">
        <v>168</v>
      </c>
      <c r="E271" s="44" t="s">
        <v>692</v>
      </c>
      <c r="F271" s="44" t="s">
        <v>691</v>
      </c>
      <c r="G271" s="225"/>
      <c r="H271" s="186">
        <v>0</v>
      </c>
      <c r="I271" s="186">
        <v>0</v>
      </c>
      <c r="J271" s="186">
        <v>0</v>
      </c>
      <c r="K271" s="186">
        <v>0</v>
      </c>
      <c r="L271" s="186">
        <v>0</v>
      </c>
      <c r="M271" s="186">
        <v>0</v>
      </c>
      <c r="N271" s="186">
        <v>0</v>
      </c>
      <c r="O271" s="186"/>
      <c r="P271" s="186">
        <v>0</v>
      </c>
      <c r="Q271" s="416">
        <v>0</v>
      </c>
      <c r="R271" s="186">
        <f>S271+T271*2</f>
        <v>0</v>
      </c>
      <c r="S271" s="186">
        <v>0</v>
      </c>
      <c r="T271" s="186">
        <v>0</v>
      </c>
      <c r="U271" s="416">
        <v>0</v>
      </c>
      <c r="V271" s="186">
        <f t="shared" si="32"/>
        <v>0</v>
      </c>
      <c r="W271" s="344" t="s">
        <v>1421</v>
      </c>
      <c r="X271" s="265">
        <v>52</v>
      </c>
      <c r="Y271" s="265">
        <v>40</v>
      </c>
      <c r="Z271" s="344">
        <v>0</v>
      </c>
      <c r="AA271" s="265">
        <v>60000</v>
      </c>
      <c r="AB271" s="475">
        <v>50</v>
      </c>
      <c r="AC271" s="344">
        <v>9</v>
      </c>
      <c r="AD271" s="265">
        <v>49.5</v>
      </c>
      <c r="AE271" s="265">
        <v>48.5</v>
      </c>
      <c r="AF271" s="265">
        <v>40</v>
      </c>
      <c r="AG271" s="265">
        <v>0</v>
      </c>
      <c r="AH271" s="265">
        <v>2000</v>
      </c>
      <c r="AI271" s="475">
        <v>50</v>
      </c>
      <c r="AJ271" s="265">
        <v>17</v>
      </c>
      <c r="AK271" s="344">
        <v>50.2</v>
      </c>
      <c r="AL271" s="265">
        <v>47.5</v>
      </c>
      <c r="AM271" s="344" t="s">
        <v>1421</v>
      </c>
      <c r="AN271" s="265">
        <v>52</v>
      </c>
      <c r="AO271" s="265">
        <v>40</v>
      </c>
      <c r="AP271" s="344">
        <v>0</v>
      </c>
      <c r="AQ271" s="265">
        <v>60000</v>
      </c>
      <c r="AR271" s="475">
        <v>50</v>
      </c>
      <c r="AS271" s="344">
        <v>9</v>
      </c>
      <c r="AT271" s="265">
        <v>49.5</v>
      </c>
      <c r="AU271" s="265">
        <v>48.5</v>
      </c>
      <c r="AV271" s="265">
        <v>40</v>
      </c>
      <c r="AW271" s="265">
        <v>0</v>
      </c>
      <c r="AX271" s="265">
        <v>2000</v>
      </c>
      <c r="AY271" s="475">
        <v>50</v>
      </c>
      <c r="AZ271" s="265">
        <v>17</v>
      </c>
      <c r="BA271" s="344">
        <v>50.2</v>
      </c>
      <c r="BB271" s="265">
        <v>47.5</v>
      </c>
      <c r="BC271" s="114">
        <v>51</v>
      </c>
      <c r="BD271" s="114">
        <v>49</v>
      </c>
    </row>
    <row r="272" s="12" customFormat="1" ht="20.4" spans="1:56">
      <c r="A272" s="33">
        <f>A271</f>
        <v>902</v>
      </c>
      <c r="B272" s="42" t="s">
        <v>690</v>
      </c>
      <c r="C272" s="33" t="s">
        <v>691</v>
      </c>
      <c r="D272" s="43" t="s">
        <v>180</v>
      </c>
      <c r="E272" s="44" t="s">
        <v>693</v>
      </c>
      <c r="F272" s="44" t="s">
        <v>694</v>
      </c>
      <c r="G272" s="225"/>
      <c r="H272" s="186">
        <v>0</v>
      </c>
      <c r="I272" s="186">
        <v>0</v>
      </c>
      <c r="J272" s="186">
        <v>0</v>
      </c>
      <c r="K272" s="186">
        <v>0</v>
      </c>
      <c r="L272" s="186">
        <v>0</v>
      </c>
      <c r="M272" s="186">
        <v>0</v>
      </c>
      <c r="N272" s="186">
        <v>0</v>
      </c>
      <c r="O272" s="186"/>
      <c r="P272" s="186">
        <v>0</v>
      </c>
      <c r="Q272" s="416">
        <v>0</v>
      </c>
      <c r="R272" s="186">
        <f>S272+T272*2</f>
        <v>0</v>
      </c>
      <c r="S272" s="186">
        <v>0</v>
      </c>
      <c r="T272" s="186">
        <v>0</v>
      </c>
      <c r="U272" s="416">
        <v>0</v>
      </c>
      <c r="V272" s="186">
        <f t="shared" si="32"/>
        <v>0</v>
      </c>
      <c r="W272" s="344" t="s">
        <v>1422</v>
      </c>
      <c r="X272" s="265">
        <v>52</v>
      </c>
      <c r="Y272" s="265">
        <v>40</v>
      </c>
      <c r="Z272" s="344">
        <v>0</v>
      </c>
      <c r="AA272" s="265">
        <v>60000</v>
      </c>
      <c r="AB272" s="475">
        <v>50</v>
      </c>
      <c r="AC272" s="344">
        <v>9</v>
      </c>
      <c r="AD272" s="265">
        <v>49.5</v>
      </c>
      <c r="AE272" s="265">
        <v>48.5</v>
      </c>
      <c r="AF272" s="265">
        <v>40</v>
      </c>
      <c r="AG272" s="265">
        <v>0</v>
      </c>
      <c r="AH272" s="265">
        <v>2000</v>
      </c>
      <c r="AI272" s="475">
        <v>50</v>
      </c>
      <c r="AJ272" s="265">
        <v>17</v>
      </c>
      <c r="AK272" s="344">
        <v>50.2</v>
      </c>
      <c r="AL272" s="265">
        <v>47.5</v>
      </c>
      <c r="AM272" s="344" t="s">
        <v>1422</v>
      </c>
      <c r="AN272" s="265">
        <v>52</v>
      </c>
      <c r="AO272" s="265">
        <v>40</v>
      </c>
      <c r="AP272" s="344">
        <v>0</v>
      </c>
      <c r="AQ272" s="265">
        <v>60000</v>
      </c>
      <c r="AR272" s="475">
        <v>50</v>
      </c>
      <c r="AS272" s="344">
        <v>9</v>
      </c>
      <c r="AT272" s="265">
        <v>49.5</v>
      </c>
      <c r="AU272" s="265">
        <v>48.5</v>
      </c>
      <c r="AV272" s="265">
        <v>40</v>
      </c>
      <c r="AW272" s="265">
        <v>0</v>
      </c>
      <c r="AX272" s="265">
        <v>2000</v>
      </c>
      <c r="AY272" s="475">
        <v>50</v>
      </c>
      <c r="AZ272" s="265">
        <v>17</v>
      </c>
      <c r="BA272" s="344">
        <v>50.2</v>
      </c>
      <c r="BB272" s="265">
        <v>47.5</v>
      </c>
      <c r="BC272" s="114">
        <v>51</v>
      </c>
      <c r="BD272" s="114">
        <v>49</v>
      </c>
    </row>
    <row r="273" s="10" customFormat="1" ht="20.4" spans="1:56">
      <c r="A273" s="69"/>
      <c r="B273" s="70"/>
      <c r="C273" s="69" t="s">
        <v>695</v>
      </c>
      <c r="D273" s="71"/>
      <c r="E273" s="72" t="s">
        <v>696</v>
      </c>
      <c r="F273" s="72" t="s">
        <v>695</v>
      </c>
      <c r="G273" s="227" t="s">
        <v>697</v>
      </c>
      <c r="H273" s="125">
        <v>0</v>
      </c>
      <c r="I273" s="125">
        <v>0</v>
      </c>
      <c r="J273" s="125">
        <v>0</v>
      </c>
      <c r="K273" s="125">
        <v>0</v>
      </c>
      <c r="L273" s="125">
        <v>0</v>
      </c>
      <c r="M273" s="125">
        <v>0</v>
      </c>
      <c r="N273" s="125">
        <v>0</v>
      </c>
      <c r="O273" s="125"/>
      <c r="P273" s="125">
        <v>0</v>
      </c>
      <c r="Q273" s="134">
        <v>0</v>
      </c>
      <c r="R273" s="125">
        <v>0</v>
      </c>
      <c r="S273" s="125">
        <v>0</v>
      </c>
      <c r="T273" s="125">
        <v>0</v>
      </c>
      <c r="U273" s="134">
        <v>0</v>
      </c>
      <c r="V273" s="125">
        <f t="shared" si="32"/>
        <v>0</v>
      </c>
      <c r="W273" s="125" t="s">
        <v>251</v>
      </c>
      <c r="X273" s="113" t="s">
        <v>251</v>
      </c>
      <c r="Y273" s="113" t="s">
        <v>251</v>
      </c>
      <c r="Z273" s="125" t="s">
        <v>251</v>
      </c>
      <c r="AA273" s="113" t="s">
        <v>251</v>
      </c>
      <c r="AB273" s="125" t="s">
        <v>251</v>
      </c>
      <c r="AC273" s="125" t="s">
        <v>251</v>
      </c>
      <c r="AD273" s="113" t="s">
        <v>251</v>
      </c>
      <c r="AE273" s="113" t="s">
        <v>251</v>
      </c>
      <c r="AF273" s="113" t="s">
        <v>251</v>
      </c>
      <c r="AG273" s="113" t="s">
        <v>251</v>
      </c>
      <c r="AH273" s="113" t="s">
        <v>251</v>
      </c>
      <c r="AI273" s="113" t="s">
        <v>251</v>
      </c>
      <c r="AJ273" s="113" t="s">
        <v>251</v>
      </c>
      <c r="AK273" s="125" t="s">
        <v>251</v>
      </c>
      <c r="AL273" s="113" t="s">
        <v>251</v>
      </c>
      <c r="AM273" s="125" t="s">
        <v>251</v>
      </c>
      <c r="AN273" s="113" t="s">
        <v>251</v>
      </c>
      <c r="AO273" s="113" t="s">
        <v>251</v>
      </c>
      <c r="AP273" s="125" t="s">
        <v>251</v>
      </c>
      <c r="AQ273" s="113" t="s">
        <v>251</v>
      </c>
      <c r="AR273" s="125" t="s">
        <v>251</v>
      </c>
      <c r="AS273" s="125" t="s">
        <v>251</v>
      </c>
      <c r="AT273" s="113" t="s">
        <v>251</v>
      </c>
      <c r="AU273" s="113" t="s">
        <v>251</v>
      </c>
      <c r="AV273" s="113" t="s">
        <v>251</v>
      </c>
      <c r="AW273" s="113" t="s">
        <v>251</v>
      </c>
      <c r="AX273" s="113" t="s">
        <v>251</v>
      </c>
      <c r="AY273" s="113" t="s">
        <v>251</v>
      </c>
      <c r="AZ273" s="113" t="s">
        <v>251</v>
      </c>
      <c r="BA273" s="125" t="s">
        <v>251</v>
      </c>
      <c r="BB273" s="113" t="s">
        <v>251</v>
      </c>
      <c r="BC273" s="113"/>
      <c r="BD273" s="113"/>
    </row>
    <row r="274" s="12" customFormat="1" ht="20.4" spans="1:56">
      <c r="A274" s="33">
        <f>A4</f>
        <v>902</v>
      </c>
      <c r="B274" s="42" t="s">
        <v>698</v>
      </c>
      <c r="C274" s="33" t="s">
        <v>695</v>
      </c>
      <c r="D274" s="43" t="s">
        <v>168</v>
      </c>
      <c r="E274" s="44" t="s">
        <v>696</v>
      </c>
      <c r="F274" s="44" t="s">
        <v>695</v>
      </c>
      <c r="G274" s="225"/>
      <c r="H274" s="186">
        <v>0</v>
      </c>
      <c r="I274" s="186">
        <v>0</v>
      </c>
      <c r="J274" s="186">
        <v>0</v>
      </c>
      <c r="K274" s="186">
        <v>0</v>
      </c>
      <c r="L274" s="186">
        <v>0</v>
      </c>
      <c r="M274" s="186">
        <v>0</v>
      </c>
      <c r="N274" s="186">
        <v>0</v>
      </c>
      <c r="O274" s="186"/>
      <c r="P274" s="186">
        <v>0</v>
      </c>
      <c r="Q274" s="416">
        <v>0</v>
      </c>
      <c r="R274" s="186">
        <f>S274+T274*2</f>
        <v>0</v>
      </c>
      <c r="S274" s="186">
        <v>0</v>
      </c>
      <c r="T274" s="186">
        <v>0</v>
      </c>
      <c r="U274" s="416">
        <v>0</v>
      </c>
      <c r="V274" s="186">
        <f t="shared" si="32"/>
        <v>0</v>
      </c>
      <c r="W274" s="344" t="s">
        <v>1421</v>
      </c>
      <c r="X274" s="265">
        <v>52</v>
      </c>
      <c r="Y274" s="265">
        <v>40</v>
      </c>
      <c r="Z274" s="344">
        <v>0</v>
      </c>
      <c r="AA274" s="265">
        <v>60000</v>
      </c>
      <c r="AB274" s="475">
        <v>50</v>
      </c>
      <c r="AC274" s="344">
        <v>9</v>
      </c>
      <c r="AD274" s="265">
        <v>49.5</v>
      </c>
      <c r="AE274" s="265">
        <v>48.5</v>
      </c>
      <c r="AF274" s="265">
        <v>40</v>
      </c>
      <c r="AG274" s="265">
        <v>0</v>
      </c>
      <c r="AH274" s="265">
        <v>2000</v>
      </c>
      <c r="AI274" s="475">
        <v>50</v>
      </c>
      <c r="AJ274" s="265">
        <v>17</v>
      </c>
      <c r="AK274" s="344">
        <v>50.2</v>
      </c>
      <c r="AL274" s="265">
        <v>47.5</v>
      </c>
      <c r="AM274" s="344" t="s">
        <v>1421</v>
      </c>
      <c r="AN274" s="265">
        <v>52</v>
      </c>
      <c r="AO274" s="265">
        <v>40</v>
      </c>
      <c r="AP274" s="344">
        <v>0</v>
      </c>
      <c r="AQ274" s="265">
        <v>60000</v>
      </c>
      <c r="AR274" s="475">
        <v>50</v>
      </c>
      <c r="AS274" s="344">
        <v>9</v>
      </c>
      <c r="AT274" s="265">
        <v>49.5</v>
      </c>
      <c r="AU274" s="265">
        <v>48.5</v>
      </c>
      <c r="AV274" s="265">
        <v>40</v>
      </c>
      <c r="AW274" s="265">
        <v>0</v>
      </c>
      <c r="AX274" s="265">
        <v>2000</v>
      </c>
      <c r="AY274" s="475">
        <v>50</v>
      </c>
      <c r="AZ274" s="265">
        <v>17</v>
      </c>
      <c r="BA274" s="344">
        <v>50.2</v>
      </c>
      <c r="BB274" s="265">
        <v>47.5</v>
      </c>
      <c r="BC274" s="114">
        <v>51</v>
      </c>
      <c r="BD274" s="114">
        <v>49</v>
      </c>
    </row>
    <row r="275" s="12" customFormat="1" ht="20.4" spans="1:56">
      <c r="A275" s="33">
        <f>A272</f>
        <v>902</v>
      </c>
      <c r="B275" s="42" t="s">
        <v>699</v>
      </c>
      <c r="C275" s="33" t="s">
        <v>700</v>
      </c>
      <c r="D275" s="43" t="s">
        <v>168</v>
      </c>
      <c r="E275" s="44" t="s">
        <v>701</v>
      </c>
      <c r="F275" s="44" t="s">
        <v>700</v>
      </c>
      <c r="G275" s="225"/>
      <c r="H275" s="186">
        <v>1</v>
      </c>
      <c r="I275" s="186">
        <v>0</v>
      </c>
      <c r="J275" s="186">
        <v>1</v>
      </c>
      <c r="K275" s="186">
        <v>0</v>
      </c>
      <c r="L275" s="186">
        <v>0</v>
      </c>
      <c r="M275" s="186">
        <v>0</v>
      </c>
      <c r="N275" s="186">
        <v>0</v>
      </c>
      <c r="O275" s="186"/>
      <c r="P275" s="186">
        <v>0</v>
      </c>
      <c r="Q275" s="416">
        <v>0</v>
      </c>
      <c r="R275" s="186">
        <v>0</v>
      </c>
      <c r="S275" s="186">
        <v>0</v>
      </c>
      <c r="T275" s="186">
        <v>0</v>
      </c>
      <c r="U275" s="416">
        <v>0</v>
      </c>
      <c r="V275" s="186">
        <f t="shared" si="32"/>
        <v>5</v>
      </c>
      <c r="W275" s="344" t="s">
        <v>1423</v>
      </c>
      <c r="X275" s="265">
        <v>62.5</v>
      </c>
      <c r="Y275" s="265">
        <v>53</v>
      </c>
      <c r="Z275" s="344">
        <v>0</v>
      </c>
      <c r="AA275" s="265">
        <v>60000</v>
      </c>
      <c r="AB275" s="475">
        <v>60</v>
      </c>
      <c r="AC275" s="344">
        <v>9</v>
      </c>
      <c r="AD275" s="265">
        <v>59.5</v>
      </c>
      <c r="AE275" s="265">
        <v>58.5</v>
      </c>
      <c r="AF275" s="265">
        <v>40</v>
      </c>
      <c r="AG275" s="265">
        <v>0</v>
      </c>
      <c r="AH275" s="265">
        <v>2000</v>
      </c>
      <c r="AI275" s="475">
        <v>60</v>
      </c>
      <c r="AJ275" s="265">
        <v>17</v>
      </c>
      <c r="AK275" s="344">
        <v>60.5</v>
      </c>
      <c r="AL275" s="265">
        <v>58.8</v>
      </c>
      <c r="AM275" s="344" t="s">
        <v>1423</v>
      </c>
      <c r="AN275" s="265">
        <v>62.5</v>
      </c>
      <c r="AO275" s="265">
        <v>53</v>
      </c>
      <c r="AP275" s="344">
        <v>0</v>
      </c>
      <c r="AQ275" s="265">
        <v>60000</v>
      </c>
      <c r="AR275" s="475">
        <v>60</v>
      </c>
      <c r="AS275" s="344">
        <v>9</v>
      </c>
      <c r="AT275" s="265">
        <v>59.5</v>
      </c>
      <c r="AU275" s="265">
        <v>58.5</v>
      </c>
      <c r="AV275" s="265">
        <v>40</v>
      </c>
      <c r="AW275" s="265">
        <v>0</v>
      </c>
      <c r="AX275" s="265">
        <v>2000</v>
      </c>
      <c r="AY275" s="475">
        <v>60</v>
      </c>
      <c r="AZ275" s="265">
        <v>17</v>
      </c>
      <c r="BA275" s="344">
        <v>60.5</v>
      </c>
      <c r="BB275" s="265">
        <v>58.8</v>
      </c>
      <c r="BC275" s="140">
        <v>61</v>
      </c>
      <c r="BD275" s="140">
        <v>59</v>
      </c>
    </row>
    <row r="276" s="6" customFormat="1" ht="20.4" spans="1:21">
      <c r="A276" s="65"/>
      <c r="B276" s="61"/>
      <c r="C276" s="60"/>
      <c r="D276" s="62"/>
      <c r="E276" s="62" t="s">
        <v>702</v>
      </c>
      <c r="F276" s="63"/>
      <c r="G276" s="223"/>
      <c r="H276" s="8"/>
      <c r="I276" s="8"/>
      <c r="J276" s="8"/>
      <c r="K276" s="8"/>
      <c r="L276" s="86"/>
      <c r="M276" s="8"/>
      <c r="N276" s="8"/>
      <c r="O276" s="102"/>
      <c r="P276" s="102">
        <v>0</v>
      </c>
      <c r="Q276" s="103">
        <v>0</v>
      </c>
      <c r="R276" s="102"/>
      <c r="S276" s="60"/>
      <c r="U276" s="472">
        <v>0</v>
      </c>
    </row>
    <row r="277" s="12" customFormat="1" ht="20.4" spans="1:56">
      <c r="A277" s="51">
        <f>A272</f>
        <v>902</v>
      </c>
      <c r="B277" s="42" t="s">
        <v>703</v>
      </c>
      <c r="C277" s="33" t="s">
        <v>704</v>
      </c>
      <c r="D277" s="43" t="s">
        <v>168</v>
      </c>
      <c r="E277" s="44" t="s">
        <v>705</v>
      </c>
      <c r="F277" s="44" t="s">
        <v>704</v>
      </c>
      <c r="G277" s="47"/>
      <c r="H277" s="186">
        <v>1</v>
      </c>
      <c r="I277" s="186">
        <v>0</v>
      </c>
      <c r="J277" s="186">
        <v>1</v>
      </c>
      <c r="K277" s="186">
        <v>0</v>
      </c>
      <c r="L277" s="186">
        <v>0</v>
      </c>
      <c r="M277" s="186">
        <v>1</v>
      </c>
      <c r="N277" s="186">
        <v>0</v>
      </c>
      <c r="O277" s="186"/>
      <c r="P277" s="186">
        <v>0</v>
      </c>
      <c r="Q277" s="416">
        <v>0</v>
      </c>
      <c r="R277" s="186">
        <f t="shared" ref="R277:R282" si="33">S277+T277*2</f>
        <v>0</v>
      </c>
      <c r="S277" s="186">
        <v>0</v>
      </c>
      <c r="T277" s="186">
        <v>0</v>
      </c>
      <c r="U277" s="416">
        <v>0</v>
      </c>
      <c r="V277" s="186">
        <f t="shared" si="32"/>
        <v>37</v>
      </c>
      <c r="W277" s="344">
        <v>50.2</v>
      </c>
      <c r="X277" s="265">
        <v>52</v>
      </c>
      <c r="Y277" s="265">
        <v>40</v>
      </c>
      <c r="Z277" s="344">
        <v>0</v>
      </c>
      <c r="AA277" s="265">
        <v>1000</v>
      </c>
      <c r="AB277" s="344">
        <v>50.2</v>
      </c>
      <c r="AC277" s="344">
        <v>9</v>
      </c>
      <c r="AD277" s="265">
        <v>49.75</v>
      </c>
      <c r="AE277" s="265">
        <v>48</v>
      </c>
      <c r="AF277" s="265">
        <v>57</v>
      </c>
      <c r="AG277" s="265">
        <v>0</v>
      </c>
      <c r="AH277" s="265">
        <v>30000</v>
      </c>
      <c r="AI277" s="265">
        <v>49.85</v>
      </c>
      <c r="AJ277" s="265">
        <v>17</v>
      </c>
      <c r="AK277" s="344">
        <v>50.2</v>
      </c>
      <c r="AL277" s="265">
        <v>49.85</v>
      </c>
      <c r="AM277" s="344">
        <v>50.2</v>
      </c>
      <c r="AN277" s="265">
        <v>52</v>
      </c>
      <c r="AO277" s="265">
        <v>40</v>
      </c>
      <c r="AP277" s="344">
        <v>0</v>
      </c>
      <c r="AQ277" s="265">
        <v>1000</v>
      </c>
      <c r="AR277" s="344">
        <v>50.2</v>
      </c>
      <c r="AS277" s="344">
        <v>9</v>
      </c>
      <c r="AT277" s="265">
        <v>49.75</v>
      </c>
      <c r="AU277" s="265">
        <v>48</v>
      </c>
      <c r="AV277" s="265">
        <v>57</v>
      </c>
      <c r="AW277" s="265">
        <v>0</v>
      </c>
      <c r="AX277" s="265">
        <v>30000</v>
      </c>
      <c r="AY277" s="265">
        <v>49.85</v>
      </c>
      <c r="AZ277" s="265">
        <v>17</v>
      </c>
      <c r="BA277" s="344">
        <v>50.2</v>
      </c>
      <c r="BB277" s="265">
        <v>49.85</v>
      </c>
      <c r="BC277" s="114">
        <v>51</v>
      </c>
      <c r="BD277" s="114">
        <v>49</v>
      </c>
    </row>
    <row r="278" s="6" customFormat="1" ht="20.4" spans="1:28">
      <c r="A278" s="65"/>
      <c r="B278" s="61"/>
      <c r="C278" s="60"/>
      <c r="D278" s="62"/>
      <c r="E278" s="62" t="s">
        <v>702</v>
      </c>
      <c r="F278" s="63"/>
      <c r="G278" s="223"/>
      <c r="H278" s="8"/>
      <c r="I278" s="8"/>
      <c r="J278" s="8"/>
      <c r="K278" s="8"/>
      <c r="L278" s="86">
        <v>0</v>
      </c>
      <c r="M278" s="8">
        <v>0</v>
      </c>
      <c r="N278" s="8">
        <v>1</v>
      </c>
      <c r="O278" s="102"/>
      <c r="P278" s="102">
        <v>0</v>
      </c>
      <c r="Q278" s="103">
        <v>0</v>
      </c>
      <c r="R278" s="102"/>
      <c r="S278" s="60"/>
      <c r="U278" s="472">
        <v>0</v>
      </c>
      <c r="AA278" s="6" t="s">
        <v>1424</v>
      </c>
      <c r="AB278" s="6">
        <v>50.1</v>
      </c>
    </row>
    <row r="279" customFormat="1" ht="20.4" spans="1:56">
      <c r="A279" s="228">
        <f>A277</f>
        <v>902</v>
      </c>
      <c r="B279" s="229" t="s">
        <v>709</v>
      </c>
      <c r="C279" s="228" t="s">
        <v>710</v>
      </c>
      <c r="D279" s="230" t="s">
        <v>168</v>
      </c>
      <c r="E279" s="231" t="s">
        <v>711</v>
      </c>
      <c r="F279" s="231" t="s">
        <v>710</v>
      </c>
      <c r="G279" s="47"/>
      <c r="H279" s="470">
        <v>1</v>
      </c>
      <c r="I279" s="470">
        <v>0</v>
      </c>
      <c r="J279" s="470">
        <v>1</v>
      </c>
      <c r="K279" s="470">
        <v>0</v>
      </c>
      <c r="L279" s="470">
        <v>0</v>
      </c>
      <c r="M279" s="470">
        <v>0</v>
      </c>
      <c r="N279" s="470">
        <v>1</v>
      </c>
      <c r="O279" s="470"/>
      <c r="P279" s="470">
        <v>0</v>
      </c>
      <c r="Q279" s="473">
        <v>0</v>
      </c>
      <c r="R279" s="470">
        <f t="shared" si="33"/>
        <v>0</v>
      </c>
      <c r="S279" s="470">
        <v>0</v>
      </c>
      <c r="T279" s="470">
        <v>0</v>
      </c>
      <c r="U279" s="473">
        <v>0</v>
      </c>
      <c r="V279" s="470">
        <f t="shared" si="32"/>
        <v>69</v>
      </c>
      <c r="W279" s="394">
        <v>50.2</v>
      </c>
      <c r="X279" s="332">
        <v>52</v>
      </c>
      <c r="Y279" s="332">
        <v>40</v>
      </c>
      <c r="Z279" s="394">
        <v>0</v>
      </c>
      <c r="AA279" s="335">
        <v>35000</v>
      </c>
      <c r="AB279" s="388">
        <v>50.1</v>
      </c>
      <c r="AC279" s="394">
        <v>9</v>
      </c>
      <c r="AD279" s="332">
        <v>49.75</v>
      </c>
      <c r="AE279" s="332">
        <v>48</v>
      </c>
      <c r="AF279" s="332">
        <v>57</v>
      </c>
      <c r="AG279" s="332">
        <v>0</v>
      </c>
      <c r="AH279" s="332">
        <v>30000</v>
      </c>
      <c r="AI279" s="332">
        <v>49.85</v>
      </c>
      <c r="AJ279" s="332">
        <v>17</v>
      </c>
      <c r="AK279" s="394">
        <v>50.2</v>
      </c>
      <c r="AL279" s="332">
        <v>49.85</v>
      </c>
      <c r="AM279" s="394">
        <v>50.2</v>
      </c>
      <c r="AN279" s="332">
        <v>52</v>
      </c>
      <c r="AO279" s="332">
        <v>40</v>
      </c>
      <c r="AP279" s="394">
        <v>0</v>
      </c>
      <c r="AQ279" s="332">
        <v>1000</v>
      </c>
      <c r="AR279" s="394">
        <v>50.2</v>
      </c>
      <c r="AS279" s="394">
        <v>9</v>
      </c>
      <c r="AT279" s="332">
        <v>49.75</v>
      </c>
      <c r="AU279" s="332">
        <v>48</v>
      </c>
      <c r="AV279" s="332">
        <v>57</v>
      </c>
      <c r="AW279" s="332">
        <v>0</v>
      </c>
      <c r="AX279" s="332">
        <v>30000</v>
      </c>
      <c r="AY279" s="332">
        <v>49.85</v>
      </c>
      <c r="AZ279" s="332">
        <v>17</v>
      </c>
      <c r="BA279" s="394">
        <v>50.2</v>
      </c>
      <c r="BB279" s="332">
        <v>49.85</v>
      </c>
      <c r="BC279" s="476">
        <v>51</v>
      </c>
      <c r="BD279" s="476">
        <v>49</v>
      </c>
    </row>
    <row r="280" spans="1:56">
      <c r="A280" s="6"/>
      <c r="B280" s="8"/>
      <c r="C280" s="8"/>
      <c r="D280" s="8"/>
      <c r="E280" s="8" t="s">
        <v>712</v>
      </c>
      <c r="F280" s="8"/>
      <c r="G280" s="232" t="s">
        <v>713</v>
      </c>
      <c r="H280" s="346">
        <v>1</v>
      </c>
      <c r="I280" s="346">
        <v>0</v>
      </c>
      <c r="J280" s="346">
        <v>0</v>
      </c>
      <c r="K280" s="346">
        <v>0</v>
      </c>
      <c r="L280" s="346">
        <v>0</v>
      </c>
      <c r="M280" s="346">
        <v>0</v>
      </c>
      <c r="N280" s="346">
        <v>0</v>
      </c>
      <c r="O280" s="346"/>
      <c r="P280" s="346">
        <v>0</v>
      </c>
      <c r="Q280" s="464">
        <v>0</v>
      </c>
      <c r="R280" s="346">
        <f t="shared" si="33"/>
        <v>0</v>
      </c>
      <c r="S280" s="346">
        <v>0</v>
      </c>
      <c r="T280" s="346">
        <v>0</v>
      </c>
      <c r="U280" s="464">
        <v>0</v>
      </c>
      <c r="V280" s="346">
        <f t="shared" si="32"/>
        <v>1</v>
      </c>
      <c r="W280" s="346">
        <v>50.2</v>
      </c>
      <c r="X280" s="267">
        <v>52</v>
      </c>
      <c r="Y280" s="267">
        <v>40</v>
      </c>
      <c r="Z280" s="346">
        <v>0</v>
      </c>
      <c r="AA280" s="267">
        <v>1000</v>
      </c>
      <c r="AB280" s="346">
        <v>50.2</v>
      </c>
      <c r="AC280" s="346">
        <v>9</v>
      </c>
      <c r="AD280" s="267">
        <v>49.75</v>
      </c>
      <c r="AE280" s="267">
        <v>48</v>
      </c>
      <c r="AF280" s="267">
        <v>57</v>
      </c>
      <c r="AG280" s="267">
        <v>0</v>
      </c>
      <c r="AH280" s="267">
        <v>30000</v>
      </c>
      <c r="AI280" s="267">
        <v>49.85</v>
      </c>
      <c r="AJ280" s="267">
        <v>17</v>
      </c>
      <c r="AK280" s="346">
        <v>50.2</v>
      </c>
      <c r="AL280" s="267">
        <v>49.85</v>
      </c>
      <c r="AM280" s="346">
        <v>50.2</v>
      </c>
      <c r="AN280" s="267">
        <v>52</v>
      </c>
      <c r="AO280" s="267">
        <v>40</v>
      </c>
      <c r="AP280" s="346">
        <v>0</v>
      </c>
      <c r="AQ280" s="267">
        <v>1000</v>
      </c>
      <c r="AR280" s="346">
        <v>50.2</v>
      </c>
      <c r="AS280" s="346">
        <v>9</v>
      </c>
      <c r="AT280" s="267">
        <v>49.75</v>
      </c>
      <c r="AU280" s="267">
        <v>48</v>
      </c>
      <c r="AV280" s="267">
        <v>57</v>
      </c>
      <c r="AW280" s="267">
        <v>0</v>
      </c>
      <c r="AX280" s="267">
        <v>30000</v>
      </c>
      <c r="AY280" s="267">
        <v>49.85</v>
      </c>
      <c r="AZ280" s="267">
        <v>17</v>
      </c>
      <c r="BA280" s="346">
        <v>50.2</v>
      </c>
      <c r="BB280" s="267">
        <v>49.85</v>
      </c>
      <c r="BC280" s="267">
        <v>51</v>
      </c>
      <c r="BD280" s="267">
        <v>49</v>
      </c>
    </row>
    <row r="281" s="403" customFormat="1" ht="20.4" spans="1:56">
      <c r="A281" s="33">
        <f>A279</f>
        <v>902</v>
      </c>
      <c r="B281" s="42">
        <v>124</v>
      </c>
      <c r="C281" s="33" t="s">
        <v>714</v>
      </c>
      <c r="D281" s="43" t="s">
        <v>168</v>
      </c>
      <c r="E281" s="44" t="s">
        <v>715</v>
      </c>
      <c r="F281" s="44" t="s">
        <v>714</v>
      </c>
      <c r="G281" s="47"/>
      <c r="H281" s="186">
        <v>1</v>
      </c>
      <c r="I281" s="186">
        <v>0</v>
      </c>
      <c r="J281" s="186">
        <v>0</v>
      </c>
      <c r="K281" s="186">
        <v>0</v>
      </c>
      <c r="L281" s="186">
        <v>0</v>
      </c>
      <c r="M281" s="186">
        <v>0</v>
      </c>
      <c r="N281" s="186">
        <v>0</v>
      </c>
      <c r="O281" s="186"/>
      <c r="P281" s="186">
        <v>0</v>
      </c>
      <c r="Q281" s="416">
        <v>0</v>
      </c>
      <c r="R281" s="186">
        <f t="shared" si="33"/>
        <v>0</v>
      </c>
      <c r="S281" s="186">
        <v>0</v>
      </c>
      <c r="T281" s="186">
        <v>0</v>
      </c>
      <c r="U281" s="416">
        <v>0</v>
      </c>
      <c r="V281" s="186">
        <f t="shared" si="32"/>
        <v>1</v>
      </c>
      <c r="W281" s="344" t="s">
        <v>1425</v>
      </c>
      <c r="X281" s="265">
        <v>52</v>
      </c>
      <c r="Y281" s="265">
        <v>40</v>
      </c>
      <c r="Z281" s="344">
        <v>0</v>
      </c>
      <c r="AA281" s="265">
        <v>1000</v>
      </c>
      <c r="AB281" s="344">
        <v>50.2</v>
      </c>
      <c r="AC281" s="344">
        <v>9</v>
      </c>
      <c r="AD281" s="265">
        <v>49.75</v>
      </c>
      <c r="AE281" s="265">
        <v>48</v>
      </c>
      <c r="AF281" s="265">
        <v>57</v>
      </c>
      <c r="AG281" s="265">
        <v>0</v>
      </c>
      <c r="AH281" s="265">
        <v>30000</v>
      </c>
      <c r="AI281" s="265">
        <v>49.85</v>
      </c>
      <c r="AJ281" s="265">
        <v>17</v>
      </c>
      <c r="AK281" s="344">
        <v>50.2</v>
      </c>
      <c r="AL281" s="265">
        <v>49.85</v>
      </c>
      <c r="AM281" s="344">
        <v>50.2</v>
      </c>
      <c r="AN281" s="265">
        <v>52</v>
      </c>
      <c r="AO281" s="265">
        <v>40</v>
      </c>
      <c r="AP281" s="344">
        <v>0</v>
      </c>
      <c r="AQ281" s="265">
        <v>1000</v>
      </c>
      <c r="AR281" s="344">
        <v>50.2</v>
      </c>
      <c r="AS281" s="344">
        <v>9</v>
      </c>
      <c r="AT281" s="265">
        <v>49.75</v>
      </c>
      <c r="AU281" s="265">
        <v>48</v>
      </c>
      <c r="AV281" s="265">
        <v>57</v>
      </c>
      <c r="AW281" s="265">
        <v>0</v>
      </c>
      <c r="AX281" s="265">
        <v>30000</v>
      </c>
      <c r="AY281" s="265">
        <v>49.85</v>
      </c>
      <c r="AZ281" s="265">
        <v>17</v>
      </c>
      <c r="BA281" s="344">
        <v>50.2</v>
      </c>
      <c r="BB281" s="265">
        <v>49.85</v>
      </c>
      <c r="BC281" s="114">
        <v>51</v>
      </c>
      <c r="BD281" s="114">
        <v>49</v>
      </c>
    </row>
    <row r="282" s="22" customFormat="1" ht="20.4" spans="1:57">
      <c r="A282" s="169"/>
      <c r="B282" s="37"/>
      <c r="C282" s="52"/>
      <c r="D282" s="38"/>
      <c r="E282" s="52" t="s">
        <v>716</v>
      </c>
      <c r="F282" s="157"/>
      <c r="G282" s="49"/>
      <c r="H282" s="163">
        <v>1</v>
      </c>
      <c r="I282" s="163">
        <v>0</v>
      </c>
      <c r="J282" s="163">
        <v>1</v>
      </c>
      <c r="K282" s="163">
        <v>0</v>
      </c>
      <c r="L282" s="163">
        <v>0</v>
      </c>
      <c r="M282" s="163">
        <v>0</v>
      </c>
      <c r="N282" s="163">
        <v>0</v>
      </c>
      <c r="O282" s="163"/>
      <c r="P282" s="163">
        <v>0</v>
      </c>
      <c r="Q282" s="185">
        <v>0</v>
      </c>
      <c r="R282" s="163">
        <f t="shared" si="33"/>
        <v>0</v>
      </c>
      <c r="S282" s="163">
        <v>0</v>
      </c>
      <c r="T282" s="163">
        <v>0</v>
      </c>
      <c r="U282" s="185">
        <v>0</v>
      </c>
      <c r="V282" s="163">
        <f t="shared" si="32"/>
        <v>5</v>
      </c>
      <c r="W282" s="133" t="s">
        <v>1426</v>
      </c>
      <c r="X282" s="250">
        <v>52</v>
      </c>
      <c r="Y282" s="250" t="s">
        <v>1396</v>
      </c>
      <c r="Z282" s="133" t="s">
        <v>1391</v>
      </c>
      <c r="AA282" s="250" t="s">
        <v>1392</v>
      </c>
      <c r="AB282" s="133" t="s">
        <v>1393</v>
      </c>
      <c r="AC282" s="133" t="s">
        <v>1394</v>
      </c>
      <c r="AD282" s="250" t="s">
        <v>1427</v>
      </c>
      <c r="AE282" s="250" t="s">
        <v>251</v>
      </c>
      <c r="AF282" s="250" t="s">
        <v>1428</v>
      </c>
      <c r="AG282" s="250" t="s">
        <v>251</v>
      </c>
      <c r="AH282" s="250" t="s">
        <v>251</v>
      </c>
      <c r="AI282" s="250" t="s">
        <v>251</v>
      </c>
      <c r="AJ282" s="250" t="s">
        <v>251</v>
      </c>
      <c r="AK282" s="133" t="s">
        <v>251</v>
      </c>
      <c r="AL282" s="250" t="s">
        <v>251</v>
      </c>
      <c r="AM282" s="133">
        <v>50.2</v>
      </c>
      <c r="AN282" s="250">
        <v>52</v>
      </c>
      <c r="AO282" s="250">
        <v>40</v>
      </c>
      <c r="AP282" s="133" t="s">
        <v>1391</v>
      </c>
      <c r="AQ282" s="250" t="s">
        <v>1392</v>
      </c>
      <c r="AR282" s="133" t="s">
        <v>1393</v>
      </c>
      <c r="AS282" s="133" t="s">
        <v>1394</v>
      </c>
      <c r="AT282" s="250" t="s">
        <v>251</v>
      </c>
      <c r="AU282" s="250" t="s">
        <v>251</v>
      </c>
      <c r="AV282" s="250" t="s">
        <v>251</v>
      </c>
      <c r="AW282" s="250" t="s">
        <v>251</v>
      </c>
      <c r="AX282" s="250" t="s">
        <v>251</v>
      </c>
      <c r="AY282" s="250" t="s">
        <v>251</v>
      </c>
      <c r="AZ282" s="250" t="s">
        <v>251</v>
      </c>
      <c r="BA282" s="133" t="s">
        <v>251</v>
      </c>
      <c r="BB282" s="250" t="s">
        <v>251</v>
      </c>
      <c r="BC282" s="2"/>
      <c r="BD282" s="2"/>
      <c r="BE282" s="2"/>
    </row>
    <row r="283" s="403" customFormat="1" ht="20.4" spans="1:56">
      <c r="A283" s="33">
        <f>A4</f>
        <v>902</v>
      </c>
      <c r="B283" s="42" t="s">
        <v>721</v>
      </c>
      <c r="C283" s="33" t="s">
        <v>722</v>
      </c>
      <c r="D283" s="43" t="s">
        <v>168</v>
      </c>
      <c r="E283" s="44" t="s">
        <v>723</v>
      </c>
      <c r="F283" s="44" t="s">
        <v>722</v>
      </c>
      <c r="G283" s="47"/>
      <c r="H283" s="186">
        <v>1</v>
      </c>
      <c r="I283" s="186">
        <v>0</v>
      </c>
      <c r="J283" s="186">
        <v>1</v>
      </c>
      <c r="K283" s="186">
        <v>0</v>
      </c>
      <c r="L283" s="186">
        <v>0</v>
      </c>
      <c r="M283" s="186">
        <v>0</v>
      </c>
      <c r="N283" s="186">
        <v>0</v>
      </c>
      <c r="O283" s="186"/>
      <c r="P283" s="186">
        <v>0</v>
      </c>
      <c r="Q283" s="416">
        <v>0</v>
      </c>
      <c r="R283" s="186">
        <f t="shared" ref="R283" si="34">S283+T283*2</f>
        <v>0</v>
      </c>
      <c r="S283" s="186">
        <v>0</v>
      </c>
      <c r="T283" s="186">
        <v>0</v>
      </c>
      <c r="U283" s="416">
        <v>0</v>
      </c>
      <c r="V283" s="186">
        <f t="shared" si="32"/>
        <v>5</v>
      </c>
      <c r="W283" s="344" t="s">
        <v>1429</v>
      </c>
      <c r="X283" s="265">
        <v>52</v>
      </c>
      <c r="Y283" s="265">
        <v>50</v>
      </c>
      <c r="Z283" s="344">
        <v>0</v>
      </c>
      <c r="AA283" s="265">
        <v>35000</v>
      </c>
      <c r="AB283" s="344">
        <v>50.1</v>
      </c>
      <c r="AC283" s="344">
        <v>9</v>
      </c>
      <c r="AD283" s="140">
        <v>49.8</v>
      </c>
      <c r="AE283" s="265">
        <v>48</v>
      </c>
      <c r="AF283" s="140">
        <v>40</v>
      </c>
      <c r="AG283" s="265">
        <v>0</v>
      </c>
      <c r="AH283" s="265">
        <v>30000</v>
      </c>
      <c r="AI283" s="265">
        <v>49.85</v>
      </c>
      <c r="AJ283" s="265">
        <v>17</v>
      </c>
      <c r="AK283" s="344">
        <v>50.2</v>
      </c>
      <c r="AL283" s="265">
        <v>49.85</v>
      </c>
      <c r="AM283" s="344">
        <v>50.2</v>
      </c>
      <c r="AN283" s="265">
        <v>52</v>
      </c>
      <c r="AO283" s="265">
        <v>40</v>
      </c>
      <c r="AP283" s="344">
        <v>0</v>
      </c>
      <c r="AQ283" s="114">
        <v>35000</v>
      </c>
      <c r="AR283" s="127">
        <v>50.1</v>
      </c>
      <c r="AS283" s="344">
        <v>9</v>
      </c>
      <c r="AT283" s="265">
        <v>49.75</v>
      </c>
      <c r="AU283" s="265">
        <v>48</v>
      </c>
      <c r="AV283" s="265">
        <v>57</v>
      </c>
      <c r="AW283" s="265">
        <v>0</v>
      </c>
      <c r="AX283" s="265">
        <v>30000</v>
      </c>
      <c r="AY283" s="265">
        <v>49.85</v>
      </c>
      <c r="AZ283" s="265">
        <v>17</v>
      </c>
      <c r="BA283" s="344">
        <v>50.2</v>
      </c>
      <c r="BB283" s="265">
        <v>49.85</v>
      </c>
      <c r="BC283" s="114">
        <v>51</v>
      </c>
      <c r="BD283" s="114">
        <v>49</v>
      </c>
    </row>
  </sheetData>
  <autoFilter ref="A1:AL283">
    <extLst/>
  </autoFilter>
  <pageMargins left="0.75" right="0.75" top="1" bottom="1" header="0.5" footer="0.5"/>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B304"/>
  <sheetViews>
    <sheetView zoomScale="55" zoomScaleNormal="55" workbookViewId="0">
      <pane ySplit="4" topLeftCell="A246" activePane="bottomLeft" state="frozen"/>
      <selection/>
      <selection pane="bottomLeft" activeCell="AV2" sqref="AV2"/>
    </sheetView>
  </sheetViews>
  <sheetFormatPr defaultColWidth="9" defaultRowHeight="15.6"/>
  <cols>
    <col min="1" max="1" width="15" style="19" customWidth="1"/>
    <col min="2" max="2" width="7.5" style="19" customWidth="1"/>
    <col min="3" max="4" width="15" style="19" customWidth="1"/>
    <col min="5" max="5" width="18.6" style="19" customWidth="1"/>
    <col min="6" max="6" width="21.2" style="19" customWidth="1"/>
    <col min="7" max="7" width="9" style="27"/>
    <col min="8" max="15" width="5.1" style="337" customWidth="1"/>
    <col min="16" max="16" width="9.1" style="338" customWidth="1"/>
    <col min="17" max="17" width="9.5" style="249" customWidth="1"/>
    <col min="18" max="18" width="7.6" style="27" customWidth="1"/>
    <col min="19" max="19" width="9.7" style="27" customWidth="1"/>
    <col min="20" max="20" width="7.2" style="339" customWidth="1"/>
    <col min="21" max="21" width="7.6" style="27" customWidth="1"/>
    <col min="22" max="22" width="6.7" style="339" customWidth="1"/>
    <col min="23" max="23" width="8" style="27" customWidth="1"/>
    <col min="24" max="24" width="6.6" style="27" customWidth="1"/>
    <col min="25" max="25" width="7.9" style="27" customWidth="1"/>
    <col min="26" max="26" width="7.4" style="27" customWidth="1"/>
    <col min="27" max="27" width="8.1" style="27" customWidth="1"/>
    <col min="28" max="28" width="7.7" style="27" customWidth="1"/>
    <col min="29" max="31" width="7.9" style="27" customWidth="1"/>
    <col min="32" max="32" width="7.5" style="27" customWidth="1"/>
    <col min="33" max="33" width="7.9" style="27" customWidth="1"/>
    <col min="34" max="34" width="8.4" style="27" customWidth="1"/>
    <col min="35" max="35" width="8.2" style="27" customWidth="1"/>
    <col min="36" max="36" width="8.4" style="27" customWidth="1"/>
    <col min="37" max="37" width="8.2" style="27" customWidth="1"/>
    <col min="38" max="39" width="8.4" style="27" customWidth="1"/>
    <col min="40" max="41" width="8.2" style="27" customWidth="1"/>
    <col min="42" max="42" width="9" style="27"/>
    <col min="43" max="43" width="8" style="27" customWidth="1"/>
    <col min="44" max="45" width="7.7" style="27" customWidth="1"/>
    <col min="46" max="46" width="7.9" style="27" customWidth="1"/>
    <col min="47" max="47" width="7.7" style="340" customWidth="1"/>
    <col min="48" max="48" width="27.9" style="27" customWidth="1"/>
    <col min="49" max="49" width="28.9" style="27" customWidth="1"/>
    <col min="50" max="50" width="8.7" style="27" customWidth="1"/>
    <col min="51" max="16384" width="9" style="27"/>
  </cols>
  <sheetData>
    <row r="1" s="336" customFormat="1" ht="105" customHeight="1" spans="1:49">
      <c r="A1" s="29" t="s">
        <v>124</v>
      </c>
      <c r="B1" s="29" t="s">
        <v>125</v>
      </c>
      <c r="C1" s="29" t="s">
        <v>126</v>
      </c>
      <c r="D1" s="29" t="s">
        <v>127</v>
      </c>
      <c r="E1" s="30" t="s">
        <v>128</v>
      </c>
      <c r="F1" s="30" t="s">
        <v>129</v>
      </c>
      <c r="G1" s="31" t="s">
        <v>130</v>
      </c>
      <c r="H1" s="341" t="s">
        <v>1430</v>
      </c>
      <c r="I1" s="347" t="s">
        <v>1431</v>
      </c>
      <c r="J1" s="341" t="s">
        <v>1432</v>
      </c>
      <c r="K1" s="341" t="s">
        <v>1433</v>
      </c>
      <c r="L1" s="341" t="s">
        <v>1434</v>
      </c>
      <c r="M1" s="341" t="s">
        <v>1435</v>
      </c>
      <c r="N1" s="341" t="s">
        <v>1436</v>
      </c>
      <c r="O1" s="341" t="s">
        <v>1437</v>
      </c>
      <c r="P1" s="348" t="s">
        <v>1438</v>
      </c>
      <c r="Q1" s="356" t="s">
        <v>1439</v>
      </c>
      <c r="R1" s="357" t="s">
        <v>1440</v>
      </c>
      <c r="S1" s="357" t="s">
        <v>1441</v>
      </c>
      <c r="T1" s="357" t="s">
        <v>1442</v>
      </c>
      <c r="U1" s="357" t="s">
        <v>1443</v>
      </c>
      <c r="V1" s="357" t="s">
        <v>1444</v>
      </c>
      <c r="W1" s="357" t="s">
        <v>1445</v>
      </c>
      <c r="X1" s="357" t="s">
        <v>1446</v>
      </c>
      <c r="Y1" s="357" t="s">
        <v>1447</v>
      </c>
      <c r="Z1" s="357" t="s">
        <v>1448</v>
      </c>
      <c r="AA1" s="357" t="s">
        <v>1449</v>
      </c>
      <c r="AB1" s="357" t="s">
        <v>1450</v>
      </c>
      <c r="AC1" s="357" t="s">
        <v>1451</v>
      </c>
      <c r="AD1" s="357" t="s">
        <v>1452</v>
      </c>
      <c r="AE1" s="357" t="s">
        <v>1453</v>
      </c>
      <c r="AF1" s="357" t="s">
        <v>1454</v>
      </c>
      <c r="AG1" s="357" t="s">
        <v>1455</v>
      </c>
      <c r="AH1" s="357" t="s">
        <v>1456</v>
      </c>
      <c r="AI1" s="356" t="s">
        <v>1457</v>
      </c>
      <c r="AJ1" s="356" t="s">
        <v>1458</v>
      </c>
      <c r="AK1" s="356" t="s">
        <v>1459</v>
      </c>
      <c r="AL1" s="356" t="s">
        <v>1460</v>
      </c>
      <c r="AM1" s="357" t="s">
        <v>1461</v>
      </c>
      <c r="AN1" s="357" t="s">
        <v>1462</v>
      </c>
      <c r="AO1" s="357" t="s">
        <v>1463</v>
      </c>
      <c r="AP1" s="357" t="s">
        <v>1464</v>
      </c>
      <c r="AQ1" s="357" t="s">
        <v>1465</v>
      </c>
      <c r="AR1" s="357" t="s">
        <v>1466</v>
      </c>
      <c r="AS1" s="357" t="s">
        <v>1467</v>
      </c>
      <c r="AT1" s="357" t="s">
        <v>1468</v>
      </c>
      <c r="AU1" s="357" t="s">
        <v>1469</v>
      </c>
      <c r="AV1" s="357" t="s">
        <v>1470</v>
      </c>
      <c r="AW1" s="356" t="s">
        <v>1471</v>
      </c>
    </row>
    <row r="2" s="1" customFormat="1" ht="28.8" customHeight="1" spans="1:49">
      <c r="A2" s="29"/>
      <c r="B2" s="29"/>
      <c r="C2" s="29"/>
      <c r="D2" s="29"/>
      <c r="E2" s="51"/>
      <c r="F2" s="51"/>
      <c r="G2" s="35"/>
      <c r="H2" s="341"/>
      <c r="I2" s="341"/>
      <c r="J2" s="341"/>
      <c r="K2" s="341"/>
      <c r="L2" s="341"/>
      <c r="M2" s="341"/>
      <c r="N2" s="341"/>
      <c r="O2" s="341"/>
      <c r="P2" s="349" t="s">
        <v>1472</v>
      </c>
      <c r="Q2" s="271" t="s">
        <v>1473</v>
      </c>
      <c r="R2" s="258" t="s">
        <v>1474</v>
      </c>
      <c r="S2" s="258" t="s">
        <v>1475</v>
      </c>
      <c r="T2" s="258" t="s">
        <v>1476</v>
      </c>
      <c r="U2" s="258" t="s">
        <v>1477</v>
      </c>
      <c r="V2" s="258" t="s">
        <v>1478</v>
      </c>
      <c r="W2" s="258" t="s">
        <v>1479</v>
      </c>
      <c r="X2" s="258" t="s">
        <v>1480</v>
      </c>
      <c r="Y2" s="258" t="s">
        <v>1481</v>
      </c>
      <c r="Z2" s="258" t="s">
        <v>1482</v>
      </c>
      <c r="AA2" s="258" t="s">
        <v>1483</v>
      </c>
      <c r="AB2" s="258" t="s">
        <v>1484</v>
      </c>
      <c r="AC2" s="258" t="s">
        <v>1485</v>
      </c>
      <c r="AD2" s="258" t="s">
        <v>1486</v>
      </c>
      <c r="AE2" s="258" t="s">
        <v>1487</v>
      </c>
      <c r="AF2" s="258" t="s">
        <v>1488</v>
      </c>
      <c r="AG2" s="258" t="s">
        <v>1489</v>
      </c>
      <c r="AH2" s="258" t="s">
        <v>1490</v>
      </c>
      <c r="AI2" s="271" t="s">
        <v>1491</v>
      </c>
      <c r="AJ2" s="271" t="s">
        <v>1492</v>
      </c>
      <c r="AK2" s="271" t="s">
        <v>1493</v>
      </c>
      <c r="AL2" s="271" t="s">
        <v>1494</v>
      </c>
      <c r="AM2" s="258" t="s">
        <v>1495</v>
      </c>
      <c r="AN2" s="258" t="s">
        <v>1496</v>
      </c>
      <c r="AO2" s="258" t="s">
        <v>1497</v>
      </c>
      <c r="AP2" s="258" t="s">
        <v>1498</v>
      </c>
      <c r="AQ2" s="258" t="s">
        <v>1499</v>
      </c>
      <c r="AR2" s="258" t="s">
        <v>1500</v>
      </c>
      <c r="AS2" s="258" t="s">
        <v>1501</v>
      </c>
      <c r="AT2" s="258" t="s">
        <v>1502</v>
      </c>
      <c r="AU2" s="258" t="s">
        <v>1503</v>
      </c>
      <c r="AV2" s="258" t="s">
        <v>1504</v>
      </c>
      <c r="AW2" s="271" t="s">
        <v>1505</v>
      </c>
    </row>
    <row r="3" s="336" customFormat="1" ht="25.2" customHeight="1" spans="1:49">
      <c r="A3" s="29"/>
      <c r="B3" s="29"/>
      <c r="C3" s="29"/>
      <c r="D3" s="29"/>
      <c r="E3" s="33"/>
      <c r="F3" s="33"/>
      <c r="G3" s="35" t="s">
        <v>155</v>
      </c>
      <c r="H3" s="341"/>
      <c r="I3" s="341"/>
      <c r="J3" s="341"/>
      <c r="K3" s="341"/>
      <c r="L3" s="341"/>
      <c r="M3" s="341"/>
      <c r="N3" s="341"/>
      <c r="O3" s="341"/>
      <c r="P3" s="341"/>
      <c r="Q3" s="358">
        <v>0.0001</v>
      </c>
      <c r="R3" s="92">
        <v>0.01</v>
      </c>
      <c r="S3" s="358">
        <v>0.0001</v>
      </c>
      <c r="T3" s="92">
        <v>1</v>
      </c>
      <c r="U3" s="358">
        <v>0.0001</v>
      </c>
      <c r="V3" s="92">
        <v>1</v>
      </c>
      <c r="W3" s="358">
        <v>0.0001</v>
      </c>
      <c r="X3" s="92">
        <v>1</v>
      </c>
      <c r="Y3" s="358">
        <v>0.0001</v>
      </c>
      <c r="Z3" s="92">
        <v>1</v>
      </c>
      <c r="AA3" s="92">
        <v>1</v>
      </c>
      <c r="AB3" s="92">
        <v>1</v>
      </c>
      <c r="AC3" s="92">
        <v>1</v>
      </c>
      <c r="AD3" s="92">
        <v>1</v>
      </c>
      <c r="AE3" s="92">
        <v>1</v>
      </c>
      <c r="AF3" s="92">
        <v>1</v>
      </c>
      <c r="AG3" s="92">
        <v>1</v>
      </c>
      <c r="AH3" s="92">
        <v>1</v>
      </c>
      <c r="AI3" s="364">
        <v>0.01</v>
      </c>
      <c r="AJ3" s="364">
        <v>10</v>
      </c>
      <c r="AK3" s="364">
        <v>0.01</v>
      </c>
      <c r="AL3" s="364">
        <v>0.01</v>
      </c>
      <c r="AM3" s="92">
        <v>1</v>
      </c>
      <c r="AN3" s="92">
        <v>1</v>
      </c>
      <c r="AO3" s="92">
        <v>1</v>
      </c>
      <c r="AP3" s="92">
        <v>1</v>
      </c>
      <c r="AQ3" s="92">
        <v>1</v>
      </c>
      <c r="AR3" s="92">
        <v>1</v>
      </c>
      <c r="AS3" s="92">
        <v>0.01</v>
      </c>
      <c r="AT3" s="92">
        <v>10</v>
      </c>
      <c r="AU3" s="92"/>
      <c r="AV3" s="92">
        <v>1</v>
      </c>
      <c r="AW3" s="364">
        <v>0.01</v>
      </c>
    </row>
    <row r="4" ht="35.4" customHeight="1" spans="1:49">
      <c r="A4" s="29">
        <f>启动参数!A4</f>
        <v>902</v>
      </c>
      <c r="B4" s="29"/>
      <c r="C4" s="29"/>
      <c r="D4" s="29"/>
      <c r="E4" s="33" t="s">
        <v>156</v>
      </c>
      <c r="F4" s="33" t="s">
        <v>156</v>
      </c>
      <c r="G4" s="35" t="s">
        <v>157</v>
      </c>
      <c r="H4" s="342"/>
      <c r="I4" s="342"/>
      <c r="J4" s="342"/>
      <c r="K4" s="342"/>
      <c r="L4" s="342"/>
      <c r="M4" s="342"/>
      <c r="N4" s="342"/>
      <c r="O4" s="342"/>
      <c r="P4" s="350"/>
      <c r="Q4" s="358"/>
      <c r="R4" s="92" t="s">
        <v>1169</v>
      </c>
      <c r="S4" s="358"/>
      <c r="T4" s="92" t="s">
        <v>1169</v>
      </c>
      <c r="U4" s="358"/>
      <c r="V4" s="92" t="s">
        <v>1169</v>
      </c>
      <c r="W4" s="358"/>
      <c r="X4" s="92" t="s">
        <v>1169</v>
      </c>
      <c r="Y4" s="358"/>
      <c r="Z4" s="92" t="s">
        <v>1169</v>
      </c>
      <c r="AA4" s="92" t="s">
        <v>1169</v>
      </c>
      <c r="AB4" s="92" t="s">
        <v>1169</v>
      </c>
      <c r="AC4" s="92" t="s">
        <v>1169</v>
      </c>
      <c r="AD4" s="92" t="s">
        <v>1169</v>
      </c>
      <c r="AE4" s="92" t="s">
        <v>1169</v>
      </c>
      <c r="AF4" s="92" t="s">
        <v>1169</v>
      </c>
      <c r="AG4" s="92" t="s">
        <v>1169</v>
      </c>
      <c r="AH4" s="92" t="s">
        <v>1169</v>
      </c>
      <c r="AI4" s="364" t="s">
        <v>1506</v>
      </c>
      <c r="AJ4" s="364" t="s">
        <v>767</v>
      </c>
      <c r="AK4" s="364" t="s">
        <v>1507</v>
      </c>
      <c r="AL4" s="364" t="s">
        <v>1506</v>
      </c>
      <c r="AM4" s="92" t="s">
        <v>1169</v>
      </c>
      <c r="AN4" s="92" t="s">
        <v>1169</v>
      </c>
      <c r="AO4" s="92" t="s">
        <v>1169</v>
      </c>
      <c r="AP4" s="92" t="s">
        <v>1169</v>
      </c>
      <c r="AQ4" s="92" t="s">
        <v>1169</v>
      </c>
      <c r="AR4" s="92" t="s">
        <v>1169</v>
      </c>
      <c r="AS4" s="92" t="s">
        <v>1169</v>
      </c>
      <c r="AT4" s="92" t="s">
        <v>767</v>
      </c>
      <c r="AU4" s="92"/>
      <c r="AV4" s="366" t="s">
        <v>1257</v>
      </c>
      <c r="AW4" s="364" t="s">
        <v>1506</v>
      </c>
    </row>
    <row r="5" s="2" customFormat="1" ht="20.4" spans="1:49">
      <c r="A5" s="36"/>
      <c r="B5" s="37"/>
      <c r="C5" s="36"/>
      <c r="D5" s="38"/>
      <c r="E5" s="39"/>
      <c r="F5" s="39"/>
      <c r="G5" s="123" t="s">
        <v>162</v>
      </c>
      <c r="H5" s="132">
        <v>1</v>
      </c>
      <c r="I5" s="132">
        <f>J6+K6*2+L6*4+1</f>
        <v>4</v>
      </c>
      <c r="J5" s="132">
        <v>1</v>
      </c>
      <c r="K5" s="132">
        <v>1</v>
      </c>
      <c r="L5" s="132"/>
      <c r="M5" s="132"/>
      <c r="N5" s="132"/>
      <c r="O5" s="132"/>
      <c r="P5" s="351">
        <f t="shared" ref="P5:P10" si="0">H5+J5*2+K5*4+L5*8+M5*256+N5*512+O5*1024</f>
        <v>7</v>
      </c>
      <c r="Q5" s="133"/>
      <c r="R5" s="133"/>
      <c r="S5" s="133"/>
      <c r="T5" s="133"/>
      <c r="U5" s="133"/>
      <c r="V5" s="359"/>
      <c r="W5" s="250"/>
      <c r="X5" s="250"/>
      <c r="Y5" s="250"/>
      <c r="Z5" s="133"/>
      <c r="AA5" s="250"/>
      <c r="AB5" s="250"/>
      <c r="AC5" s="250">
        <v>103</v>
      </c>
      <c r="AD5" s="250">
        <v>107</v>
      </c>
      <c r="AE5" s="250">
        <v>97</v>
      </c>
      <c r="AF5" s="250">
        <v>93</v>
      </c>
      <c r="AG5" s="250"/>
      <c r="AH5" s="250"/>
      <c r="AI5" s="365">
        <v>0.4843</v>
      </c>
      <c r="AJ5" s="250"/>
      <c r="AK5" s="250"/>
      <c r="AL5" s="250"/>
      <c r="AM5" s="250"/>
      <c r="AN5" s="250"/>
      <c r="AO5" s="250"/>
      <c r="AP5" s="250"/>
      <c r="AQ5" s="250"/>
      <c r="AR5" s="250"/>
      <c r="AS5" s="250"/>
      <c r="AT5" s="250"/>
      <c r="AU5" s="250"/>
      <c r="AV5" s="250"/>
      <c r="AW5" s="365">
        <v>0.4843</v>
      </c>
    </row>
    <row r="6" customFormat="1" ht="20.4" spans="1:50">
      <c r="A6" s="33">
        <f>A4</f>
        <v>902</v>
      </c>
      <c r="B6" s="42" t="s">
        <v>168</v>
      </c>
      <c r="C6" s="33" t="s">
        <v>169</v>
      </c>
      <c r="D6" s="43" t="s">
        <v>168</v>
      </c>
      <c r="E6" s="44" t="s">
        <v>170</v>
      </c>
      <c r="F6" s="44" t="s">
        <v>171</v>
      </c>
      <c r="G6" s="45"/>
      <c r="H6" s="186">
        <v>1</v>
      </c>
      <c r="I6" s="186">
        <f>J6+K6*2+L6*4+1</f>
        <v>4</v>
      </c>
      <c r="J6" s="186">
        <v>1</v>
      </c>
      <c r="K6" s="186">
        <v>1</v>
      </c>
      <c r="L6" s="186">
        <v>0</v>
      </c>
      <c r="M6" s="186">
        <v>0</v>
      </c>
      <c r="N6" s="186">
        <v>0</v>
      </c>
      <c r="O6" s="186">
        <v>0</v>
      </c>
      <c r="P6" s="350">
        <f t="shared" si="0"/>
        <v>7</v>
      </c>
      <c r="Q6" s="344">
        <v>1</v>
      </c>
      <c r="R6" s="344">
        <v>100</v>
      </c>
      <c r="S6" s="344">
        <v>1</v>
      </c>
      <c r="T6" s="344">
        <v>50</v>
      </c>
      <c r="U6" s="344">
        <v>1</v>
      </c>
      <c r="V6" s="360" t="s">
        <v>1422</v>
      </c>
      <c r="W6" s="265">
        <v>1</v>
      </c>
      <c r="X6" s="265">
        <v>50</v>
      </c>
      <c r="Y6" s="265">
        <v>0.9</v>
      </c>
      <c r="Z6" s="344">
        <v>100</v>
      </c>
      <c r="AA6" s="265">
        <v>0</v>
      </c>
      <c r="AB6" s="265">
        <v>0</v>
      </c>
      <c r="AC6" s="265">
        <v>103</v>
      </c>
      <c r="AD6" s="265">
        <v>107</v>
      </c>
      <c r="AE6" s="265">
        <v>97</v>
      </c>
      <c r="AF6" s="265">
        <v>93</v>
      </c>
      <c r="AG6" s="265">
        <v>0</v>
      </c>
      <c r="AH6" s="265">
        <v>0</v>
      </c>
      <c r="AI6" s="140">
        <v>48.43</v>
      </c>
      <c r="AJ6" s="265">
        <v>0</v>
      </c>
      <c r="AK6" s="265">
        <v>0</v>
      </c>
      <c r="AL6" s="265">
        <v>0</v>
      </c>
      <c r="AM6" s="265">
        <v>10</v>
      </c>
      <c r="AN6" s="265">
        <v>0</v>
      </c>
      <c r="AO6" s="265">
        <v>0</v>
      </c>
      <c r="AP6" s="265">
        <v>0</v>
      </c>
      <c r="AQ6" s="265">
        <v>0</v>
      </c>
      <c r="AR6" s="265">
        <v>0</v>
      </c>
      <c r="AS6" s="265">
        <v>0</v>
      </c>
      <c r="AT6" s="265">
        <v>0</v>
      </c>
      <c r="AU6" s="265">
        <v>2</v>
      </c>
      <c r="AV6" s="265">
        <v>10</v>
      </c>
      <c r="AW6" s="140">
        <v>48.43</v>
      </c>
      <c r="AX6" s="27"/>
    </row>
    <row r="7" s="2" customFormat="1" ht="31.2" spans="1:49">
      <c r="A7" s="36"/>
      <c r="B7" s="37"/>
      <c r="C7" s="36"/>
      <c r="D7" s="38"/>
      <c r="E7" s="39"/>
      <c r="F7" s="39"/>
      <c r="G7" s="40" t="s">
        <v>172</v>
      </c>
      <c r="H7" s="132">
        <v>0</v>
      </c>
      <c r="I7" s="132">
        <f>J8+K8*2+L8*4+1</f>
        <v>4</v>
      </c>
      <c r="J7" s="132">
        <v>1</v>
      </c>
      <c r="K7" s="132">
        <v>1</v>
      </c>
      <c r="L7" s="132"/>
      <c r="M7" s="132"/>
      <c r="N7" s="132"/>
      <c r="O7" s="132"/>
      <c r="P7" s="351">
        <f t="shared" si="0"/>
        <v>6</v>
      </c>
      <c r="Q7" s="133"/>
      <c r="R7" s="133"/>
      <c r="S7" s="133"/>
      <c r="T7" s="133"/>
      <c r="U7" s="133"/>
      <c r="V7" s="359"/>
      <c r="W7" s="250"/>
      <c r="X7" s="250"/>
      <c r="Y7" s="250"/>
      <c r="Z7" s="133"/>
      <c r="AA7" s="250"/>
      <c r="AB7" s="250"/>
      <c r="AC7" s="250"/>
      <c r="AD7" s="250">
        <v>104</v>
      </c>
      <c r="AE7" s="250">
        <v>0</v>
      </c>
      <c r="AF7" s="250">
        <v>96</v>
      </c>
      <c r="AG7" s="250"/>
      <c r="AH7" s="250"/>
      <c r="AI7" s="250">
        <v>60</v>
      </c>
      <c r="AJ7" s="250"/>
      <c r="AK7" s="250"/>
      <c r="AL7" s="250"/>
      <c r="AM7" s="250"/>
      <c r="AN7" s="250"/>
      <c r="AO7" s="250"/>
      <c r="AP7" s="250"/>
      <c r="AQ7" s="250"/>
      <c r="AR7" s="250"/>
      <c r="AS7" s="250"/>
      <c r="AT7" s="250"/>
      <c r="AU7" s="250"/>
      <c r="AV7" s="250"/>
      <c r="AW7" s="250">
        <v>60</v>
      </c>
    </row>
    <row r="8" customFormat="1" ht="20.4" spans="1:50">
      <c r="A8" s="33">
        <f>A4</f>
        <v>902</v>
      </c>
      <c r="B8" s="42" t="s">
        <v>168</v>
      </c>
      <c r="C8" s="33" t="s">
        <v>169</v>
      </c>
      <c r="D8" s="43" t="s">
        <v>180</v>
      </c>
      <c r="E8" s="44" t="s">
        <v>181</v>
      </c>
      <c r="F8" s="46" t="s">
        <v>778</v>
      </c>
      <c r="G8" s="47"/>
      <c r="H8" s="186">
        <v>0</v>
      </c>
      <c r="I8" s="186">
        <f>J8+K8*2+L8*4+1</f>
        <v>4</v>
      </c>
      <c r="J8" s="186">
        <v>1</v>
      </c>
      <c r="K8" s="186">
        <v>1</v>
      </c>
      <c r="L8" s="186">
        <v>0</v>
      </c>
      <c r="M8" s="186">
        <v>0</v>
      </c>
      <c r="N8" s="186">
        <v>0</v>
      </c>
      <c r="O8" s="186">
        <v>0</v>
      </c>
      <c r="P8" s="186">
        <f t="shared" si="0"/>
        <v>6</v>
      </c>
      <c r="Q8" s="344">
        <v>1</v>
      </c>
      <c r="R8" s="344">
        <v>100</v>
      </c>
      <c r="S8" s="344">
        <v>1</v>
      </c>
      <c r="T8" s="344">
        <v>50</v>
      </c>
      <c r="U8" s="344">
        <v>1</v>
      </c>
      <c r="V8" s="344">
        <v>50</v>
      </c>
      <c r="W8" s="265">
        <v>1</v>
      </c>
      <c r="X8" s="265">
        <v>50</v>
      </c>
      <c r="Y8" s="265">
        <v>0.9</v>
      </c>
      <c r="Z8" s="344">
        <v>100</v>
      </c>
      <c r="AA8" s="265">
        <v>0</v>
      </c>
      <c r="AB8" s="265">
        <v>0</v>
      </c>
      <c r="AC8" s="265">
        <v>104</v>
      </c>
      <c r="AD8" s="265">
        <v>104</v>
      </c>
      <c r="AE8" s="265">
        <v>0</v>
      </c>
      <c r="AF8" s="265">
        <v>96</v>
      </c>
      <c r="AG8" s="265">
        <v>0</v>
      </c>
      <c r="AH8" s="265">
        <v>0</v>
      </c>
      <c r="AI8" s="265">
        <v>60</v>
      </c>
      <c r="AJ8" s="265">
        <v>0</v>
      </c>
      <c r="AK8" s="265">
        <v>0</v>
      </c>
      <c r="AL8" s="265">
        <v>0</v>
      </c>
      <c r="AM8" s="265">
        <v>10</v>
      </c>
      <c r="AN8" s="265">
        <v>0</v>
      </c>
      <c r="AO8" s="265">
        <v>0</v>
      </c>
      <c r="AP8" s="265">
        <v>0</v>
      </c>
      <c r="AQ8" s="265">
        <v>0</v>
      </c>
      <c r="AR8" s="265">
        <v>0</v>
      </c>
      <c r="AS8" s="265">
        <v>0</v>
      </c>
      <c r="AT8" s="265">
        <v>0</v>
      </c>
      <c r="AU8" s="265">
        <v>2</v>
      </c>
      <c r="AV8" s="265">
        <v>1</v>
      </c>
      <c r="AW8" s="140">
        <v>60</v>
      </c>
      <c r="AX8" s="27"/>
    </row>
    <row r="9" s="2" customFormat="1" ht="31.2" spans="1:49">
      <c r="A9" s="36"/>
      <c r="B9" s="37"/>
      <c r="C9" s="36"/>
      <c r="D9" s="38"/>
      <c r="E9" s="39"/>
      <c r="F9" s="39"/>
      <c r="G9" s="40" t="s">
        <v>183</v>
      </c>
      <c r="H9" s="132">
        <v>1</v>
      </c>
      <c r="I9" s="132">
        <f>J10+K10*2+L10*4+1</f>
        <v>4</v>
      </c>
      <c r="J9" s="132">
        <v>1</v>
      </c>
      <c r="K9" s="132">
        <v>1</v>
      </c>
      <c r="L9" s="132"/>
      <c r="M9" s="133"/>
      <c r="N9" s="133"/>
      <c r="O9" s="133">
        <v>0</v>
      </c>
      <c r="P9" s="351">
        <f t="shared" si="0"/>
        <v>7</v>
      </c>
      <c r="Q9" s="133"/>
      <c r="R9" s="133"/>
      <c r="S9" s="133"/>
      <c r="T9" s="133"/>
      <c r="U9" s="133"/>
      <c r="V9" s="133"/>
      <c r="W9" s="250"/>
      <c r="X9" s="250"/>
      <c r="Y9" s="250"/>
      <c r="Z9" s="133"/>
      <c r="AA9" s="250"/>
      <c r="AB9" s="250"/>
      <c r="AC9" s="250"/>
      <c r="AD9" s="250"/>
      <c r="AE9" s="250"/>
      <c r="AF9" s="250"/>
      <c r="AG9" s="250"/>
      <c r="AH9" s="250"/>
      <c r="AI9" s="250">
        <v>48.43</v>
      </c>
      <c r="AJ9" s="250"/>
      <c r="AK9" s="250"/>
      <c r="AL9" s="250"/>
      <c r="AM9" s="250"/>
      <c r="AN9" s="250"/>
      <c r="AO9" s="250"/>
      <c r="AP9" s="250"/>
      <c r="AQ9" s="250"/>
      <c r="AR9" s="250"/>
      <c r="AS9" s="250"/>
      <c r="AT9" s="250"/>
      <c r="AU9" s="250"/>
      <c r="AV9" s="250"/>
      <c r="AW9" s="250">
        <v>48.43</v>
      </c>
    </row>
    <row r="10" customFormat="1" ht="20.4" spans="1:50">
      <c r="A10" s="33">
        <f t="shared" ref="A10:A14" si="1">A4</f>
        <v>902</v>
      </c>
      <c r="B10" s="42" t="s">
        <v>168</v>
      </c>
      <c r="C10" s="33" t="s">
        <v>169</v>
      </c>
      <c r="D10" s="43" t="s">
        <v>187</v>
      </c>
      <c r="E10" s="44" t="s">
        <v>188</v>
      </c>
      <c r="F10" s="44" t="s">
        <v>189</v>
      </c>
      <c r="G10" s="47"/>
      <c r="H10" s="186">
        <v>1</v>
      </c>
      <c r="I10" s="186">
        <f>J10+K10*2+L10*4+1</f>
        <v>4</v>
      </c>
      <c r="J10" s="186">
        <v>1</v>
      </c>
      <c r="K10" s="186">
        <v>1</v>
      </c>
      <c r="L10" s="186">
        <v>0</v>
      </c>
      <c r="M10" s="186">
        <v>0</v>
      </c>
      <c r="N10" s="186">
        <v>0</v>
      </c>
      <c r="O10" s="186">
        <v>0</v>
      </c>
      <c r="P10" s="186">
        <f t="shared" si="0"/>
        <v>7</v>
      </c>
      <c r="Q10" s="344">
        <v>1</v>
      </c>
      <c r="R10" s="344">
        <v>100</v>
      </c>
      <c r="S10" s="344">
        <v>1</v>
      </c>
      <c r="T10" s="344">
        <v>50</v>
      </c>
      <c r="U10" s="344">
        <v>1</v>
      </c>
      <c r="V10" s="360">
        <v>50</v>
      </c>
      <c r="W10" s="265">
        <v>1</v>
      </c>
      <c r="X10" s="265">
        <v>50</v>
      </c>
      <c r="Y10" s="265">
        <v>0.9</v>
      </c>
      <c r="Z10" s="344">
        <v>100</v>
      </c>
      <c r="AA10" s="265">
        <v>0</v>
      </c>
      <c r="AB10" s="265">
        <v>0</v>
      </c>
      <c r="AC10" s="265">
        <v>104</v>
      </c>
      <c r="AD10" s="265">
        <v>112</v>
      </c>
      <c r="AE10" s="265">
        <v>95</v>
      </c>
      <c r="AF10" s="265">
        <v>90</v>
      </c>
      <c r="AG10" s="265">
        <v>0</v>
      </c>
      <c r="AH10" s="265">
        <v>0</v>
      </c>
      <c r="AI10" s="140">
        <v>48.43</v>
      </c>
      <c r="AJ10" s="265">
        <v>0</v>
      </c>
      <c r="AK10" s="265">
        <v>0</v>
      </c>
      <c r="AL10" s="265">
        <v>0</v>
      </c>
      <c r="AM10" s="265">
        <v>10</v>
      </c>
      <c r="AN10" s="265">
        <v>0</v>
      </c>
      <c r="AO10" s="265">
        <v>0</v>
      </c>
      <c r="AP10" s="265">
        <v>0</v>
      </c>
      <c r="AQ10" s="265">
        <v>0</v>
      </c>
      <c r="AR10" s="265">
        <v>0</v>
      </c>
      <c r="AS10" s="265">
        <v>0</v>
      </c>
      <c r="AT10" s="265">
        <v>0</v>
      </c>
      <c r="AU10" s="265">
        <v>2</v>
      </c>
      <c r="AV10" s="265">
        <v>1</v>
      </c>
      <c r="AW10" s="140">
        <v>48.43</v>
      </c>
      <c r="AX10" s="27"/>
    </row>
    <row r="11" s="3" customFormat="1" ht="20.4" spans="1:50">
      <c r="A11" s="48"/>
      <c r="B11" s="37"/>
      <c r="C11" s="36"/>
      <c r="D11" s="38"/>
      <c r="E11" s="39"/>
      <c r="F11" s="39"/>
      <c r="G11" s="49"/>
      <c r="H11" s="133"/>
      <c r="I11" s="133"/>
      <c r="J11" s="133"/>
      <c r="K11" s="133"/>
      <c r="L11" s="133"/>
      <c r="M11" s="133"/>
      <c r="N11" s="133"/>
      <c r="O11" s="133"/>
      <c r="P11" s="133"/>
      <c r="Q11" s="133"/>
      <c r="R11" s="133"/>
      <c r="S11" s="133"/>
      <c r="T11" s="133"/>
      <c r="U11" s="133"/>
      <c r="V11" s="359"/>
      <c r="W11" s="250"/>
      <c r="X11" s="250"/>
      <c r="Y11" s="250"/>
      <c r="Z11" s="133"/>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c r="AW11" s="250"/>
      <c r="AX11" s="2"/>
    </row>
    <row r="12" customFormat="1" ht="20.4" spans="1:50">
      <c r="A12" s="51">
        <f t="shared" si="1"/>
        <v>902</v>
      </c>
      <c r="B12" s="42"/>
      <c r="C12" s="33" t="s">
        <v>169</v>
      </c>
      <c r="D12" s="43" t="s">
        <v>190</v>
      </c>
      <c r="E12" s="44" t="s">
        <v>191</v>
      </c>
      <c r="F12" s="44" t="s">
        <v>192</v>
      </c>
      <c r="G12" s="47"/>
      <c r="H12" s="186"/>
      <c r="I12" s="186"/>
      <c r="J12" s="186"/>
      <c r="K12" s="186"/>
      <c r="L12" s="186"/>
      <c r="M12" s="186"/>
      <c r="N12" s="186"/>
      <c r="O12" s="186"/>
      <c r="P12" s="186"/>
      <c r="Q12" s="344"/>
      <c r="R12" s="344"/>
      <c r="S12" s="344"/>
      <c r="T12" s="344"/>
      <c r="U12" s="344"/>
      <c r="V12" s="360"/>
      <c r="W12" s="265"/>
      <c r="X12" s="265"/>
      <c r="Y12" s="265"/>
      <c r="Z12" s="344"/>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c r="AW12" s="265"/>
      <c r="AX12" s="27"/>
    </row>
    <row r="13" s="3" customFormat="1" ht="20.4" spans="1:50">
      <c r="A13" s="48"/>
      <c r="B13" s="37"/>
      <c r="C13" s="36"/>
      <c r="D13" s="38"/>
      <c r="E13" s="39"/>
      <c r="F13" s="39"/>
      <c r="G13" s="49"/>
      <c r="H13" s="133"/>
      <c r="I13" s="133"/>
      <c r="J13" s="133"/>
      <c r="K13" s="133"/>
      <c r="L13" s="133"/>
      <c r="M13" s="133"/>
      <c r="N13" s="133"/>
      <c r="O13" s="133"/>
      <c r="P13" s="133"/>
      <c r="Q13" s="133"/>
      <c r="R13" s="133"/>
      <c r="S13" s="133"/>
      <c r="T13" s="133"/>
      <c r="U13" s="133"/>
      <c r="V13" s="359"/>
      <c r="W13" s="250"/>
      <c r="X13" s="250"/>
      <c r="Y13" s="250"/>
      <c r="Z13" s="133"/>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c r="AW13" s="250"/>
      <c r="AX13" s="2"/>
    </row>
    <row r="14" customFormat="1" ht="20.4" spans="1:50">
      <c r="A14" s="51">
        <f t="shared" si="1"/>
        <v>902</v>
      </c>
      <c r="B14" s="42"/>
      <c r="C14" s="33" t="s">
        <v>169</v>
      </c>
      <c r="D14" s="43" t="s">
        <v>193</v>
      </c>
      <c r="E14" s="44" t="s">
        <v>194</v>
      </c>
      <c r="F14" s="44" t="s">
        <v>195</v>
      </c>
      <c r="G14" s="47"/>
      <c r="H14" s="186"/>
      <c r="I14" s="186"/>
      <c r="J14" s="186"/>
      <c r="K14" s="186"/>
      <c r="L14" s="186"/>
      <c r="M14" s="186"/>
      <c r="N14" s="186"/>
      <c r="O14" s="186"/>
      <c r="P14" s="186"/>
      <c r="Q14" s="344"/>
      <c r="R14" s="344"/>
      <c r="S14" s="344"/>
      <c r="T14" s="344"/>
      <c r="U14" s="344"/>
      <c r="V14" s="360"/>
      <c r="W14" s="265"/>
      <c r="X14" s="265"/>
      <c r="Y14" s="265"/>
      <c r="Z14" s="344"/>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c r="AW14" s="265"/>
      <c r="AX14" s="27"/>
    </row>
    <row r="15" customFormat="1" ht="20.4" spans="1:50">
      <c r="A15" s="48"/>
      <c r="B15" s="37"/>
      <c r="C15" s="36"/>
      <c r="D15" s="38"/>
      <c r="E15" s="39"/>
      <c r="F15" s="39"/>
      <c r="G15" s="343" t="s">
        <v>196</v>
      </c>
      <c r="H15" s="132">
        <v>0</v>
      </c>
      <c r="I15" s="132"/>
      <c r="J15" s="132"/>
      <c r="K15" s="132"/>
      <c r="L15" s="132"/>
      <c r="M15" s="132"/>
      <c r="N15" s="132"/>
      <c r="O15" s="132"/>
      <c r="P15" s="351">
        <f>H15+J15*2+K15*4+L15*8+M15*256+N15*512+O15*1024</f>
        <v>0</v>
      </c>
      <c r="Q15" s="133"/>
      <c r="R15" s="133"/>
      <c r="S15" s="133"/>
      <c r="T15" s="133"/>
      <c r="U15" s="133"/>
      <c r="V15" s="359"/>
      <c r="W15" s="250"/>
      <c r="X15" s="250"/>
      <c r="Y15" s="250"/>
      <c r="Z15" s="133"/>
      <c r="AA15" s="250"/>
      <c r="AB15" s="250"/>
      <c r="AC15" s="250">
        <v>100</v>
      </c>
      <c r="AD15" s="250">
        <v>104</v>
      </c>
      <c r="AE15" s="250">
        <v>100</v>
      </c>
      <c r="AF15" s="250">
        <v>96</v>
      </c>
      <c r="AG15" s="250"/>
      <c r="AH15" s="250"/>
      <c r="AI15" s="250">
        <v>60</v>
      </c>
      <c r="AJ15" s="250"/>
      <c r="AK15" s="250"/>
      <c r="AL15" s="250"/>
      <c r="AM15" s="250"/>
      <c r="AN15" s="250"/>
      <c r="AO15" s="250"/>
      <c r="AP15" s="250"/>
      <c r="AQ15" s="250"/>
      <c r="AR15" s="250"/>
      <c r="AS15" s="250"/>
      <c r="AT15" s="250"/>
      <c r="AU15" s="250"/>
      <c r="AV15" s="250"/>
      <c r="AW15" s="250">
        <v>60</v>
      </c>
      <c r="AX15" s="27"/>
    </row>
    <row r="16" s="5" customFormat="1" ht="20.4" spans="1:50">
      <c r="A16" s="58">
        <f>A4</f>
        <v>902</v>
      </c>
      <c r="B16" s="59" t="s">
        <v>168</v>
      </c>
      <c r="C16" s="55" t="s">
        <v>169</v>
      </c>
      <c r="D16" s="56" t="s">
        <v>197</v>
      </c>
      <c r="E16" s="57" t="s">
        <v>198</v>
      </c>
      <c r="F16" s="57" t="s">
        <v>199</v>
      </c>
      <c r="G16" s="47"/>
      <c r="H16" s="344">
        <v>0</v>
      </c>
      <c r="I16" s="344">
        <f>J16+K16*2+L16*4+1</f>
        <v>1</v>
      </c>
      <c r="J16" s="344">
        <v>0</v>
      </c>
      <c r="K16" s="344">
        <v>0</v>
      </c>
      <c r="L16" s="344">
        <v>0</v>
      </c>
      <c r="M16" s="344">
        <v>0</v>
      </c>
      <c r="N16" s="344">
        <v>0</v>
      </c>
      <c r="O16" s="344">
        <v>0</v>
      </c>
      <c r="P16" s="344">
        <f t="shared" ref="P16:P17" si="2">H16+J16*2+K16*4+L16*8+M16*256+N16*512+O16*1024</f>
        <v>0</v>
      </c>
      <c r="Q16" s="344">
        <v>1</v>
      </c>
      <c r="R16" s="344">
        <v>100</v>
      </c>
      <c r="S16" s="344">
        <v>1</v>
      </c>
      <c r="T16" s="344">
        <v>50</v>
      </c>
      <c r="U16" s="344">
        <v>1</v>
      </c>
      <c r="V16" s="361" t="s">
        <v>1422</v>
      </c>
      <c r="W16" s="265">
        <v>1</v>
      </c>
      <c r="X16" s="265">
        <v>50</v>
      </c>
      <c r="Y16" s="265">
        <v>0.9</v>
      </c>
      <c r="Z16" s="344">
        <v>100</v>
      </c>
      <c r="AA16" s="265">
        <v>0</v>
      </c>
      <c r="AB16" s="265">
        <v>0</v>
      </c>
      <c r="AC16" s="265">
        <v>100</v>
      </c>
      <c r="AD16" s="265">
        <v>104</v>
      </c>
      <c r="AE16" s="265">
        <v>100</v>
      </c>
      <c r="AF16" s="265">
        <v>96</v>
      </c>
      <c r="AG16" s="265">
        <v>0</v>
      </c>
      <c r="AH16" s="265">
        <v>0</v>
      </c>
      <c r="AI16" s="265">
        <v>60</v>
      </c>
      <c r="AJ16" s="265">
        <v>0</v>
      </c>
      <c r="AK16" s="265">
        <v>0</v>
      </c>
      <c r="AL16" s="265">
        <v>0</v>
      </c>
      <c r="AM16" s="265">
        <v>10</v>
      </c>
      <c r="AN16" s="265">
        <v>0</v>
      </c>
      <c r="AO16" s="265">
        <v>0</v>
      </c>
      <c r="AP16" s="265">
        <v>0</v>
      </c>
      <c r="AQ16" s="265">
        <v>0</v>
      </c>
      <c r="AR16" s="265">
        <v>0</v>
      </c>
      <c r="AS16" s="265">
        <v>0</v>
      </c>
      <c r="AT16" s="265">
        <v>0</v>
      </c>
      <c r="AU16" s="265">
        <v>2</v>
      </c>
      <c r="AV16" s="265">
        <v>1</v>
      </c>
      <c r="AW16" s="140">
        <v>60</v>
      </c>
      <c r="AX16" s="18"/>
    </row>
    <row r="17" customFormat="1" ht="20.4" spans="1:50">
      <c r="A17" s="48"/>
      <c r="B17" s="37"/>
      <c r="C17" s="36"/>
      <c r="D17" s="38"/>
      <c r="E17" s="39"/>
      <c r="F17" s="39"/>
      <c r="G17" s="345" t="s">
        <v>200</v>
      </c>
      <c r="H17" s="132">
        <v>0</v>
      </c>
      <c r="I17" s="132"/>
      <c r="J17" s="132"/>
      <c r="K17" s="132"/>
      <c r="L17" s="132"/>
      <c r="M17" s="132"/>
      <c r="N17" s="132"/>
      <c r="O17" s="132"/>
      <c r="P17" s="351">
        <f t="shared" si="2"/>
        <v>0</v>
      </c>
      <c r="Q17" s="133"/>
      <c r="R17" s="133"/>
      <c r="S17" s="133"/>
      <c r="T17" s="133"/>
      <c r="U17" s="133"/>
      <c r="V17" s="359"/>
      <c r="W17" s="250"/>
      <c r="X17" s="250"/>
      <c r="Y17" s="250"/>
      <c r="Z17" s="133"/>
      <c r="AA17" s="250"/>
      <c r="AB17" s="250"/>
      <c r="AC17" s="250">
        <v>100</v>
      </c>
      <c r="AD17" s="250">
        <v>104</v>
      </c>
      <c r="AE17" s="250">
        <v>100</v>
      </c>
      <c r="AF17" s="250">
        <v>96</v>
      </c>
      <c r="AG17" s="250"/>
      <c r="AH17" s="250"/>
      <c r="AI17" s="250">
        <v>60</v>
      </c>
      <c r="AJ17" s="250"/>
      <c r="AK17" s="250"/>
      <c r="AL17" s="250"/>
      <c r="AM17" s="250"/>
      <c r="AN17" s="250"/>
      <c r="AO17" s="250"/>
      <c r="AP17" s="250"/>
      <c r="AQ17" s="250"/>
      <c r="AR17" s="250"/>
      <c r="AS17" s="250"/>
      <c r="AT17" s="250"/>
      <c r="AU17" s="250"/>
      <c r="AV17" s="250"/>
      <c r="AW17" s="250">
        <v>60</v>
      </c>
      <c r="AX17" s="27"/>
    </row>
    <row r="18" s="5" customFormat="1" ht="20.4" spans="1:50">
      <c r="A18" s="58">
        <f>A4</f>
        <v>902</v>
      </c>
      <c r="B18" s="59" t="s">
        <v>168</v>
      </c>
      <c r="C18" s="55" t="s">
        <v>169</v>
      </c>
      <c r="D18" s="56" t="s">
        <v>201</v>
      </c>
      <c r="E18" s="57" t="s">
        <v>202</v>
      </c>
      <c r="F18" s="57" t="s">
        <v>203</v>
      </c>
      <c r="G18" s="47"/>
      <c r="H18" s="344">
        <v>0</v>
      </c>
      <c r="I18" s="344">
        <f>J18+K18*2+L18*4+1</f>
        <v>1</v>
      </c>
      <c r="J18" s="344">
        <v>0</v>
      </c>
      <c r="K18" s="344">
        <v>0</v>
      </c>
      <c r="L18" s="344">
        <v>0</v>
      </c>
      <c r="M18" s="344">
        <v>0</v>
      </c>
      <c r="N18" s="344">
        <v>0</v>
      </c>
      <c r="O18" s="344">
        <v>0</v>
      </c>
      <c r="P18" s="344">
        <f t="shared" ref="P18" si="3">H18+J18*2+K18*4+L18*8+M18*256+N18*512+O18*1024</f>
        <v>0</v>
      </c>
      <c r="Q18" s="344">
        <v>1</v>
      </c>
      <c r="R18" s="344">
        <v>100</v>
      </c>
      <c r="S18" s="344">
        <v>1</v>
      </c>
      <c r="T18" s="344">
        <v>50</v>
      </c>
      <c r="U18" s="344">
        <v>1</v>
      </c>
      <c r="V18" s="361" t="s">
        <v>1422</v>
      </c>
      <c r="W18" s="265">
        <v>1</v>
      </c>
      <c r="X18" s="265">
        <v>50</v>
      </c>
      <c r="Y18" s="265">
        <v>0.9</v>
      </c>
      <c r="Z18" s="344">
        <v>100</v>
      </c>
      <c r="AA18" s="265">
        <v>0</v>
      </c>
      <c r="AB18" s="265">
        <v>0</v>
      </c>
      <c r="AC18" s="265">
        <v>100</v>
      </c>
      <c r="AD18" s="265">
        <v>104</v>
      </c>
      <c r="AE18" s="265">
        <v>100</v>
      </c>
      <c r="AF18" s="265">
        <v>96</v>
      </c>
      <c r="AG18" s="265">
        <v>0</v>
      </c>
      <c r="AH18" s="265">
        <v>0</v>
      </c>
      <c r="AI18" s="265">
        <v>60</v>
      </c>
      <c r="AJ18" s="265">
        <v>0</v>
      </c>
      <c r="AK18" s="265">
        <v>0</v>
      </c>
      <c r="AL18" s="265">
        <v>0</v>
      </c>
      <c r="AM18" s="265">
        <v>10</v>
      </c>
      <c r="AN18" s="265">
        <v>0</v>
      </c>
      <c r="AO18" s="265">
        <v>0</v>
      </c>
      <c r="AP18" s="265">
        <v>0</v>
      </c>
      <c r="AQ18" s="265">
        <v>0</v>
      </c>
      <c r="AR18" s="265">
        <v>0</v>
      </c>
      <c r="AS18" s="265">
        <v>0</v>
      </c>
      <c r="AT18" s="265">
        <v>0</v>
      </c>
      <c r="AU18" s="265">
        <v>2</v>
      </c>
      <c r="AV18" s="265">
        <v>1</v>
      </c>
      <c r="AW18" s="140">
        <v>60</v>
      </c>
      <c r="AX18" s="18"/>
    </row>
    <row r="19" s="2" customFormat="1" ht="20.4" spans="1:49">
      <c r="A19" s="36"/>
      <c r="B19" s="37"/>
      <c r="C19" s="36"/>
      <c r="D19" s="38"/>
      <c r="E19" s="39"/>
      <c r="F19" s="39"/>
      <c r="G19" s="123" t="s">
        <v>204</v>
      </c>
      <c r="H19" s="132">
        <v>1</v>
      </c>
      <c r="I19" s="132">
        <f>J20+K20*2+L20*4+1</f>
        <v>4</v>
      </c>
      <c r="J19" s="132">
        <v>1</v>
      </c>
      <c r="K19" s="132">
        <v>1</v>
      </c>
      <c r="L19" s="132"/>
      <c r="M19" s="132"/>
      <c r="N19" s="132"/>
      <c r="O19" s="132"/>
      <c r="P19" s="351">
        <f t="shared" ref="P19:P32" si="4">H19+J19*2+K19*4+L19*8+M19*256+N19*512+O19*1024</f>
        <v>7</v>
      </c>
      <c r="Q19" s="133"/>
      <c r="R19" s="133"/>
      <c r="S19" s="133"/>
      <c r="T19" s="133"/>
      <c r="U19" s="133"/>
      <c r="V19" s="359"/>
      <c r="W19" s="250"/>
      <c r="X19" s="250"/>
      <c r="Y19" s="250"/>
      <c r="Z19" s="133"/>
      <c r="AA19" s="250"/>
      <c r="AB19" s="250"/>
      <c r="AC19" s="250">
        <v>108</v>
      </c>
      <c r="AD19" s="250">
        <v>110</v>
      </c>
      <c r="AE19" s="250">
        <v>92</v>
      </c>
      <c r="AF19" s="250">
        <v>90</v>
      </c>
      <c r="AG19" s="250">
        <v>20</v>
      </c>
      <c r="AH19" s="250">
        <v>5</v>
      </c>
      <c r="AI19" s="250">
        <v>48.43</v>
      </c>
      <c r="AJ19" s="250"/>
      <c r="AK19" s="250"/>
      <c r="AL19" s="250"/>
      <c r="AM19" s="250"/>
      <c r="AN19" s="250"/>
      <c r="AO19" s="250"/>
      <c r="AP19" s="250"/>
      <c r="AQ19" s="250"/>
      <c r="AR19" s="250"/>
      <c r="AS19" s="250"/>
      <c r="AT19" s="250"/>
      <c r="AU19" s="250"/>
      <c r="AV19" s="250"/>
      <c r="AW19" s="250"/>
    </row>
    <row r="20" customFormat="1" ht="20.4" spans="1:50">
      <c r="A20" s="33">
        <f>A4</f>
        <v>902</v>
      </c>
      <c r="B20" s="42" t="s">
        <v>180</v>
      </c>
      <c r="C20" s="33" t="s">
        <v>210</v>
      </c>
      <c r="D20" s="43" t="s">
        <v>168</v>
      </c>
      <c r="E20" s="44" t="s">
        <v>211</v>
      </c>
      <c r="F20" s="44" t="s">
        <v>212</v>
      </c>
      <c r="G20" s="47"/>
      <c r="H20" s="186">
        <v>1</v>
      </c>
      <c r="I20" s="186">
        <f>J20+K20*2+L20*4+1</f>
        <v>4</v>
      </c>
      <c r="J20" s="186">
        <v>1</v>
      </c>
      <c r="K20" s="186">
        <v>1</v>
      </c>
      <c r="L20" s="186">
        <v>0</v>
      </c>
      <c r="M20" s="186">
        <v>0</v>
      </c>
      <c r="N20" s="186">
        <v>0</v>
      </c>
      <c r="O20" s="186">
        <v>0</v>
      </c>
      <c r="P20" s="186">
        <f t="shared" si="4"/>
        <v>7</v>
      </c>
      <c r="Q20" s="344">
        <v>1</v>
      </c>
      <c r="R20" s="344">
        <v>100</v>
      </c>
      <c r="S20" s="344">
        <v>1</v>
      </c>
      <c r="T20" s="344">
        <v>50</v>
      </c>
      <c r="U20" s="344">
        <v>1</v>
      </c>
      <c r="V20" s="360">
        <v>50</v>
      </c>
      <c r="W20" s="265">
        <v>1</v>
      </c>
      <c r="X20" s="265">
        <v>50</v>
      </c>
      <c r="Y20" s="265">
        <v>0.9</v>
      </c>
      <c r="Z20" s="344">
        <v>100</v>
      </c>
      <c r="AA20" s="265">
        <v>105</v>
      </c>
      <c r="AB20" s="265">
        <v>100</v>
      </c>
      <c r="AC20" s="265">
        <v>108</v>
      </c>
      <c r="AD20" s="265">
        <v>110</v>
      </c>
      <c r="AE20" s="265">
        <v>92</v>
      </c>
      <c r="AF20" s="265">
        <v>90</v>
      </c>
      <c r="AG20" s="265">
        <v>20</v>
      </c>
      <c r="AH20" s="265">
        <v>5</v>
      </c>
      <c r="AI20" s="265">
        <v>48.43</v>
      </c>
      <c r="AJ20" s="265">
        <v>0</v>
      </c>
      <c r="AK20" s="265">
        <v>0</v>
      </c>
      <c r="AL20" s="265">
        <v>0</v>
      </c>
      <c r="AM20" s="265">
        <v>10</v>
      </c>
      <c r="AN20" s="265">
        <v>0</v>
      </c>
      <c r="AO20" s="265">
        <v>0</v>
      </c>
      <c r="AP20" s="265">
        <v>0</v>
      </c>
      <c r="AQ20" s="265">
        <v>0</v>
      </c>
      <c r="AR20" s="265">
        <v>0</v>
      </c>
      <c r="AS20" s="265">
        <v>0</v>
      </c>
      <c r="AT20" s="265">
        <v>0</v>
      </c>
      <c r="AU20" s="265">
        <v>2</v>
      </c>
      <c r="AV20" s="265">
        <v>1</v>
      </c>
      <c r="AW20" s="265">
        <v>48.43</v>
      </c>
      <c r="AX20" s="27"/>
    </row>
    <row r="21" s="2" customFormat="1" ht="20.4" spans="1:49">
      <c r="A21" s="36"/>
      <c r="B21" s="37"/>
      <c r="C21" s="36"/>
      <c r="D21" s="38"/>
      <c r="E21" s="39"/>
      <c r="F21" s="39"/>
      <c r="G21" s="123" t="s">
        <v>213</v>
      </c>
      <c r="H21" s="132">
        <v>1</v>
      </c>
      <c r="I21" s="132">
        <f>J22+K22*2+L22*4+1</f>
        <v>4</v>
      </c>
      <c r="J21" s="132">
        <v>1</v>
      </c>
      <c r="K21" s="132">
        <v>1</v>
      </c>
      <c r="L21" s="132"/>
      <c r="M21" s="132"/>
      <c r="N21" s="132"/>
      <c r="O21" s="132"/>
      <c r="P21" s="351">
        <f t="shared" si="4"/>
        <v>7</v>
      </c>
      <c r="Q21" s="133"/>
      <c r="R21" s="133"/>
      <c r="S21" s="133"/>
      <c r="T21" s="133"/>
      <c r="U21" s="133"/>
      <c r="V21" s="359"/>
      <c r="W21" s="250"/>
      <c r="X21" s="250"/>
      <c r="Y21" s="250"/>
      <c r="Z21" s="133"/>
      <c r="AA21" s="250"/>
      <c r="AB21" s="250"/>
      <c r="AC21" s="250">
        <v>108</v>
      </c>
      <c r="AD21" s="250">
        <v>110</v>
      </c>
      <c r="AE21" s="250">
        <v>92</v>
      </c>
      <c r="AF21" s="250">
        <v>90</v>
      </c>
      <c r="AG21" s="250">
        <v>20</v>
      </c>
      <c r="AH21" s="250">
        <v>5</v>
      </c>
      <c r="AI21" s="250">
        <v>48.43</v>
      </c>
      <c r="AJ21" s="250" t="s">
        <v>1508</v>
      </c>
      <c r="AK21" s="250"/>
      <c r="AL21" s="250"/>
      <c r="AM21" s="250"/>
      <c r="AN21" s="250"/>
      <c r="AO21" s="250"/>
      <c r="AP21" s="250"/>
      <c r="AQ21" s="250"/>
      <c r="AR21" s="250"/>
      <c r="AS21" s="250"/>
      <c r="AT21" s="250"/>
      <c r="AU21" s="250"/>
      <c r="AV21" s="250"/>
      <c r="AW21" s="250"/>
    </row>
    <row r="22" customFormat="1" ht="20.4" spans="1:50">
      <c r="A22" s="33">
        <f>A4</f>
        <v>902</v>
      </c>
      <c r="B22" s="42" t="s">
        <v>180</v>
      </c>
      <c r="C22" s="33" t="s">
        <v>210</v>
      </c>
      <c r="D22" s="43" t="s">
        <v>180</v>
      </c>
      <c r="E22" s="44" t="s">
        <v>216</v>
      </c>
      <c r="F22" s="44" t="s">
        <v>217</v>
      </c>
      <c r="G22" s="47"/>
      <c r="H22" s="186">
        <v>1</v>
      </c>
      <c r="I22" s="186">
        <f>J22+K22*2+L22*4+1</f>
        <v>4</v>
      </c>
      <c r="J22" s="186">
        <v>1</v>
      </c>
      <c r="K22" s="186">
        <v>1</v>
      </c>
      <c r="L22" s="186">
        <v>0</v>
      </c>
      <c r="M22" s="186">
        <v>0</v>
      </c>
      <c r="N22" s="186">
        <v>0</v>
      </c>
      <c r="O22" s="186">
        <v>0</v>
      </c>
      <c r="P22" s="186">
        <f t="shared" si="4"/>
        <v>7</v>
      </c>
      <c r="Q22" s="344">
        <v>1</v>
      </c>
      <c r="R22" s="344">
        <v>100</v>
      </c>
      <c r="S22" s="344">
        <v>1</v>
      </c>
      <c r="T22" s="344">
        <v>50</v>
      </c>
      <c r="U22" s="344">
        <v>1</v>
      </c>
      <c r="V22" s="344">
        <v>50</v>
      </c>
      <c r="W22" s="265">
        <v>1</v>
      </c>
      <c r="X22" s="265">
        <v>50</v>
      </c>
      <c r="Y22" s="265">
        <v>0.9</v>
      </c>
      <c r="Z22" s="344">
        <v>100</v>
      </c>
      <c r="AA22" s="265">
        <v>105</v>
      </c>
      <c r="AB22" s="265">
        <v>100</v>
      </c>
      <c r="AC22" s="265">
        <v>108</v>
      </c>
      <c r="AD22" s="265">
        <v>110</v>
      </c>
      <c r="AE22" s="265">
        <v>92</v>
      </c>
      <c r="AF22" s="265">
        <v>90</v>
      </c>
      <c r="AG22" s="265">
        <v>20</v>
      </c>
      <c r="AH22" s="265">
        <v>5</v>
      </c>
      <c r="AI22" s="265">
        <v>48.43</v>
      </c>
      <c r="AJ22" s="140">
        <v>3000</v>
      </c>
      <c r="AK22" s="265">
        <v>0</v>
      </c>
      <c r="AL22" s="265">
        <v>0</v>
      </c>
      <c r="AM22" s="265">
        <v>10</v>
      </c>
      <c r="AN22" s="265">
        <v>0</v>
      </c>
      <c r="AO22" s="265">
        <v>0</v>
      </c>
      <c r="AP22" s="265">
        <v>0</v>
      </c>
      <c r="AQ22" s="265">
        <v>0</v>
      </c>
      <c r="AR22" s="265">
        <v>0</v>
      </c>
      <c r="AS22" s="265">
        <v>0</v>
      </c>
      <c r="AT22" s="265">
        <v>0</v>
      </c>
      <c r="AU22" s="265">
        <v>2</v>
      </c>
      <c r="AV22" s="265">
        <v>1</v>
      </c>
      <c r="AW22" s="265">
        <v>48.43</v>
      </c>
      <c r="AX22" s="27"/>
    </row>
    <row r="23" s="2" customFormat="1" ht="20.4" spans="1:49">
      <c r="A23" s="36"/>
      <c r="B23" s="37"/>
      <c r="C23" s="36"/>
      <c r="D23" s="38"/>
      <c r="E23" s="39"/>
      <c r="F23" s="39"/>
      <c r="G23" s="123" t="s">
        <v>218</v>
      </c>
      <c r="H23" s="132">
        <v>1</v>
      </c>
      <c r="I23" s="132">
        <f>J24+K24*2+L24*4+1</f>
        <v>4</v>
      </c>
      <c r="J23" s="132">
        <v>1</v>
      </c>
      <c r="K23" s="132">
        <v>1</v>
      </c>
      <c r="L23" s="132"/>
      <c r="M23" s="132"/>
      <c r="N23" s="132"/>
      <c r="O23" s="132"/>
      <c r="P23" s="351">
        <f t="shared" si="4"/>
        <v>7</v>
      </c>
      <c r="Q23" s="133"/>
      <c r="R23" s="133"/>
      <c r="S23" s="133"/>
      <c r="T23" s="133"/>
      <c r="U23" s="133"/>
      <c r="V23" s="133"/>
      <c r="W23" s="250"/>
      <c r="X23" s="250"/>
      <c r="Y23" s="250"/>
      <c r="Z23" s="133"/>
      <c r="AA23" s="250"/>
      <c r="AB23" s="250"/>
      <c r="AC23" s="250">
        <v>108</v>
      </c>
      <c r="AD23" s="250">
        <v>110</v>
      </c>
      <c r="AE23" s="250">
        <v>92</v>
      </c>
      <c r="AF23" s="250">
        <v>90</v>
      </c>
      <c r="AG23" s="250">
        <v>20</v>
      </c>
      <c r="AH23" s="250">
        <v>5</v>
      </c>
      <c r="AI23" s="250">
        <v>48.43</v>
      </c>
      <c r="AJ23" s="250"/>
      <c r="AK23" s="250"/>
      <c r="AL23" s="250"/>
      <c r="AM23" s="250"/>
      <c r="AN23" s="250"/>
      <c r="AO23" s="250"/>
      <c r="AP23" s="250"/>
      <c r="AQ23" s="250"/>
      <c r="AR23" s="250"/>
      <c r="AS23" s="250"/>
      <c r="AT23" s="250"/>
      <c r="AU23" s="250"/>
      <c r="AV23" s="250"/>
      <c r="AW23" s="250"/>
    </row>
    <row r="24" customFormat="1" ht="20.4" spans="1:50">
      <c r="A24" s="33">
        <f>A4</f>
        <v>902</v>
      </c>
      <c r="B24" s="42" t="s">
        <v>180</v>
      </c>
      <c r="C24" s="33" t="s">
        <v>210</v>
      </c>
      <c r="D24" s="43" t="s">
        <v>187</v>
      </c>
      <c r="E24" s="44" t="s">
        <v>219</v>
      </c>
      <c r="F24" s="44" t="s">
        <v>220</v>
      </c>
      <c r="G24" s="47"/>
      <c r="H24" s="186">
        <v>1</v>
      </c>
      <c r="I24" s="186">
        <f>J24+K24*2+L24*4+1</f>
        <v>4</v>
      </c>
      <c r="J24" s="186">
        <v>1</v>
      </c>
      <c r="K24" s="186">
        <v>1</v>
      </c>
      <c r="L24" s="186">
        <v>0</v>
      </c>
      <c r="M24" s="186">
        <v>0</v>
      </c>
      <c r="N24" s="186">
        <v>0</v>
      </c>
      <c r="O24" s="186">
        <v>0</v>
      </c>
      <c r="P24" s="186">
        <f t="shared" si="4"/>
        <v>7</v>
      </c>
      <c r="Q24" s="344">
        <v>1</v>
      </c>
      <c r="R24" s="344">
        <v>100</v>
      </c>
      <c r="S24" s="344">
        <v>1</v>
      </c>
      <c r="T24" s="344">
        <v>50</v>
      </c>
      <c r="U24" s="344">
        <v>1</v>
      </c>
      <c r="V24" s="360">
        <v>50</v>
      </c>
      <c r="W24" s="265">
        <v>1</v>
      </c>
      <c r="X24" s="265">
        <v>50</v>
      </c>
      <c r="Y24" s="265">
        <v>0.9</v>
      </c>
      <c r="Z24" s="344">
        <v>100</v>
      </c>
      <c r="AA24" s="265">
        <v>105</v>
      </c>
      <c r="AB24" s="265">
        <v>100</v>
      </c>
      <c r="AC24" s="265">
        <v>108</v>
      </c>
      <c r="AD24" s="265">
        <v>110</v>
      </c>
      <c r="AE24" s="265">
        <v>92</v>
      </c>
      <c r="AF24" s="265">
        <v>90</v>
      </c>
      <c r="AG24" s="265">
        <v>20</v>
      </c>
      <c r="AH24" s="265">
        <v>5</v>
      </c>
      <c r="AI24" s="265">
        <v>48.43</v>
      </c>
      <c r="AJ24" s="265">
        <v>0</v>
      </c>
      <c r="AK24" s="265">
        <v>0</v>
      </c>
      <c r="AL24" s="265">
        <v>0</v>
      </c>
      <c r="AM24" s="265">
        <v>10</v>
      </c>
      <c r="AN24" s="265">
        <v>0</v>
      </c>
      <c r="AO24" s="265">
        <v>0</v>
      </c>
      <c r="AP24" s="265">
        <v>0</v>
      </c>
      <c r="AQ24" s="265">
        <v>0</v>
      </c>
      <c r="AR24" s="265">
        <v>0</v>
      </c>
      <c r="AS24" s="265">
        <v>0</v>
      </c>
      <c r="AT24" s="265">
        <v>0</v>
      </c>
      <c r="AU24" s="265">
        <v>2</v>
      </c>
      <c r="AV24" s="265">
        <v>1</v>
      </c>
      <c r="AW24" s="265">
        <v>48.43</v>
      </c>
      <c r="AX24" s="27"/>
    </row>
    <row r="25" s="2" customFormat="1" ht="20.4" spans="1:49">
      <c r="A25" s="36"/>
      <c r="B25" s="37"/>
      <c r="C25" s="36"/>
      <c r="D25" s="38"/>
      <c r="E25" s="39"/>
      <c r="F25" s="39"/>
      <c r="G25" s="123" t="s">
        <v>221</v>
      </c>
      <c r="H25" s="132">
        <v>1</v>
      </c>
      <c r="I25" s="132">
        <f t="shared" ref="I25:I32" si="5">J26+K26*2+L26*4+1</f>
        <v>4</v>
      </c>
      <c r="J25" s="132">
        <v>1</v>
      </c>
      <c r="K25" s="132">
        <v>1</v>
      </c>
      <c r="L25" s="132"/>
      <c r="M25" s="132"/>
      <c r="N25" s="132"/>
      <c r="O25" s="132"/>
      <c r="P25" s="351">
        <f t="shared" si="4"/>
        <v>7</v>
      </c>
      <c r="Q25" s="133"/>
      <c r="R25" s="133"/>
      <c r="S25" s="133"/>
      <c r="T25" s="133"/>
      <c r="U25" s="133"/>
      <c r="V25" s="359"/>
      <c r="W25" s="250"/>
      <c r="X25" s="250"/>
      <c r="Y25" s="250"/>
      <c r="Z25" s="133"/>
      <c r="AA25" s="250"/>
      <c r="AB25" s="250"/>
      <c r="AC25" s="250"/>
      <c r="AD25" s="250"/>
      <c r="AE25" s="250"/>
      <c r="AF25" s="250"/>
      <c r="AG25" s="250"/>
      <c r="AH25" s="250"/>
      <c r="AI25" s="250"/>
      <c r="AJ25" s="250"/>
      <c r="AK25" s="250"/>
      <c r="AL25" s="250"/>
      <c r="AM25" s="250"/>
      <c r="AN25" s="250"/>
      <c r="AO25" s="250"/>
      <c r="AP25" s="250"/>
      <c r="AQ25" s="250"/>
      <c r="AR25" s="250"/>
      <c r="AS25" s="250"/>
      <c r="AT25" s="250"/>
      <c r="AU25" s="250"/>
      <c r="AV25" s="250"/>
      <c r="AW25" s="250"/>
    </row>
    <row r="26" s="5" customFormat="1" ht="20.4" spans="1:50">
      <c r="A26" s="55">
        <f>A4</f>
        <v>902</v>
      </c>
      <c r="B26" s="59" t="s">
        <v>180</v>
      </c>
      <c r="C26" s="55" t="s">
        <v>210</v>
      </c>
      <c r="D26" s="56" t="s">
        <v>190</v>
      </c>
      <c r="E26" s="57" t="s">
        <v>222</v>
      </c>
      <c r="F26" s="57" t="s">
        <v>223</v>
      </c>
      <c r="G26" s="47"/>
      <c r="H26" s="344">
        <v>1</v>
      </c>
      <c r="I26" s="352">
        <f>J29+K29*2+L29*4+1</f>
        <v>4</v>
      </c>
      <c r="J26" s="344">
        <v>1</v>
      </c>
      <c r="K26" s="344">
        <v>1</v>
      </c>
      <c r="L26" s="344">
        <v>0</v>
      </c>
      <c r="M26" s="344">
        <v>0</v>
      </c>
      <c r="N26" s="344">
        <v>0</v>
      </c>
      <c r="O26" s="344">
        <v>0</v>
      </c>
      <c r="P26" s="353">
        <f t="shared" si="4"/>
        <v>7</v>
      </c>
      <c r="Q26" s="344">
        <v>1</v>
      </c>
      <c r="R26" s="344">
        <v>100</v>
      </c>
      <c r="S26" s="344">
        <v>1</v>
      </c>
      <c r="T26" s="344">
        <v>50</v>
      </c>
      <c r="U26" s="344">
        <v>1</v>
      </c>
      <c r="V26" s="360">
        <v>50</v>
      </c>
      <c r="W26" s="265">
        <v>1</v>
      </c>
      <c r="X26" s="265">
        <v>50</v>
      </c>
      <c r="Y26" s="265">
        <v>0.9</v>
      </c>
      <c r="Z26" s="344">
        <v>100</v>
      </c>
      <c r="AA26" s="265">
        <v>105</v>
      </c>
      <c r="AB26" s="265">
        <v>100</v>
      </c>
      <c r="AC26" s="265">
        <v>108</v>
      </c>
      <c r="AD26" s="265">
        <v>110</v>
      </c>
      <c r="AE26" s="265">
        <v>92</v>
      </c>
      <c r="AF26" s="265">
        <v>90</v>
      </c>
      <c r="AG26" s="265">
        <v>20</v>
      </c>
      <c r="AH26" s="265">
        <v>5</v>
      </c>
      <c r="AI26" s="265">
        <v>48.43</v>
      </c>
      <c r="AJ26" s="265">
        <v>0</v>
      </c>
      <c r="AK26" s="265">
        <v>0</v>
      </c>
      <c r="AL26" s="265">
        <v>0</v>
      </c>
      <c r="AM26" s="265">
        <v>10</v>
      </c>
      <c r="AN26" s="265">
        <v>0</v>
      </c>
      <c r="AO26" s="265">
        <v>0</v>
      </c>
      <c r="AP26" s="265">
        <v>0</v>
      </c>
      <c r="AQ26" s="265">
        <v>0</v>
      </c>
      <c r="AR26" s="265">
        <v>0</v>
      </c>
      <c r="AS26" s="265">
        <v>0</v>
      </c>
      <c r="AT26" s="265">
        <v>0</v>
      </c>
      <c r="AU26" s="265">
        <v>2</v>
      </c>
      <c r="AV26" s="265">
        <v>1</v>
      </c>
      <c r="AW26" s="265">
        <v>48.43</v>
      </c>
      <c r="AX26" s="18"/>
    </row>
    <row r="27" s="5" customFormat="1" ht="20.4" spans="1:50">
      <c r="A27" s="55"/>
      <c r="B27" s="59"/>
      <c r="C27" s="55"/>
      <c r="D27" s="56"/>
      <c r="E27" s="57"/>
      <c r="F27" s="57"/>
      <c r="G27" s="47"/>
      <c r="H27" s="344"/>
      <c r="I27" s="352"/>
      <c r="J27" s="344"/>
      <c r="K27" s="344"/>
      <c r="L27" s="344"/>
      <c r="M27" s="344"/>
      <c r="N27" s="344"/>
      <c r="O27" s="344"/>
      <c r="P27" s="353"/>
      <c r="Q27" s="344"/>
      <c r="R27" s="344"/>
      <c r="S27" s="344"/>
      <c r="T27" s="344"/>
      <c r="U27" s="344"/>
      <c r="V27" s="360"/>
      <c r="W27" s="265"/>
      <c r="X27" s="265"/>
      <c r="Y27" s="265"/>
      <c r="Z27" s="344"/>
      <c r="AA27" s="265"/>
      <c r="AB27" s="265"/>
      <c r="AC27" s="265"/>
      <c r="AD27" s="265"/>
      <c r="AE27" s="265"/>
      <c r="AF27" s="265"/>
      <c r="AG27" s="265"/>
      <c r="AH27" s="265"/>
      <c r="AI27" s="265"/>
      <c r="AJ27" s="265"/>
      <c r="AK27" s="265"/>
      <c r="AL27" s="265"/>
      <c r="AM27" s="265"/>
      <c r="AN27" s="265"/>
      <c r="AO27" s="265"/>
      <c r="AP27" s="265"/>
      <c r="AQ27" s="265"/>
      <c r="AR27" s="265"/>
      <c r="AS27" s="265"/>
      <c r="AT27" s="265"/>
      <c r="AU27" s="265"/>
      <c r="AV27" s="265"/>
      <c r="AW27" s="265"/>
      <c r="AX27" s="18"/>
    </row>
    <row r="28" s="5" customFormat="1" ht="20.4" spans="1:50">
      <c r="A28" s="55">
        <f>A4</f>
        <v>902</v>
      </c>
      <c r="B28" s="59"/>
      <c r="C28" s="55" t="s">
        <v>210</v>
      </c>
      <c r="D28" s="56" t="s">
        <v>193</v>
      </c>
      <c r="E28" s="57" t="s">
        <v>224</v>
      </c>
      <c r="F28" s="57" t="s">
        <v>786</v>
      </c>
      <c r="G28" s="47"/>
      <c r="H28" s="344"/>
      <c r="I28" s="352"/>
      <c r="J28" s="344"/>
      <c r="K28" s="344"/>
      <c r="L28" s="344"/>
      <c r="M28" s="344"/>
      <c r="N28" s="344"/>
      <c r="O28" s="344"/>
      <c r="P28" s="353"/>
      <c r="Q28" s="344"/>
      <c r="R28" s="344"/>
      <c r="S28" s="344"/>
      <c r="T28" s="344"/>
      <c r="U28" s="344"/>
      <c r="V28" s="360"/>
      <c r="W28" s="265"/>
      <c r="X28" s="265"/>
      <c r="Y28" s="265"/>
      <c r="Z28" s="344"/>
      <c r="AA28" s="265"/>
      <c r="AB28" s="265"/>
      <c r="AC28" s="265"/>
      <c r="AD28" s="265"/>
      <c r="AE28" s="265"/>
      <c r="AF28" s="265"/>
      <c r="AG28" s="265"/>
      <c r="AH28" s="265"/>
      <c r="AI28" s="265"/>
      <c r="AJ28" s="265"/>
      <c r="AK28" s="265"/>
      <c r="AL28" s="265"/>
      <c r="AM28" s="265"/>
      <c r="AN28" s="265"/>
      <c r="AO28" s="265"/>
      <c r="AP28" s="265"/>
      <c r="AQ28" s="265"/>
      <c r="AR28" s="265"/>
      <c r="AS28" s="265"/>
      <c r="AT28" s="265"/>
      <c r="AU28" s="265"/>
      <c r="AV28" s="265"/>
      <c r="AW28" s="265"/>
      <c r="AX28" s="18"/>
    </row>
    <row r="29" s="3" customFormat="1" ht="20.4" spans="1:50">
      <c r="A29" s="48"/>
      <c r="B29" s="37"/>
      <c r="C29" s="36"/>
      <c r="D29" s="38"/>
      <c r="E29" s="39"/>
      <c r="F29" s="39"/>
      <c r="G29" s="49"/>
      <c r="H29" s="133">
        <v>1</v>
      </c>
      <c r="I29" s="132">
        <f t="shared" si="5"/>
        <v>4</v>
      </c>
      <c r="J29" s="132">
        <v>1</v>
      </c>
      <c r="K29" s="132">
        <v>1</v>
      </c>
      <c r="L29" s="132"/>
      <c r="M29" s="132"/>
      <c r="N29" s="132"/>
      <c r="O29" s="132"/>
      <c r="P29" s="351">
        <f t="shared" si="4"/>
        <v>7</v>
      </c>
      <c r="Q29" s="133"/>
      <c r="R29" s="133"/>
      <c r="S29" s="133"/>
      <c r="T29" s="133"/>
      <c r="U29" s="133"/>
      <c r="V29" s="359"/>
      <c r="W29" s="250"/>
      <c r="X29" s="250"/>
      <c r="Y29" s="250"/>
      <c r="Z29" s="133"/>
      <c r="AA29" s="250"/>
      <c r="AB29" s="250"/>
      <c r="AC29" s="250">
        <v>108</v>
      </c>
      <c r="AD29" s="250">
        <v>110</v>
      </c>
      <c r="AE29" s="250">
        <v>92</v>
      </c>
      <c r="AF29" s="250">
        <v>90</v>
      </c>
      <c r="AG29" s="250">
        <v>20</v>
      </c>
      <c r="AH29" s="250">
        <v>5</v>
      </c>
      <c r="AI29" s="250">
        <v>48.43</v>
      </c>
      <c r="AJ29" s="250"/>
      <c r="AK29" s="250"/>
      <c r="AL29" s="250"/>
      <c r="AM29" s="250"/>
      <c r="AN29" s="250"/>
      <c r="AO29" s="250"/>
      <c r="AP29" s="250"/>
      <c r="AQ29" s="250"/>
      <c r="AR29" s="250"/>
      <c r="AS29" s="250"/>
      <c r="AT29" s="250"/>
      <c r="AU29" s="250"/>
      <c r="AV29" s="250"/>
      <c r="AW29" s="250"/>
      <c r="AX29" s="2"/>
    </row>
    <row r="30" s="5" customFormat="1" ht="20.4" spans="1:50">
      <c r="A30" s="58">
        <f>A6</f>
        <v>902</v>
      </c>
      <c r="B30" s="59" t="s">
        <v>180</v>
      </c>
      <c r="C30" s="55" t="s">
        <v>210</v>
      </c>
      <c r="D30" s="56" t="s">
        <v>197</v>
      </c>
      <c r="E30" s="57" t="s">
        <v>226</v>
      </c>
      <c r="F30" s="57" t="s">
        <v>227</v>
      </c>
      <c r="G30" s="47"/>
      <c r="H30" s="344">
        <v>1</v>
      </c>
      <c r="I30" s="352">
        <f t="shared" si="5"/>
        <v>4</v>
      </c>
      <c r="J30" s="344">
        <v>1</v>
      </c>
      <c r="K30" s="344">
        <v>1</v>
      </c>
      <c r="L30" s="344">
        <v>0</v>
      </c>
      <c r="M30" s="344">
        <v>0</v>
      </c>
      <c r="N30" s="344">
        <v>0</v>
      </c>
      <c r="O30" s="344">
        <v>0</v>
      </c>
      <c r="P30" s="353">
        <f t="shared" si="4"/>
        <v>7</v>
      </c>
      <c r="Q30" s="344">
        <v>1</v>
      </c>
      <c r="R30" s="344">
        <v>100</v>
      </c>
      <c r="S30" s="344">
        <v>1</v>
      </c>
      <c r="T30" s="344">
        <v>50</v>
      </c>
      <c r="U30" s="344">
        <v>1</v>
      </c>
      <c r="V30" s="344">
        <v>50</v>
      </c>
      <c r="W30" s="265">
        <v>1</v>
      </c>
      <c r="X30" s="265">
        <v>50</v>
      </c>
      <c r="Y30" s="265">
        <v>0.9</v>
      </c>
      <c r="Z30" s="344">
        <v>100</v>
      </c>
      <c r="AA30" s="265">
        <v>105</v>
      </c>
      <c r="AB30" s="265">
        <v>100</v>
      </c>
      <c r="AC30" s="265">
        <v>108</v>
      </c>
      <c r="AD30" s="265">
        <v>110</v>
      </c>
      <c r="AE30" s="265">
        <v>92</v>
      </c>
      <c r="AF30" s="265">
        <v>90</v>
      </c>
      <c r="AG30" s="265">
        <v>20</v>
      </c>
      <c r="AH30" s="265">
        <v>5</v>
      </c>
      <c r="AI30" s="265">
        <v>48.43</v>
      </c>
      <c r="AJ30" s="265">
        <v>0</v>
      </c>
      <c r="AK30" s="265">
        <v>0</v>
      </c>
      <c r="AL30" s="265">
        <v>0</v>
      </c>
      <c r="AM30" s="265">
        <v>10</v>
      </c>
      <c r="AN30" s="265">
        <v>0</v>
      </c>
      <c r="AO30" s="265">
        <v>0</v>
      </c>
      <c r="AP30" s="265">
        <v>0</v>
      </c>
      <c r="AQ30" s="265">
        <v>0</v>
      </c>
      <c r="AR30" s="265">
        <v>0</v>
      </c>
      <c r="AS30" s="265">
        <v>0</v>
      </c>
      <c r="AT30" s="265">
        <v>0</v>
      </c>
      <c r="AU30" s="265">
        <v>2</v>
      </c>
      <c r="AV30" s="265">
        <v>1</v>
      </c>
      <c r="AW30" s="265">
        <v>48.43</v>
      </c>
      <c r="AX30" s="18"/>
    </row>
    <row r="31" s="3" customFormat="1" ht="20.4" spans="1:50">
      <c r="A31" s="36"/>
      <c r="B31" s="37"/>
      <c r="C31" s="36"/>
      <c r="D31" s="38"/>
      <c r="E31" s="39"/>
      <c r="F31" s="39"/>
      <c r="G31" s="49"/>
      <c r="H31" s="133">
        <v>1</v>
      </c>
      <c r="I31" s="132">
        <f t="shared" si="5"/>
        <v>4</v>
      </c>
      <c r="J31" s="132">
        <v>1</v>
      </c>
      <c r="K31" s="132">
        <v>1</v>
      </c>
      <c r="L31" s="132"/>
      <c r="M31" s="132"/>
      <c r="N31" s="132"/>
      <c r="O31" s="132"/>
      <c r="P31" s="351">
        <f t="shared" si="4"/>
        <v>7</v>
      </c>
      <c r="Q31" s="133"/>
      <c r="R31" s="133"/>
      <c r="S31" s="133"/>
      <c r="T31" s="133"/>
      <c r="U31" s="133"/>
      <c r="V31" s="359"/>
      <c r="W31" s="250"/>
      <c r="X31" s="250"/>
      <c r="Y31" s="250"/>
      <c r="Z31" s="133"/>
      <c r="AA31" s="250"/>
      <c r="AB31" s="250"/>
      <c r="AC31" s="250">
        <v>108</v>
      </c>
      <c r="AD31" s="250">
        <v>110</v>
      </c>
      <c r="AE31" s="250">
        <v>92</v>
      </c>
      <c r="AF31" s="250">
        <v>90</v>
      </c>
      <c r="AG31" s="250">
        <v>20</v>
      </c>
      <c r="AH31" s="250">
        <v>5</v>
      </c>
      <c r="AI31" s="250">
        <v>48.43</v>
      </c>
      <c r="AJ31" s="250"/>
      <c r="AK31" s="250"/>
      <c r="AL31" s="250"/>
      <c r="AM31" s="250"/>
      <c r="AN31" s="250"/>
      <c r="AO31" s="250"/>
      <c r="AP31" s="250"/>
      <c r="AQ31" s="250"/>
      <c r="AR31" s="250"/>
      <c r="AS31" s="250"/>
      <c r="AT31" s="250"/>
      <c r="AU31" s="250"/>
      <c r="AV31" s="250"/>
      <c r="AW31" s="250"/>
      <c r="AX31" s="2"/>
    </row>
    <row r="32" s="5" customFormat="1" ht="20.4" spans="1:50">
      <c r="A32" s="55">
        <f>A6</f>
        <v>902</v>
      </c>
      <c r="B32" s="59" t="s">
        <v>180</v>
      </c>
      <c r="C32" s="55" t="s">
        <v>210</v>
      </c>
      <c r="D32" s="56" t="s">
        <v>201</v>
      </c>
      <c r="E32" s="57" t="s">
        <v>228</v>
      </c>
      <c r="F32" s="57" t="s">
        <v>229</v>
      </c>
      <c r="G32" s="47"/>
      <c r="H32" s="344">
        <v>1</v>
      </c>
      <c r="I32" s="352">
        <f t="shared" si="5"/>
        <v>4</v>
      </c>
      <c r="J32" s="344">
        <v>1</v>
      </c>
      <c r="K32" s="344">
        <v>1</v>
      </c>
      <c r="L32" s="344">
        <v>0</v>
      </c>
      <c r="M32" s="344">
        <v>0</v>
      </c>
      <c r="N32" s="344">
        <v>0</v>
      </c>
      <c r="O32" s="344">
        <v>0</v>
      </c>
      <c r="P32" s="353">
        <f t="shared" si="4"/>
        <v>7</v>
      </c>
      <c r="Q32" s="344">
        <v>1</v>
      </c>
      <c r="R32" s="344">
        <v>100</v>
      </c>
      <c r="S32" s="344">
        <v>1</v>
      </c>
      <c r="T32" s="344">
        <v>50</v>
      </c>
      <c r="U32" s="344">
        <v>1</v>
      </c>
      <c r="V32" s="344">
        <v>50</v>
      </c>
      <c r="W32" s="265">
        <v>1</v>
      </c>
      <c r="X32" s="265">
        <v>50</v>
      </c>
      <c r="Y32" s="265">
        <v>0.9</v>
      </c>
      <c r="Z32" s="344">
        <v>100</v>
      </c>
      <c r="AA32" s="265">
        <v>105</v>
      </c>
      <c r="AB32" s="265">
        <v>100</v>
      </c>
      <c r="AC32" s="265">
        <v>108</v>
      </c>
      <c r="AD32" s="265">
        <v>110</v>
      </c>
      <c r="AE32" s="265">
        <v>92</v>
      </c>
      <c r="AF32" s="265">
        <v>90</v>
      </c>
      <c r="AG32" s="265">
        <v>20</v>
      </c>
      <c r="AH32" s="265">
        <v>5</v>
      </c>
      <c r="AI32" s="265">
        <v>48.43</v>
      </c>
      <c r="AJ32" s="265">
        <v>0</v>
      </c>
      <c r="AK32" s="265">
        <v>0</v>
      </c>
      <c r="AL32" s="265">
        <v>0</v>
      </c>
      <c r="AM32" s="265">
        <v>10</v>
      </c>
      <c r="AN32" s="265">
        <v>0</v>
      </c>
      <c r="AO32" s="265">
        <v>0</v>
      </c>
      <c r="AP32" s="265">
        <v>0</v>
      </c>
      <c r="AQ32" s="265">
        <v>0</v>
      </c>
      <c r="AR32" s="265">
        <v>0</v>
      </c>
      <c r="AS32" s="265">
        <v>0</v>
      </c>
      <c r="AT32" s="265">
        <v>0</v>
      </c>
      <c r="AU32" s="265">
        <v>2</v>
      </c>
      <c r="AV32" s="265">
        <v>1</v>
      </c>
      <c r="AW32" s="265">
        <v>48.43</v>
      </c>
      <c r="AX32" s="18"/>
    </row>
    <row r="33" s="2" customFormat="1" ht="20.4" spans="1:49">
      <c r="A33" s="36"/>
      <c r="B33" s="37"/>
      <c r="C33" s="36"/>
      <c r="D33" s="38"/>
      <c r="E33" s="39" t="s">
        <v>230</v>
      </c>
      <c r="F33" s="39" t="s">
        <v>231</v>
      </c>
      <c r="G33" s="49"/>
      <c r="H33" s="133">
        <v>1</v>
      </c>
      <c r="I33" s="133">
        <f t="shared" ref="I33:I38" si="6">J33+K33*2+L33*4+1</f>
        <v>4</v>
      </c>
      <c r="J33" s="133">
        <v>1</v>
      </c>
      <c r="K33" s="133">
        <v>1</v>
      </c>
      <c r="L33" s="133">
        <v>0</v>
      </c>
      <c r="M33" s="133">
        <v>0</v>
      </c>
      <c r="N33" s="133">
        <v>1</v>
      </c>
      <c r="O33" s="133">
        <v>0</v>
      </c>
      <c r="P33" s="351">
        <f t="shared" ref="P33:P38" si="7">H33+J33*2+K33*4+L33*8+M33*256+N33*512+O33*1024</f>
        <v>519</v>
      </c>
      <c r="Q33" s="133" t="s">
        <v>251</v>
      </c>
      <c r="R33" s="133" t="s">
        <v>251</v>
      </c>
      <c r="S33" s="133" t="s">
        <v>251</v>
      </c>
      <c r="T33" s="133" t="s">
        <v>251</v>
      </c>
      <c r="U33" s="133" t="s">
        <v>251</v>
      </c>
      <c r="V33" s="359" t="s">
        <v>251</v>
      </c>
      <c r="W33" s="250" t="s">
        <v>251</v>
      </c>
      <c r="X33" s="250" t="s">
        <v>251</v>
      </c>
      <c r="Y33" s="250" t="s">
        <v>251</v>
      </c>
      <c r="Z33" s="133" t="s">
        <v>251</v>
      </c>
      <c r="AA33" s="250" t="s">
        <v>251</v>
      </c>
      <c r="AB33" s="250" t="s">
        <v>251</v>
      </c>
      <c r="AC33" s="250" t="s">
        <v>1509</v>
      </c>
      <c r="AD33" s="250" t="s">
        <v>1510</v>
      </c>
      <c r="AE33" s="250" t="s">
        <v>1511</v>
      </c>
      <c r="AF33" s="250" t="s">
        <v>565</v>
      </c>
      <c r="AG33" s="250">
        <v>0</v>
      </c>
      <c r="AH33" s="250">
        <v>0</v>
      </c>
      <c r="AI33" s="250">
        <v>60</v>
      </c>
      <c r="AJ33" s="133" t="s">
        <v>251</v>
      </c>
      <c r="AK33" s="133" t="s">
        <v>251</v>
      </c>
      <c r="AL33" s="133" t="s">
        <v>251</v>
      </c>
      <c r="AM33" s="133" t="s">
        <v>251</v>
      </c>
      <c r="AN33" s="133" t="s">
        <v>251</v>
      </c>
      <c r="AO33" s="359" t="s">
        <v>251</v>
      </c>
      <c r="AP33" s="250" t="s">
        <v>251</v>
      </c>
      <c r="AQ33" s="250" t="s">
        <v>251</v>
      </c>
      <c r="AR33" s="250" t="s">
        <v>251</v>
      </c>
      <c r="AS33" s="133" t="s">
        <v>251</v>
      </c>
      <c r="AT33" s="250" t="s">
        <v>251</v>
      </c>
      <c r="AU33" s="250" t="s">
        <v>251</v>
      </c>
      <c r="AV33" s="275" t="s">
        <v>251</v>
      </c>
      <c r="AW33" s="250">
        <v>44</v>
      </c>
    </row>
    <row r="34" ht="20.4" spans="1:49">
      <c r="A34" s="33">
        <f>A4</f>
        <v>902</v>
      </c>
      <c r="B34" s="42" t="s">
        <v>187</v>
      </c>
      <c r="C34" s="33" t="s">
        <v>233</v>
      </c>
      <c r="D34" s="43" t="s">
        <v>168</v>
      </c>
      <c r="E34" s="44" t="s">
        <v>234</v>
      </c>
      <c r="F34" s="44" t="s">
        <v>231</v>
      </c>
      <c r="G34" s="47"/>
      <c r="H34" s="186">
        <v>1</v>
      </c>
      <c r="I34" s="186">
        <f t="shared" si="6"/>
        <v>4</v>
      </c>
      <c r="J34" s="186">
        <v>1</v>
      </c>
      <c r="K34" s="186">
        <v>1</v>
      </c>
      <c r="L34" s="186">
        <v>0</v>
      </c>
      <c r="M34" s="186">
        <v>0</v>
      </c>
      <c r="N34" s="350">
        <v>1</v>
      </c>
      <c r="O34" s="186">
        <v>0</v>
      </c>
      <c r="P34" s="350">
        <f t="shared" si="7"/>
        <v>519</v>
      </c>
      <c r="Q34" s="344">
        <v>1</v>
      </c>
      <c r="R34" s="344">
        <v>100</v>
      </c>
      <c r="S34" s="344">
        <v>1</v>
      </c>
      <c r="T34" s="344">
        <v>50</v>
      </c>
      <c r="U34" s="344">
        <v>1</v>
      </c>
      <c r="V34" s="344">
        <v>50</v>
      </c>
      <c r="W34" s="265">
        <v>1</v>
      </c>
      <c r="X34" s="265">
        <v>50</v>
      </c>
      <c r="Y34" s="265">
        <v>0.9</v>
      </c>
      <c r="Z34" s="344">
        <v>100</v>
      </c>
      <c r="AA34" s="265">
        <v>105</v>
      </c>
      <c r="AB34" s="265">
        <v>100</v>
      </c>
      <c r="AC34" s="265">
        <v>104</v>
      </c>
      <c r="AD34" s="265">
        <v>112</v>
      </c>
      <c r="AE34" s="265">
        <v>95</v>
      </c>
      <c r="AF34" s="265">
        <v>90</v>
      </c>
      <c r="AG34" s="265">
        <v>0</v>
      </c>
      <c r="AH34" s="265">
        <v>0</v>
      </c>
      <c r="AI34" s="265">
        <v>60</v>
      </c>
      <c r="AJ34" s="265">
        <v>0</v>
      </c>
      <c r="AK34" s="265">
        <v>0</v>
      </c>
      <c r="AL34" s="265">
        <v>0</v>
      </c>
      <c r="AM34" s="265">
        <v>10</v>
      </c>
      <c r="AN34" s="265">
        <v>0</v>
      </c>
      <c r="AO34" s="265">
        <v>0</v>
      </c>
      <c r="AP34" s="265">
        <v>0</v>
      </c>
      <c r="AQ34" s="265">
        <v>0</v>
      </c>
      <c r="AR34" s="265">
        <v>0</v>
      </c>
      <c r="AS34" s="265">
        <v>0</v>
      </c>
      <c r="AT34" s="265">
        <v>0</v>
      </c>
      <c r="AU34" s="265">
        <v>2</v>
      </c>
      <c r="AV34" s="265">
        <v>1</v>
      </c>
      <c r="AW34" s="265">
        <v>44</v>
      </c>
    </row>
    <row r="35" s="2" customFormat="1" ht="20.4" spans="1:49">
      <c r="A35" s="36"/>
      <c r="B35" s="37"/>
      <c r="C35" s="36"/>
      <c r="D35" s="38"/>
      <c r="E35" s="39" t="s">
        <v>230</v>
      </c>
      <c r="F35" s="39" t="s">
        <v>251</v>
      </c>
      <c r="G35" s="49"/>
      <c r="H35" s="133"/>
      <c r="I35" s="133">
        <f t="shared" si="6"/>
        <v>4</v>
      </c>
      <c r="J35" s="133">
        <v>1</v>
      </c>
      <c r="K35" s="133">
        <v>1</v>
      </c>
      <c r="L35" s="133">
        <v>0</v>
      </c>
      <c r="M35" s="133">
        <v>0</v>
      </c>
      <c r="N35" s="133">
        <v>1</v>
      </c>
      <c r="O35" s="133">
        <v>0</v>
      </c>
      <c r="P35" s="351">
        <f t="shared" si="7"/>
        <v>518</v>
      </c>
      <c r="Q35" s="133" t="s">
        <v>251</v>
      </c>
      <c r="R35" s="133" t="s">
        <v>251</v>
      </c>
      <c r="S35" s="133" t="s">
        <v>251</v>
      </c>
      <c r="T35" s="133" t="s">
        <v>251</v>
      </c>
      <c r="U35" s="133" t="s">
        <v>251</v>
      </c>
      <c r="V35" s="359" t="s">
        <v>251</v>
      </c>
      <c r="W35" s="250" t="s">
        <v>251</v>
      </c>
      <c r="X35" s="250" t="s">
        <v>251</v>
      </c>
      <c r="Y35" s="250" t="s">
        <v>251</v>
      </c>
      <c r="Z35" s="133" t="s">
        <v>251</v>
      </c>
      <c r="AA35" s="250" t="s">
        <v>251</v>
      </c>
      <c r="AB35" s="250" t="s">
        <v>251</v>
      </c>
      <c r="AC35" s="275" t="s">
        <v>1512</v>
      </c>
      <c r="AD35" s="275" t="s">
        <v>1513</v>
      </c>
      <c r="AE35" s="250" t="s">
        <v>1511</v>
      </c>
      <c r="AF35" s="275" t="s">
        <v>1514</v>
      </c>
      <c r="AG35" s="250">
        <v>0</v>
      </c>
      <c r="AH35" s="250">
        <v>0</v>
      </c>
      <c r="AI35" s="250">
        <v>40</v>
      </c>
      <c r="AJ35" s="250">
        <v>0</v>
      </c>
      <c r="AK35" s="250">
        <v>0</v>
      </c>
      <c r="AL35" s="250">
        <v>0</v>
      </c>
      <c r="AM35" s="250">
        <v>0</v>
      </c>
      <c r="AN35" s="250">
        <v>0</v>
      </c>
      <c r="AO35" s="250">
        <v>0</v>
      </c>
      <c r="AP35" s="250">
        <v>0</v>
      </c>
      <c r="AQ35" s="250">
        <v>0</v>
      </c>
      <c r="AR35" s="250">
        <v>0</v>
      </c>
      <c r="AS35" s="250">
        <v>0</v>
      </c>
      <c r="AT35" s="250">
        <v>0</v>
      </c>
      <c r="AU35" s="250" t="s">
        <v>251</v>
      </c>
      <c r="AV35" s="250">
        <v>0</v>
      </c>
      <c r="AW35" s="250">
        <v>30</v>
      </c>
    </row>
    <row r="36" ht="20.4" spans="1:49">
      <c r="A36" s="33">
        <f>A34</f>
        <v>902</v>
      </c>
      <c r="B36" s="42" t="s">
        <v>187</v>
      </c>
      <c r="C36" s="33" t="s">
        <v>233</v>
      </c>
      <c r="D36" s="43" t="s">
        <v>235</v>
      </c>
      <c r="E36" s="44" t="s">
        <v>236</v>
      </c>
      <c r="F36" s="44" t="s">
        <v>237</v>
      </c>
      <c r="G36" s="47"/>
      <c r="H36" s="186">
        <v>1</v>
      </c>
      <c r="I36" s="186">
        <f t="shared" si="6"/>
        <v>4</v>
      </c>
      <c r="J36" s="186">
        <v>1</v>
      </c>
      <c r="K36" s="186">
        <v>1</v>
      </c>
      <c r="L36" s="186">
        <v>0</v>
      </c>
      <c r="M36" s="186">
        <v>0</v>
      </c>
      <c r="N36" s="350">
        <v>1</v>
      </c>
      <c r="O36" s="186">
        <v>0</v>
      </c>
      <c r="P36" s="350">
        <f t="shared" si="7"/>
        <v>519</v>
      </c>
      <c r="Q36" s="344">
        <v>1</v>
      </c>
      <c r="R36" s="344">
        <v>100</v>
      </c>
      <c r="S36" s="344">
        <v>1</v>
      </c>
      <c r="T36" s="344">
        <v>50</v>
      </c>
      <c r="U36" s="344">
        <v>1</v>
      </c>
      <c r="V36" s="360">
        <v>50</v>
      </c>
      <c r="W36" s="265">
        <v>1</v>
      </c>
      <c r="X36" s="265">
        <v>50</v>
      </c>
      <c r="Y36" s="265">
        <v>0.9</v>
      </c>
      <c r="Z36" s="344">
        <v>100</v>
      </c>
      <c r="AA36" s="265">
        <v>105</v>
      </c>
      <c r="AB36" s="265">
        <v>100</v>
      </c>
      <c r="AC36" s="265">
        <v>102</v>
      </c>
      <c r="AD36" s="265">
        <v>110</v>
      </c>
      <c r="AE36" s="265">
        <v>95</v>
      </c>
      <c r="AF36" s="265">
        <v>89</v>
      </c>
      <c r="AG36" s="265">
        <v>0</v>
      </c>
      <c r="AH36" s="265">
        <v>0</v>
      </c>
      <c r="AI36" s="265">
        <v>40</v>
      </c>
      <c r="AJ36" s="265">
        <v>0</v>
      </c>
      <c r="AK36" s="265">
        <v>0</v>
      </c>
      <c r="AL36" s="265">
        <v>0</v>
      </c>
      <c r="AM36" s="265">
        <v>10</v>
      </c>
      <c r="AN36" s="265">
        <v>0</v>
      </c>
      <c r="AO36" s="265">
        <v>0</v>
      </c>
      <c r="AP36" s="265">
        <v>0</v>
      </c>
      <c r="AQ36" s="265">
        <v>0</v>
      </c>
      <c r="AR36" s="265">
        <v>0</v>
      </c>
      <c r="AS36" s="265">
        <v>0</v>
      </c>
      <c r="AT36" s="265">
        <v>0</v>
      </c>
      <c r="AU36" s="265">
        <v>2</v>
      </c>
      <c r="AV36" s="265">
        <v>1</v>
      </c>
      <c r="AW36" s="265">
        <v>30</v>
      </c>
    </row>
    <row r="37" s="2" customFormat="1" ht="20.4" spans="1:49">
      <c r="A37" s="36"/>
      <c r="B37" s="37"/>
      <c r="C37" s="36"/>
      <c r="D37" s="38"/>
      <c r="E37" s="39" t="s">
        <v>230</v>
      </c>
      <c r="F37" s="39" t="s">
        <v>251</v>
      </c>
      <c r="G37" s="49"/>
      <c r="H37" s="133"/>
      <c r="I37" s="133">
        <f t="shared" si="6"/>
        <v>4</v>
      </c>
      <c r="J37" s="133">
        <v>1</v>
      </c>
      <c r="K37" s="133">
        <v>1</v>
      </c>
      <c r="L37" s="133">
        <v>0</v>
      </c>
      <c r="M37" s="133">
        <v>0</v>
      </c>
      <c r="N37" s="133">
        <v>1</v>
      </c>
      <c r="O37" s="133">
        <v>0</v>
      </c>
      <c r="P37" s="351">
        <f t="shared" si="7"/>
        <v>518</v>
      </c>
      <c r="Q37" s="133" t="s">
        <v>251</v>
      </c>
      <c r="R37" s="133" t="s">
        <v>251</v>
      </c>
      <c r="S37" s="133" t="s">
        <v>251</v>
      </c>
      <c r="T37" s="133" t="s">
        <v>251</v>
      </c>
      <c r="U37" s="133" t="s">
        <v>251</v>
      </c>
      <c r="V37" s="359" t="s">
        <v>251</v>
      </c>
      <c r="W37" s="250" t="s">
        <v>251</v>
      </c>
      <c r="X37" s="250" t="s">
        <v>251</v>
      </c>
      <c r="Y37" s="250" t="s">
        <v>251</v>
      </c>
      <c r="Z37" s="133" t="s">
        <v>251</v>
      </c>
      <c r="AA37" s="250" t="s">
        <v>251</v>
      </c>
      <c r="AB37" s="250" t="s">
        <v>251</v>
      </c>
      <c r="AC37" s="275" t="s">
        <v>1515</v>
      </c>
      <c r="AD37" s="275" t="s">
        <v>1513</v>
      </c>
      <c r="AE37" s="275" t="s">
        <v>1516</v>
      </c>
      <c r="AF37" s="275" t="s">
        <v>1517</v>
      </c>
      <c r="AG37" s="250">
        <v>0</v>
      </c>
      <c r="AH37" s="250">
        <v>0</v>
      </c>
      <c r="AI37" s="250">
        <v>60</v>
      </c>
      <c r="AJ37" s="250">
        <v>0</v>
      </c>
      <c r="AK37" s="250">
        <v>0</v>
      </c>
      <c r="AL37" s="250">
        <v>0</v>
      </c>
      <c r="AM37" s="250">
        <v>0</v>
      </c>
      <c r="AN37" s="250">
        <v>0</v>
      </c>
      <c r="AO37" s="250">
        <v>0</v>
      </c>
      <c r="AP37" s="250">
        <v>0</v>
      </c>
      <c r="AQ37" s="250">
        <v>0</v>
      </c>
      <c r="AR37" s="250">
        <v>0</v>
      </c>
      <c r="AS37" s="250">
        <v>0</v>
      </c>
      <c r="AT37" s="250">
        <v>0</v>
      </c>
      <c r="AU37" s="250" t="s">
        <v>251</v>
      </c>
      <c r="AV37" s="250">
        <v>0</v>
      </c>
      <c r="AW37" s="250">
        <v>44</v>
      </c>
    </row>
    <row r="38" ht="20.4" spans="1:49">
      <c r="A38" s="33">
        <f>A36</f>
        <v>902</v>
      </c>
      <c r="B38" s="42" t="s">
        <v>187</v>
      </c>
      <c r="C38" s="33" t="s">
        <v>233</v>
      </c>
      <c r="D38" s="43" t="s">
        <v>238</v>
      </c>
      <c r="E38" s="44" t="s">
        <v>239</v>
      </c>
      <c r="F38" s="44" t="s">
        <v>240</v>
      </c>
      <c r="G38" s="47"/>
      <c r="H38" s="186">
        <v>1</v>
      </c>
      <c r="I38" s="186">
        <f t="shared" si="6"/>
        <v>4</v>
      </c>
      <c r="J38" s="186">
        <v>1</v>
      </c>
      <c r="K38" s="186">
        <v>1</v>
      </c>
      <c r="L38" s="186">
        <v>0</v>
      </c>
      <c r="M38" s="186">
        <v>0</v>
      </c>
      <c r="N38" s="350">
        <v>1</v>
      </c>
      <c r="O38" s="186">
        <v>0</v>
      </c>
      <c r="P38" s="350">
        <f t="shared" si="7"/>
        <v>519</v>
      </c>
      <c r="Q38" s="344">
        <v>1</v>
      </c>
      <c r="R38" s="344">
        <v>100</v>
      </c>
      <c r="S38" s="344">
        <v>1</v>
      </c>
      <c r="T38" s="344">
        <v>50</v>
      </c>
      <c r="U38" s="344">
        <v>1</v>
      </c>
      <c r="V38" s="344">
        <v>50</v>
      </c>
      <c r="W38" s="265">
        <v>1</v>
      </c>
      <c r="X38" s="265">
        <v>50</v>
      </c>
      <c r="Y38" s="265">
        <v>0.9</v>
      </c>
      <c r="Z38" s="344">
        <v>100</v>
      </c>
      <c r="AA38" s="265">
        <v>105</v>
      </c>
      <c r="AB38" s="265">
        <v>100</v>
      </c>
      <c r="AC38" s="265">
        <v>104</v>
      </c>
      <c r="AD38" s="265">
        <v>111</v>
      </c>
      <c r="AE38" s="265">
        <v>100</v>
      </c>
      <c r="AF38" s="265">
        <v>93</v>
      </c>
      <c r="AG38" s="265">
        <v>0</v>
      </c>
      <c r="AH38" s="265">
        <v>0</v>
      </c>
      <c r="AI38" s="265">
        <v>60</v>
      </c>
      <c r="AJ38" s="265">
        <v>0</v>
      </c>
      <c r="AK38" s="265">
        <v>0</v>
      </c>
      <c r="AL38" s="265">
        <v>0</v>
      </c>
      <c r="AM38" s="265">
        <v>10</v>
      </c>
      <c r="AN38" s="265">
        <v>0</v>
      </c>
      <c r="AO38" s="265">
        <v>0</v>
      </c>
      <c r="AP38" s="265">
        <v>0</v>
      </c>
      <c r="AQ38" s="265">
        <v>0</v>
      </c>
      <c r="AR38" s="265">
        <v>0</v>
      </c>
      <c r="AS38" s="265">
        <v>0</v>
      </c>
      <c r="AT38" s="265">
        <v>0</v>
      </c>
      <c r="AU38" s="265">
        <v>2</v>
      </c>
      <c r="AV38" s="265">
        <v>1</v>
      </c>
      <c r="AW38" s="265">
        <v>44</v>
      </c>
    </row>
    <row r="39" s="3" customFormat="1" ht="20.4" spans="1:49">
      <c r="A39" s="36"/>
      <c r="B39" s="37"/>
      <c r="C39" s="36"/>
      <c r="D39" s="38"/>
      <c r="E39" s="39"/>
      <c r="F39" s="39"/>
      <c r="G39" s="49"/>
      <c r="H39" s="133"/>
      <c r="I39" s="133"/>
      <c r="J39" s="133"/>
      <c r="K39" s="133"/>
      <c r="L39" s="133"/>
      <c r="M39" s="133"/>
      <c r="N39" s="133"/>
      <c r="O39" s="133"/>
      <c r="P39" s="132"/>
      <c r="Q39" s="133"/>
      <c r="R39" s="133"/>
      <c r="S39" s="133"/>
      <c r="T39" s="133"/>
      <c r="U39" s="133"/>
      <c r="V39" s="133"/>
      <c r="W39" s="250"/>
      <c r="X39" s="250"/>
      <c r="Y39" s="250"/>
      <c r="Z39" s="133"/>
      <c r="AA39" s="250"/>
      <c r="AB39" s="250"/>
      <c r="AC39" s="250"/>
      <c r="AD39" s="250"/>
      <c r="AE39" s="250"/>
      <c r="AF39" s="250"/>
      <c r="AG39" s="250"/>
      <c r="AH39" s="250"/>
      <c r="AI39" s="250"/>
      <c r="AJ39" s="250"/>
      <c r="AK39" s="250"/>
      <c r="AL39" s="250"/>
      <c r="AM39" s="250"/>
      <c r="AN39" s="250"/>
      <c r="AO39" s="250"/>
      <c r="AP39" s="250"/>
      <c r="AQ39" s="250"/>
      <c r="AR39" s="250"/>
      <c r="AS39" s="250"/>
      <c r="AT39" s="250"/>
      <c r="AU39" s="250"/>
      <c r="AV39" s="250"/>
      <c r="AW39" s="250"/>
    </row>
    <row r="40" customFormat="1" ht="20.4" spans="1:49">
      <c r="A40" s="51">
        <f>A38</f>
        <v>902</v>
      </c>
      <c r="B40" s="42"/>
      <c r="C40" s="33" t="s">
        <v>233</v>
      </c>
      <c r="D40" s="43" t="s">
        <v>241</v>
      </c>
      <c r="E40" s="44" t="s">
        <v>242</v>
      </c>
      <c r="F40" s="44" t="s">
        <v>243</v>
      </c>
      <c r="G40" s="47"/>
      <c r="H40" s="186"/>
      <c r="I40" s="186"/>
      <c r="J40" s="186"/>
      <c r="K40" s="186"/>
      <c r="L40" s="186"/>
      <c r="M40" s="186"/>
      <c r="N40" s="186"/>
      <c r="O40" s="186"/>
      <c r="P40" s="350"/>
      <c r="Q40" s="344"/>
      <c r="R40" s="344"/>
      <c r="S40" s="344"/>
      <c r="T40" s="344"/>
      <c r="U40" s="344"/>
      <c r="V40" s="344"/>
      <c r="W40" s="265"/>
      <c r="X40" s="265"/>
      <c r="Y40" s="265"/>
      <c r="Z40" s="344"/>
      <c r="AA40" s="265"/>
      <c r="AB40" s="265"/>
      <c r="AC40" s="265"/>
      <c r="AD40" s="265"/>
      <c r="AE40" s="265"/>
      <c r="AF40" s="265"/>
      <c r="AG40" s="265"/>
      <c r="AH40" s="265"/>
      <c r="AI40" s="265"/>
      <c r="AJ40" s="265"/>
      <c r="AK40" s="265"/>
      <c r="AL40" s="265"/>
      <c r="AM40" s="265"/>
      <c r="AN40" s="265"/>
      <c r="AO40" s="265"/>
      <c r="AP40" s="265"/>
      <c r="AQ40" s="265"/>
      <c r="AR40" s="265"/>
      <c r="AS40" s="265"/>
      <c r="AT40" s="265"/>
      <c r="AU40" s="265"/>
      <c r="AV40" s="265"/>
      <c r="AW40" s="265"/>
    </row>
    <row r="41" s="3" customFormat="1" ht="20.4" spans="1:49">
      <c r="A41" s="36"/>
      <c r="B41" s="37"/>
      <c r="C41" s="36"/>
      <c r="D41" s="38"/>
      <c r="E41" s="39"/>
      <c r="F41" s="39"/>
      <c r="G41" s="49"/>
      <c r="H41" s="133"/>
      <c r="I41" s="133"/>
      <c r="J41" s="133"/>
      <c r="K41" s="133"/>
      <c r="L41" s="133"/>
      <c r="M41" s="133"/>
      <c r="N41" s="133"/>
      <c r="O41" s="133"/>
      <c r="P41" s="132"/>
      <c r="Q41" s="133"/>
      <c r="R41" s="133"/>
      <c r="S41" s="133"/>
      <c r="T41" s="133"/>
      <c r="U41" s="133"/>
      <c r="V41" s="133"/>
      <c r="W41" s="250"/>
      <c r="X41" s="250"/>
      <c r="Y41" s="250"/>
      <c r="Z41" s="133"/>
      <c r="AA41" s="250"/>
      <c r="AB41" s="250"/>
      <c r="AC41" s="250"/>
      <c r="AD41" s="250"/>
      <c r="AE41" s="250"/>
      <c r="AF41" s="250"/>
      <c r="AG41" s="250"/>
      <c r="AH41" s="250"/>
      <c r="AI41" s="250"/>
      <c r="AJ41" s="250"/>
      <c r="AK41" s="250"/>
      <c r="AL41" s="250"/>
      <c r="AM41" s="250"/>
      <c r="AN41" s="250"/>
      <c r="AO41" s="250"/>
      <c r="AP41" s="250"/>
      <c r="AQ41" s="250"/>
      <c r="AR41" s="250"/>
      <c r="AS41" s="250"/>
      <c r="AT41" s="250"/>
      <c r="AU41" s="250"/>
      <c r="AV41" s="250"/>
      <c r="AW41" s="250"/>
    </row>
    <row r="42" customFormat="1" ht="20.4" spans="1:49">
      <c r="A42" s="51">
        <f>A40</f>
        <v>902</v>
      </c>
      <c r="B42" s="42"/>
      <c r="C42" s="33" t="s">
        <v>233</v>
      </c>
      <c r="D42" s="43" t="s">
        <v>244</v>
      </c>
      <c r="E42" s="44" t="s">
        <v>245</v>
      </c>
      <c r="F42" s="44" t="s">
        <v>246</v>
      </c>
      <c r="G42" s="47"/>
      <c r="H42" s="186"/>
      <c r="I42" s="186"/>
      <c r="J42" s="186"/>
      <c r="K42" s="186"/>
      <c r="L42" s="186"/>
      <c r="M42" s="186"/>
      <c r="N42" s="186"/>
      <c r="O42" s="186"/>
      <c r="P42" s="350"/>
      <c r="Q42" s="344"/>
      <c r="R42" s="344"/>
      <c r="S42" s="344"/>
      <c r="T42" s="344"/>
      <c r="U42" s="344"/>
      <c r="V42" s="344"/>
      <c r="W42" s="265"/>
      <c r="X42" s="265"/>
      <c r="Y42" s="265"/>
      <c r="Z42" s="344"/>
      <c r="AA42" s="265"/>
      <c r="AB42" s="265"/>
      <c r="AC42" s="265"/>
      <c r="AD42" s="265"/>
      <c r="AE42" s="265"/>
      <c r="AF42" s="265"/>
      <c r="AG42" s="265"/>
      <c r="AH42" s="265"/>
      <c r="AI42" s="265"/>
      <c r="AJ42" s="265"/>
      <c r="AK42" s="265"/>
      <c r="AL42" s="265"/>
      <c r="AM42" s="265"/>
      <c r="AN42" s="265"/>
      <c r="AO42" s="265"/>
      <c r="AP42" s="265"/>
      <c r="AQ42" s="265"/>
      <c r="AR42" s="265"/>
      <c r="AS42" s="265"/>
      <c r="AT42" s="265"/>
      <c r="AU42" s="265"/>
      <c r="AV42" s="265"/>
      <c r="AW42" s="265"/>
    </row>
    <row r="43" s="6" customFormat="1" ht="20.4" spans="1:49">
      <c r="A43" s="60"/>
      <c r="B43" s="61"/>
      <c r="C43" s="60"/>
      <c r="D43" s="62"/>
      <c r="E43" s="63" t="s">
        <v>247</v>
      </c>
      <c r="F43" s="63" t="s">
        <v>248</v>
      </c>
      <c r="G43" s="75" t="s">
        <v>249</v>
      </c>
      <c r="H43" s="346">
        <v>0</v>
      </c>
      <c r="I43" s="346">
        <f t="shared" ref="I43:I44" si="8">J43+K43*2+L43*4+1</f>
        <v>1</v>
      </c>
      <c r="J43" s="346">
        <v>0</v>
      </c>
      <c r="K43" s="346">
        <v>0</v>
      </c>
      <c r="L43" s="346">
        <v>0</v>
      </c>
      <c r="M43" s="346">
        <v>0</v>
      </c>
      <c r="N43" s="346">
        <v>0</v>
      </c>
      <c r="O43" s="346">
        <v>0</v>
      </c>
      <c r="P43" s="354">
        <f t="shared" ref="P43:P44" si="9">H43+J43*2+K43*4+L43*8+M43*256+N43*512+O43*1024</f>
        <v>0</v>
      </c>
      <c r="Q43" s="346" t="s">
        <v>251</v>
      </c>
      <c r="R43" s="346" t="s">
        <v>251</v>
      </c>
      <c r="S43" s="346" t="s">
        <v>251</v>
      </c>
      <c r="T43" s="346" t="s">
        <v>251</v>
      </c>
      <c r="U43" s="346" t="s">
        <v>251</v>
      </c>
      <c r="V43" s="346" t="s">
        <v>251</v>
      </c>
      <c r="W43" s="346" t="s">
        <v>251</v>
      </c>
      <c r="X43" s="346" t="s">
        <v>251</v>
      </c>
      <c r="Y43" s="346" t="s">
        <v>251</v>
      </c>
      <c r="Z43" s="346" t="s">
        <v>251</v>
      </c>
      <c r="AA43" s="346" t="s">
        <v>251</v>
      </c>
      <c r="AB43" s="346" t="s">
        <v>251</v>
      </c>
      <c r="AC43" s="346" t="s">
        <v>251</v>
      </c>
      <c r="AD43" s="346" t="s">
        <v>251</v>
      </c>
      <c r="AE43" s="346" t="s">
        <v>251</v>
      </c>
      <c r="AF43" s="346" t="s">
        <v>251</v>
      </c>
      <c r="AG43" s="346" t="s">
        <v>251</v>
      </c>
      <c r="AH43" s="346" t="s">
        <v>251</v>
      </c>
      <c r="AI43" s="346">
        <v>48.43</v>
      </c>
      <c r="AJ43" s="346" t="s">
        <v>251</v>
      </c>
      <c r="AK43" s="346" t="s">
        <v>251</v>
      </c>
      <c r="AL43" s="346" t="s">
        <v>251</v>
      </c>
      <c r="AM43" s="346" t="s">
        <v>251</v>
      </c>
      <c r="AN43" s="346" t="s">
        <v>251</v>
      </c>
      <c r="AO43" s="346" t="s">
        <v>251</v>
      </c>
      <c r="AP43" s="346" t="s">
        <v>251</v>
      </c>
      <c r="AQ43" s="346" t="s">
        <v>251</v>
      </c>
      <c r="AR43" s="346" t="s">
        <v>251</v>
      </c>
      <c r="AS43" s="346" t="s">
        <v>251</v>
      </c>
      <c r="AT43" s="346" t="s">
        <v>251</v>
      </c>
      <c r="AU43" s="346" t="s">
        <v>251</v>
      </c>
      <c r="AV43" s="346" t="s">
        <v>251</v>
      </c>
      <c r="AW43" s="346">
        <v>48.43</v>
      </c>
    </row>
    <row r="44" ht="20.4" spans="1:49">
      <c r="A44" s="33">
        <f t="shared" ref="A44:A48" si="10">A38</f>
        <v>902</v>
      </c>
      <c r="B44" s="42" t="s">
        <v>190</v>
      </c>
      <c r="C44" s="33" t="s">
        <v>248</v>
      </c>
      <c r="D44" s="43" t="s">
        <v>168</v>
      </c>
      <c r="E44" s="44" t="s">
        <v>252</v>
      </c>
      <c r="F44" s="44" t="s">
        <v>248</v>
      </c>
      <c r="G44" s="47"/>
      <c r="H44" s="186">
        <v>0</v>
      </c>
      <c r="I44" s="186">
        <f t="shared" si="8"/>
        <v>1</v>
      </c>
      <c r="J44" s="186">
        <v>0</v>
      </c>
      <c r="K44" s="186">
        <v>0</v>
      </c>
      <c r="L44" s="186">
        <v>0</v>
      </c>
      <c r="M44" s="186">
        <v>0</v>
      </c>
      <c r="N44" s="186">
        <v>0</v>
      </c>
      <c r="O44" s="186">
        <v>0</v>
      </c>
      <c r="P44" s="350">
        <f t="shared" si="9"/>
        <v>0</v>
      </c>
      <c r="Q44" s="344">
        <v>1</v>
      </c>
      <c r="R44" s="344">
        <v>100</v>
      </c>
      <c r="S44" s="344">
        <v>1</v>
      </c>
      <c r="T44" s="344">
        <v>50</v>
      </c>
      <c r="U44" s="344">
        <v>1</v>
      </c>
      <c r="V44" s="360">
        <v>50</v>
      </c>
      <c r="W44" s="265">
        <v>1</v>
      </c>
      <c r="X44" s="265">
        <v>50</v>
      </c>
      <c r="Y44" s="265">
        <v>0.9</v>
      </c>
      <c r="Z44" s="344">
        <v>100</v>
      </c>
      <c r="AA44" s="265">
        <v>105</v>
      </c>
      <c r="AB44" s="265">
        <v>100</v>
      </c>
      <c r="AC44" s="265">
        <v>104</v>
      </c>
      <c r="AD44" s="265">
        <v>112</v>
      </c>
      <c r="AE44" s="265">
        <v>95</v>
      </c>
      <c r="AF44" s="265">
        <v>90</v>
      </c>
      <c r="AG44" s="265">
        <v>0</v>
      </c>
      <c r="AH44" s="265">
        <v>0</v>
      </c>
      <c r="AI44" s="140">
        <v>48.43</v>
      </c>
      <c r="AJ44" s="265">
        <v>0</v>
      </c>
      <c r="AK44" s="265">
        <v>0</v>
      </c>
      <c r="AL44" s="265">
        <v>0</v>
      </c>
      <c r="AM44" s="265">
        <v>10</v>
      </c>
      <c r="AN44" s="265">
        <v>0</v>
      </c>
      <c r="AO44" s="265">
        <v>0</v>
      </c>
      <c r="AP44" s="265">
        <v>0</v>
      </c>
      <c r="AQ44" s="265">
        <v>0</v>
      </c>
      <c r="AR44" s="265">
        <v>0</v>
      </c>
      <c r="AS44" s="265">
        <v>0</v>
      </c>
      <c r="AT44" s="265">
        <v>0</v>
      </c>
      <c r="AU44" s="265">
        <v>2</v>
      </c>
      <c r="AV44" s="265">
        <v>1</v>
      </c>
      <c r="AW44" s="140">
        <v>48.43</v>
      </c>
    </row>
    <row r="45" s="7" customFormat="1" ht="20.4" spans="1:49">
      <c r="A45" s="65"/>
      <c r="B45" s="61"/>
      <c r="C45" s="63"/>
      <c r="D45" s="62"/>
      <c r="E45" s="63"/>
      <c r="F45" s="63"/>
      <c r="G45" s="66"/>
      <c r="H45" s="346"/>
      <c r="I45" s="346"/>
      <c r="J45" s="346"/>
      <c r="K45" s="346"/>
      <c r="L45" s="346"/>
      <c r="M45" s="346"/>
      <c r="N45" s="346"/>
      <c r="O45" s="346"/>
      <c r="P45" s="355"/>
      <c r="Q45" s="346"/>
      <c r="R45" s="346"/>
      <c r="S45" s="346"/>
      <c r="T45" s="346"/>
      <c r="U45" s="346"/>
      <c r="V45" s="362"/>
      <c r="W45" s="267"/>
      <c r="X45" s="267"/>
      <c r="Y45" s="267"/>
      <c r="Z45" s="346"/>
      <c r="AA45" s="267"/>
      <c r="AB45" s="267"/>
      <c r="AC45" s="267"/>
      <c r="AD45" s="267"/>
      <c r="AE45" s="267"/>
      <c r="AF45" s="267"/>
      <c r="AG45" s="267"/>
      <c r="AH45" s="267"/>
      <c r="AI45" s="267"/>
      <c r="AJ45" s="267"/>
      <c r="AK45" s="267"/>
      <c r="AL45" s="267"/>
      <c r="AM45" s="267"/>
      <c r="AN45" s="267"/>
      <c r="AO45" s="267"/>
      <c r="AP45" s="267"/>
      <c r="AQ45" s="267"/>
      <c r="AR45" s="267"/>
      <c r="AS45" s="267"/>
      <c r="AT45" s="267"/>
      <c r="AU45" s="267"/>
      <c r="AV45" s="267"/>
      <c r="AW45" s="267"/>
    </row>
    <row r="46" customFormat="1" ht="20.4" spans="1:49">
      <c r="A46" s="51">
        <f t="shared" si="10"/>
        <v>902</v>
      </c>
      <c r="B46" s="42"/>
      <c r="C46" s="33" t="s">
        <v>248</v>
      </c>
      <c r="D46" s="43" t="s">
        <v>180</v>
      </c>
      <c r="E46" s="44" t="s">
        <v>253</v>
      </c>
      <c r="F46" s="44" t="s">
        <v>254</v>
      </c>
      <c r="G46" s="47"/>
      <c r="H46" s="186"/>
      <c r="I46" s="186"/>
      <c r="J46" s="186"/>
      <c r="K46" s="186"/>
      <c r="L46" s="186"/>
      <c r="M46" s="186"/>
      <c r="N46" s="186"/>
      <c r="O46" s="186"/>
      <c r="P46" s="350"/>
      <c r="Q46" s="344"/>
      <c r="R46" s="344"/>
      <c r="S46" s="344"/>
      <c r="T46" s="344"/>
      <c r="U46" s="344"/>
      <c r="V46" s="360"/>
      <c r="W46" s="265"/>
      <c r="X46" s="265"/>
      <c r="Y46" s="265"/>
      <c r="Z46" s="344"/>
      <c r="AA46" s="265"/>
      <c r="AB46" s="265"/>
      <c r="AC46" s="265"/>
      <c r="AD46" s="265"/>
      <c r="AE46" s="265"/>
      <c r="AF46" s="265"/>
      <c r="AG46" s="265"/>
      <c r="AH46" s="265"/>
      <c r="AI46" s="265"/>
      <c r="AJ46" s="265"/>
      <c r="AK46" s="265"/>
      <c r="AL46" s="265"/>
      <c r="AM46" s="265"/>
      <c r="AN46" s="265"/>
      <c r="AO46" s="265"/>
      <c r="AP46" s="265"/>
      <c r="AQ46" s="265"/>
      <c r="AR46" s="265"/>
      <c r="AS46" s="265"/>
      <c r="AT46" s="265"/>
      <c r="AU46" s="265"/>
      <c r="AV46" s="265"/>
      <c r="AW46" s="265"/>
    </row>
    <row r="47" s="8" customFormat="1" customHeight="1" spans="1:49">
      <c r="A47" s="65"/>
      <c r="B47" s="61"/>
      <c r="C47" s="60"/>
      <c r="D47" s="62"/>
      <c r="E47" s="63" t="s">
        <v>255</v>
      </c>
      <c r="F47" s="63" t="s">
        <v>248</v>
      </c>
      <c r="G47" s="218" t="s">
        <v>256</v>
      </c>
      <c r="H47" s="346">
        <v>0</v>
      </c>
      <c r="I47" s="346">
        <f t="shared" ref="I47:I52" si="11">J47+K47*2+L47*4+1</f>
        <v>1</v>
      </c>
      <c r="J47" s="346">
        <v>0</v>
      </c>
      <c r="K47" s="346">
        <v>0</v>
      </c>
      <c r="L47" s="346">
        <v>0</v>
      </c>
      <c r="M47" s="346">
        <v>0</v>
      </c>
      <c r="N47" s="346">
        <v>0</v>
      </c>
      <c r="O47" s="346">
        <v>0</v>
      </c>
      <c r="P47" s="354">
        <f t="shared" ref="P47:P52" si="12">H47+J47*2+K47*4+L47*8+M47*256+N47*512+O47*1024</f>
        <v>0</v>
      </c>
      <c r="Q47" s="346" t="s">
        <v>251</v>
      </c>
      <c r="R47" s="346" t="s">
        <v>251</v>
      </c>
      <c r="S47" s="346" t="s">
        <v>251</v>
      </c>
      <c r="T47" s="346" t="s">
        <v>251</v>
      </c>
      <c r="U47" s="346" t="s">
        <v>251</v>
      </c>
      <c r="V47" s="346" t="s">
        <v>251</v>
      </c>
      <c r="W47" s="346" t="s">
        <v>251</v>
      </c>
      <c r="X47" s="346" t="s">
        <v>251</v>
      </c>
      <c r="Y47" s="346" t="s">
        <v>251</v>
      </c>
      <c r="Z47" s="346" t="s">
        <v>251</v>
      </c>
      <c r="AA47" s="346" t="s">
        <v>251</v>
      </c>
      <c r="AB47" s="346" t="s">
        <v>251</v>
      </c>
      <c r="AC47" s="346">
        <v>100</v>
      </c>
      <c r="AD47" s="346">
        <v>107</v>
      </c>
      <c r="AE47" s="346">
        <v>100</v>
      </c>
      <c r="AF47" s="346">
        <v>93</v>
      </c>
      <c r="AG47" s="346" t="s">
        <v>251</v>
      </c>
      <c r="AH47" s="346" t="s">
        <v>251</v>
      </c>
      <c r="AI47" s="346">
        <v>30</v>
      </c>
      <c r="AJ47" s="346" t="s">
        <v>251</v>
      </c>
      <c r="AK47" s="346" t="s">
        <v>251</v>
      </c>
      <c r="AL47" s="346" t="s">
        <v>251</v>
      </c>
      <c r="AM47" s="346" t="s">
        <v>251</v>
      </c>
      <c r="AN47" s="346" t="s">
        <v>251</v>
      </c>
      <c r="AO47" s="346" t="s">
        <v>251</v>
      </c>
      <c r="AP47" s="346" t="s">
        <v>251</v>
      </c>
      <c r="AQ47" s="346" t="s">
        <v>251</v>
      </c>
      <c r="AR47" s="346" t="s">
        <v>251</v>
      </c>
      <c r="AS47" s="346" t="s">
        <v>251</v>
      </c>
      <c r="AT47" s="346" t="s">
        <v>251</v>
      </c>
      <c r="AU47" s="346" t="s">
        <v>251</v>
      </c>
      <c r="AV47" s="346" t="s">
        <v>251</v>
      </c>
      <c r="AW47" s="346">
        <v>30</v>
      </c>
    </row>
    <row r="48" s="9" customFormat="1" customHeight="1" spans="1:49">
      <c r="A48" s="33">
        <f t="shared" si="10"/>
        <v>902</v>
      </c>
      <c r="B48" s="42" t="s">
        <v>190</v>
      </c>
      <c r="C48" s="33" t="s">
        <v>248</v>
      </c>
      <c r="D48" s="43" t="s">
        <v>187</v>
      </c>
      <c r="E48" s="44" t="s">
        <v>255</v>
      </c>
      <c r="F48" s="44" t="s">
        <v>257</v>
      </c>
      <c r="G48" s="68"/>
      <c r="H48" s="186">
        <v>0</v>
      </c>
      <c r="I48" s="186">
        <f t="shared" si="11"/>
        <v>1</v>
      </c>
      <c r="J48" s="186">
        <v>0</v>
      </c>
      <c r="K48" s="186">
        <v>0</v>
      </c>
      <c r="L48" s="186">
        <v>0</v>
      </c>
      <c r="M48" s="186">
        <v>0</v>
      </c>
      <c r="N48" s="186">
        <v>0</v>
      </c>
      <c r="O48" s="186">
        <v>0</v>
      </c>
      <c r="P48" s="350">
        <f t="shared" si="12"/>
        <v>0</v>
      </c>
      <c r="Q48" s="344">
        <v>1</v>
      </c>
      <c r="R48" s="344">
        <v>100</v>
      </c>
      <c r="S48" s="344">
        <v>1</v>
      </c>
      <c r="T48" s="344">
        <v>50</v>
      </c>
      <c r="U48" s="344">
        <v>1</v>
      </c>
      <c r="V48" s="360">
        <v>50</v>
      </c>
      <c r="W48" s="265">
        <v>1</v>
      </c>
      <c r="X48" s="265">
        <v>50</v>
      </c>
      <c r="Y48" s="265">
        <v>0.9</v>
      </c>
      <c r="Z48" s="344">
        <v>100</v>
      </c>
      <c r="AA48" s="265">
        <v>105</v>
      </c>
      <c r="AB48" s="265">
        <v>100</v>
      </c>
      <c r="AC48" s="140">
        <v>100</v>
      </c>
      <c r="AD48" s="140">
        <v>107</v>
      </c>
      <c r="AE48" s="140">
        <v>100</v>
      </c>
      <c r="AF48" s="140">
        <v>93</v>
      </c>
      <c r="AG48" s="265">
        <v>0</v>
      </c>
      <c r="AH48" s="265">
        <v>0</v>
      </c>
      <c r="AI48" s="140">
        <v>30</v>
      </c>
      <c r="AJ48" s="265">
        <v>0</v>
      </c>
      <c r="AK48" s="265">
        <v>0</v>
      </c>
      <c r="AL48" s="265">
        <v>0</v>
      </c>
      <c r="AM48" s="265">
        <v>10</v>
      </c>
      <c r="AN48" s="265">
        <v>0</v>
      </c>
      <c r="AO48" s="265">
        <v>0</v>
      </c>
      <c r="AP48" s="265">
        <v>0</v>
      </c>
      <c r="AQ48" s="265">
        <v>0</v>
      </c>
      <c r="AR48" s="265">
        <v>0</v>
      </c>
      <c r="AS48" s="265">
        <v>0</v>
      </c>
      <c r="AT48" s="265">
        <v>0</v>
      </c>
      <c r="AU48" s="265">
        <v>2</v>
      </c>
      <c r="AV48" s="265">
        <v>1</v>
      </c>
      <c r="AW48" s="140">
        <v>30</v>
      </c>
    </row>
    <row r="49" s="9" customFormat="1" customHeight="1" spans="1:49">
      <c r="A49" s="65"/>
      <c r="B49" s="61"/>
      <c r="C49" s="60"/>
      <c r="D49" s="62"/>
      <c r="E49" s="63" t="s">
        <v>258</v>
      </c>
      <c r="F49" s="63" t="s">
        <v>259</v>
      </c>
      <c r="G49" s="218" t="s">
        <v>260</v>
      </c>
      <c r="H49" s="346">
        <v>0</v>
      </c>
      <c r="I49" s="346">
        <f t="shared" si="11"/>
        <v>1</v>
      </c>
      <c r="J49" s="346">
        <v>0</v>
      </c>
      <c r="K49" s="346">
        <v>0</v>
      </c>
      <c r="L49" s="346">
        <v>0</v>
      </c>
      <c r="M49" s="346">
        <v>0</v>
      </c>
      <c r="N49" s="346">
        <v>0</v>
      </c>
      <c r="O49" s="346">
        <v>0</v>
      </c>
      <c r="P49" s="354">
        <f t="shared" si="12"/>
        <v>0</v>
      </c>
      <c r="Q49" s="346" t="s">
        <v>251</v>
      </c>
      <c r="R49" s="346" t="s">
        <v>251</v>
      </c>
      <c r="S49" s="346" t="s">
        <v>251</v>
      </c>
      <c r="T49" s="346" t="s">
        <v>251</v>
      </c>
      <c r="U49" s="346" t="s">
        <v>251</v>
      </c>
      <c r="V49" s="346" t="s">
        <v>251</v>
      </c>
      <c r="W49" s="346" t="s">
        <v>251</v>
      </c>
      <c r="X49" s="346" t="s">
        <v>251</v>
      </c>
      <c r="Y49" s="346" t="s">
        <v>251</v>
      </c>
      <c r="Z49" s="346" t="s">
        <v>251</v>
      </c>
      <c r="AA49" s="346" t="s">
        <v>251</v>
      </c>
      <c r="AB49" s="346" t="s">
        <v>251</v>
      </c>
      <c r="AC49" s="346" t="s">
        <v>251</v>
      </c>
      <c r="AD49" s="346" t="s">
        <v>251</v>
      </c>
      <c r="AE49" s="346" t="s">
        <v>251</v>
      </c>
      <c r="AF49" s="346" t="s">
        <v>251</v>
      </c>
      <c r="AG49" s="346" t="s">
        <v>251</v>
      </c>
      <c r="AH49" s="346" t="s">
        <v>251</v>
      </c>
      <c r="AI49" s="346">
        <v>48.43</v>
      </c>
      <c r="AJ49" s="346" t="s">
        <v>251</v>
      </c>
      <c r="AK49" s="346" t="s">
        <v>251</v>
      </c>
      <c r="AL49" s="346" t="s">
        <v>251</v>
      </c>
      <c r="AM49" s="346" t="s">
        <v>251</v>
      </c>
      <c r="AN49" s="346" t="s">
        <v>251</v>
      </c>
      <c r="AO49" s="346" t="s">
        <v>251</v>
      </c>
      <c r="AP49" s="346" t="s">
        <v>251</v>
      </c>
      <c r="AQ49" s="346" t="s">
        <v>251</v>
      </c>
      <c r="AR49" s="346" t="s">
        <v>251</v>
      </c>
      <c r="AS49" s="346" t="s">
        <v>251</v>
      </c>
      <c r="AT49" s="346" t="s">
        <v>251</v>
      </c>
      <c r="AU49" s="346" t="s">
        <v>251</v>
      </c>
      <c r="AV49" s="346" t="s">
        <v>251</v>
      </c>
      <c r="AW49" s="346">
        <v>48.43</v>
      </c>
    </row>
    <row r="50" s="9" customFormat="1" customHeight="1" spans="1:49">
      <c r="A50" s="33">
        <f>A44</f>
        <v>902</v>
      </c>
      <c r="B50" s="42" t="s">
        <v>190</v>
      </c>
      <c r="C50" s="33" t="s">
        <v>248</v>
      </c>
      <c r="D50" s="43" t="s">
        <v>190</v>
      </c>
      <c r="E50" s="44" t="s">
        <v>258</v>
      </c>
      <c r="F50" s="44" t="s">
        <v>259</v>
      </c>
      <c r="G50" s="68"/>
      <c r="H50" s="186">
        <v>0</v>
      </c>
      <c r="I50" s="186">
        <f t="shared" si="11"/>
        <v>1</v>
      </c>
      <c r="J50" s="186">
        <v>0</v>
      </c>
      <c r="K50" s="186">
        <v>0</v>
      </c>
      <c r="L50" s="186">
        <v>0</v>
      </c>
      <c r="M50" s="186">
        <v>0</v>
      </c>
      <c r="N50" s="186">
        <v>0</v>
      </c>
      <c r="O50" s="186">
        <v>0</v>
      </c>
      <c r="P50" s="350">
        <f t="shared" si="12"/>
        <v>0</v>
      </c>
      <c r="Q50" s="344">
        <v>1</v>
      </c>
      <c r="R50" s="344">
        <v>100</v>
      </c>
      <c r="S50" s="344">
        <v>1</v>
      </c>
      <c r="T50" s="344">
        <v>50</v>
      </c>
      <c r="U50" s="344">
        <v>1</v>
      </c>
      <c r="V50" s="360">
        <v>50</v>
      </c>
      <c r="W50" s="265">
        <v>1</v>
      </c>
      <c r="X50" s="265">
        <v>50</v>
      </c>
      <c r="Y50" s="265">
        <v>0.9</v>
      </c>
      <c r="Z50" s="344">
        <v>100</v>
      </c>
      <c r="AA50" s="265">
        <v>105</v>
      </c>
      <c r="AB50" s="265">
        <v>100</v>
      </c>
      <c r="AC50" s="265">
        <v>104</v>
      </c>
      <c r="AD50" s="265">
        <v>112</v>
      </c>
      <c r="AE50" s="265">
        <v>95</v>
      </c>
      <c r="AF50" s="265">
        <v>90</v>
      </c>
      <c r="AG50" s="265">
        <v>0</v>
      </c>
      <c r="AH50" s="265">
        <v>0</v>
      </c>
      <c r="AI50" s="140">
        <v>48.43</v>
      </c>
      <c r="AJ50" s="265">
        <v>0</v>
      </c>
      <c r="AK50" s="265">
        <v>0</v>
      </c>
      <c r="AL50" s="265">
        <v>0</v>
      </c>
      <c r="AM50" s="265">
        <v>10</v>
      </c>
      <c r="AN50" s="265">
        <v>0</v>
      </c>
      <c r="AO50" s="265">
        <v>0</v>
      </c>
      <c r="AP50" s="265">
        <v>0</v>
      </c>
      <c r="AQ50" s="265">
        <v>0</v>
      </c>
      <c r="AR50" s="265">
        <v>0</v>
      </c>
      <c r="AS50" s="265">
        <v>0</v>
      </c>
      <c r="AT50" s="265">
        <v>0</v>
      </c>
      <c r="AU50" s="265">
        <v>2</v>
      </c>
      <c r="AV50" s="265">
        <v>1</v>
      </c>
      <c r="AW50" s="140">
        <v>48.43</v>
      </c>
    </row>
    <row r="51" s="6" customFormat="1" ht="20.4" spans="1:49">
      <c r="A51" s="60"/>
      <c r="B51" s="61"/>
      <c r="C51" s="60"/>
      <c r="D51" s="62"/>
      <c r="E51" s="63" t="s">
        <v>262</v>
      </c>
      <c r="F51" s="63" t="s">
        <v>263</v>
      </c>
      <c r="G51" s="66"/>
      <c r="H51" s="346">
        <v>0</v>
      </c>
      <c r="I51" s="346">
        <f t="shared" si="11"/>
        <v>1</v>
      </c>
      <c r="J51" s="346">
        <v>0</v>
      </c>
      <c r="K51" s="346">
        <v>0</v>
      </c>
      <c r="L51" s="346">
        <v>0</v>
      </c>
      <c r="M51" s="346">
        <v>0</v>
      </c>
      <c r="N51" s="346">
        <v>0</v>
      </c>
      <c r="O51" s="346">
        <v>0</v>
      </c>
      <c r="P51" s="354">
        <f t="shared" si="12"/>
        <v>0</v>
      </c>
      <c r="Q51" s="346" t="s">
        <v>251</v>
      </c>
      <c r="R51" s="346" t="s">
        <v>251</v>
      </c>
      <c r="S51" s="346" t="s">
        <v>251</v>
      </c>
      <c r="T51" s="346" t="s">
        <v>251</v>
      </c>
      <c r="U51" s="346" t="s">
        <v>251</v>
      </c>
      <c r="V51" s="346" t="s">
        <v>251</v>
      </c>
      <c r="W51" s="346" t="s">
        <v>251</v>
      </c>
      <c r="X51" s="346" t="s">
        <v>251</v>
      </c>
      <c r="Y51" s="346" t="s">
        <v>251</v>
      </c>
      <c r="Z51" s="346" t="s">
        <v>251</v>
      </c>
      <c r="AA51" s="346" t="s">
        <v>251</v>
      </c>
      <c r="AB51" s="346" t="s">
        <v>251</v>
      </c>
      <c r="AC51" s="346" t="s">
        <v>251</v>
      </c>
      <c r="AD51" s="346" t="s">
        <v>251</v>
      </c>
      <c r="AE51" s="346" t="s">
        <v>251</v>
      </c>
      <c r="AF51" s="346" t="s">
        <v>251</v>
      </c>
      <c r="AG51" s="346" t="s">
        <v>251</v>
      </c>
      <c r="AH51" s="346" t="s">
        <v>251</v>
      </c>
      <c r="AI51" s="346">
        <v>48.43</v>
      </c>
      <c r="AJ51" s="346" t="s">
        <v>251</v>
      </c>
      <c r="AK51" s="346" t="s">
        <v>251</v>
      </c>
      <c r="AL51" s="346" t="s">
        <v>251</v>
      </c>
      <c r="AM51" s="346" t="s">
        <v>251</v>
      </c>
      <c r="AN51" s="346" t="s">
        <v>251</v>
      </c>
      <c r="AO51" s="346" t="s">
        <v>251</v>
      </c>
      <c r="AP51" s="346" t="s">
        <v>251</v>
      </c>
      <c r="AQ51" s="346" t="s">
        <v>251</v>
      </c>
      <c r="AR51" s="346" t="s">
        <v>251</v>
      </c>
      <c r="AS51" s="346" t="s">
        <v>251</v>
      </c>
      <c r="AT51" s="346" t="s">
        <v>251</v>
      </c>
      <c r="AU51" s="346" t="s">
        <v>251</v>
      </c>
      <c r="AV51" s="346" t="s">
        <v>251</v>
      </c>
      <c r="AW51" s="346">
        <v>48.43</v>
      </c>
    </row>
    <row r="52" s="9" customFormat="1" ht="20.4" spans="1:50">
      <c r="A52" s="33">
        <f>A46</f>
        <v>902</v>
      </c>
      <c r="B52" s="42" t="s">
        <v>190</v>
      </c>
      <c r="C52" s="33" t="s">
        <v>248</v>
      </c>
      <c r="D52" s="43" t="s">
        <v>193</v>
      </c>
      <c r="E52" s="44" t="s">
        <v>262</v>
      </c>
      <c r="F52" s="44" t="s">
        <v>263</v>
      </c>
      <c r="G52" s="47"/>
      <c r="H52" s="186">
        <v>0</v>
      </c>
      <c r="I52" s="186">
        <f t="shared" si="11"/>
        <v>1</v>
      </c>
      <c r="J52" s="186">
        <v>0</v>
      </c>
      <c r="K52" s="186">
        <v>0</v>
      </c>
      <c r="L52" s="186">
        <v>0</v>
      </c>
      <c r="M52" s="186">
        <v>0</v>
      </c>
      <c r="N52" s="186">
        <v>0</v>
      </c>
      <c r="O52" s="186">
        <v>0</v>
      </c>
      <c r="P52" s="350">
        <f t="shared" si="12"/>
        <v>0</v>
      </c>
      <c r="Q52" s="344">
        <v>1</v>
      </c>
      <c r="R52" s="344">
        <v>100</v>
      </c>
      <c r="S52" s="344">
        <v>1</v>
      </c>
      <c r="T52" s="344">
        <v>50</v>
      </c>
      <c r="U52" s="344">
        <v>1</v>
      </c>
      <c r="V52" s="360">
        <v>50</v>
      </c>
      <c r="W52" s="265">
        <v>1</v>
      </c>
      <c r="X52" s="265">
        <v>50</v>
      </c>
      <c r="Y52" s="265">
        <v>0.9</v>
      </c>
      <c r="Z52" s="344">
        <v>100</v>
      </c>
      <c r="AA52" s="265">
        <v>105</v>
      </c>
      <c r="AB52" s="265">
        <v>100</v>
      </c>
      <c r="AC52" s="265">
        <v>104</v>
      </c>
      <c r="AD52" s="265">
        <v>112</v>
      </c>
      <c r="AE52" s="265">
        <v>95</v>
      </c>
      <c r="AF52" s="265">
        <v>90</v>
      </c>
      <c r="AG52" s="265">
        <v>0</v>
      </c>
      <c r="AH52" s="265">
        <v>0</v>
      </c>
      <c r="AI52" s="140">
        <v>48.43</v>
      </c>
      <c r="AJ52" s="265">
        <v>0</v>
      </c>
      <c r="AK52" s="265">
        <v>0</v>
      </c>
      <c r="AL52" s="265">
        <v>0</v>
      </c>
      <c r="AM52" s="265">
        <v>10</v>
      </c>
      <c r="AN52" s="265">
        <v>0</v>
      </c>
      <c r="AO52" s="265">
        <v>0</v>
      </c>
      <c r="AP52" s="265">
        <v>0</v>
      </c>
      <c r="AQ52" s="265">
        <v>0</v>
      </c>
      <c r="AR52" s="265">
        <v>0</v>
      </c>
      <c r="AS52" s="265">
        <v>0</v>
      </c>
      <c r="AT52" s="265">
        <v>0</v>
      </c>
      <c r="AU52" s="265">
        <v>2</v>
      </c>
      <c r="AV52" s="265">
        <v>1</v>
      </c>
      <c r="AW52" s="140">
        <v>48.43</v>
      </c>
      <c r="AX52" s="27"/>
    </row>
    <row r="53" s="8" customFormat="1" ht="20.4" spans="1:50">
      <c r="A53" s="60"/>
      <c r="B53" s="61"/>
      <c r="C53" s="60"/>
      <c r="D53" s="62"/>
      <c r="E53" s="63"/>
      <c r="F53" s="63"/>
      <c r="G53" s="218" t="s">
        <v>264</v>
      </c>
      <c r="H53" s="346">
        <v>0</v>
      </c>
      <c r="I53" s="346">
        <v>1</v>
      </c>
      <c r="J53" s="346">
        <v>0</v>
      </c>
      <c r="K53" s="346">
        <v>0</v>
      </c>
      <c r="L53" s="346">
        <v>0</v>
      </c>
      <c r="M53" s="346">
        <v>0</v>
      </c>
      <c r="N53" s="346">
        <v>0</v>
      </c>
      <c r="O53" s="346">
        <v>0</v>
      </c>
      <c r="P53" s="355">
        <v>0</v>
      </c>
      <c r="Q53" s="346" t="s">
        <v>251</v>
      </c>
      <c r="R53" s="346" t="s">
        <v>251</v>
      </c>
      <c r="S53" s="346" t="s">
        <v>251</v>
      </c>
      <c r="T53" s="346" t="s">
        <v>251</v>
      </c>
      <c r="U53" s="346" t="s">
        <v>251</v>
      </c>
      <c r="V53" s="362" t="s">
        <v>251</v>
      </c>
      <c r="W53" s="267" t="s">
        <v>251</v>
      </c>
      <c r="X53" s="267" t="s">
        <v>251</v>
      </c>
      <c r="Y53" s="267" t="s">
        <v>251</v>
      </c>
      <c r="Z53" s="346" t="s">
        <v>251</v>
      </c>
      <c r="AA53" s="267" t="s">
        <v>251</v>
      </c>
      <c r="AB53" s="267" t="s">
        <v>251</v>
      </c>
      <c r="AC53" s="267" t="s">
        <v>251</v>
      </c>
      <c r="AD53" s="267" t="s">
        <v>251</v>
      </c>
      <c r="AE53" s="267" t="s">
        <v>251</v>
      </c>
      <c r="AF53" s="267" t="s">
        <v>251</v>
      </c>
      <c r="AG53" s="267" t="s">
        <v>251</v>
      </c>
      <c r="AH53" s="267" t="s">
        <v>251</v>
      </c>
      <c r="AI53" s="346">
        <v>48.43</v>
      </c>
      <c r="AJ53" s="267" t="s">
        <v>251</v>
      </c>
      <c r="AK53" s="267" t="s">
        <v>251</v>
      </c>
      <c r="AL53" s="267" t="s">
        <v>251</v>
      </c>
      <c r="AM53" s="267" t="s">
        <v>251</v>
      </c>
      <c r="AN53" s="267" t="s">
        <v>251</v>
      </c>
      <c r="AO53" s="267" t="s">
        <v>251</v>
      </c>
      <c r="AP53" s="267" t="s">
        <v>251</v>
      </c>
      <c r="AQ53" s="267" t="s">
        <v>251</v>
      </c>
      <c r="AR53" s="267" t="s">
        <v>251</v>
      </c>
      <c r="AS53" s="267" t="s">
        <v>251</v>
      </c>
      <c r="AT53" s="267" t="s">
        <v>251</v>
      </c>
      <c r="AU53" s="267" t="s">
        <v>251</v>
      </c>
      <c r="AV53" s="267" t="s">
        <v>251</v>
      </c>
      <c r="AW53" s="346">
        <v>48.43</v>
      </c>
      <c r="AX53" s="6"/>
    </row>
    <row r="54" s="9" customFormat="1" ht="20.4" spans="1:50">
      <c r="A54" s="33">
        <f>A4</f>
        <v>902</v>
      </c>
      <c r="B54" s="42" t="s">
        <v>190</v>
      </c>
      <c r="C54" s="33" t="s">
        <v>248</v>
      </c>
      <c r="D54" s="43" t="s">
        <v>197</v>
      </c>
      <c r="E54" s="44" t="s">
        <v>266</v>
      </c>
      <c r="F54" s="44" t="s">
        <v>267</v>
      </c>
      <c r="G54" s="47"/>
      <c r="H54" s="186">
        <v>0</v>
      </c>
      <c r="I54" s="186">
        <f t="shared" ref="I54" si="13">J54+K54*2+L54*4+1</f>
        <v>1</v>
      </c>
      <c r="J54" s="186">
        <v>0</v>
      </c>
      <c r="K54" s="186">
        <v>0</v>
      </c>
      <c r="L54" s="186">
        <v>0</v>
      </c>
      <c r="M54" s="186">
        <v>0</v>
      </c>
      <c r="N54" s="186">
        <v>0</v>
      </c>
      <c r="O54" s="186">
        <v>0</v>
      </c>
      <c r="P54" s="350">
        <f t="shared" ref="P54" si="14">H54+J54*2+K54*4+L54*8+M54*256+N54*512+O54*1024</f>
        <v>0</v>
      </c>
      <c r="Q54" s="344">
        <v>1</v>
      </c>
      <c r="R54" s="344">
        <v>100</v>
      </c>
      <c r="S54" s="344">
        <v>1</v>
      </c>
      <c r="T54" s="344">
        <v>50</v>
      </c>
      <c r="U54" s="344">
        <v>1</v>
      </c>
      <c r="V54" s="360">
        <v>50</v>
      </c>
      <c r="W54" s="265">
        <v>1</v>
      </c>
      <c r="X54" s="265">
        <v>50</v>
      </c>
      <c r="Y54" s="265">
        <v>0.9</v>
      </c>
      <c r="Z54" s="344">
        <v>100</v>
      </c>
      <c r="AA54" s="265">
        <v>105</v>
      </c>
      <c r="AB54" s="265">
        <v>100</v>
      </c>
      <c r="AC54" s="265">
        <v>104</v>
      </c>
      <c r="AD54" s="265">
        <v>112</v>
      </c>
      <c r="AE54" s="265">
        <v>95</v>
      </c>
      <c r="AF54" s="265">
        <v>90</v>
      </c>
      <c r="AG54" s="265">
        <v>0</v>
      </c>
      <c r="AH54" s="265">
        <v>0</v>
      </c>
      <c r="AI54" s="140">
        <v>48.43</v>
      </c>
      <c r="AJ54" s="265">
        <v>0</v>
      </c>
      <c r="AK54" s="265">
        <v>0</v>
      </c>
      <c r="AL54" s="265">
        <v>0</v>
      </c>
      <c r="AM54" s="265">
        <v>10</v>
      </c>
      <c r="AN54" s="265">
        <v>0</v>
      </c>
      <c r="AO54" s="265">
        <v>0</v>
      </c>
      <c r="AP54" s="265">
        <v>0</v>
      </c>
      <c r="AQ54" s="265">
        <v>0</v>
      </c>
      <c r="AR54" s="265">
        <v>0</v>
      </c>
      <c r="AS54" s="265">
        <v>0</v>
      </c>
      <c r="AT54" s="265">
        <v>0</v>
      </c>
      <c r="AU54" s="265">
        <v>2</v>
      </c>
      <c r="AV54" s="265">
        <v>1</v>
      </c>
      <c r="AW54" s="140">
        <v>48.43</v>
      </c>
      <c r="AX54" s="27"/>
    </row>
    <row r="55" s="10" customFormat="1" ht="20.4" spans="1:49">
      <c r="A55" s="69"/>
      <c r="B55" s="70"/>
      <c r="C55" s="69"/>
      <c r="D55" s="71"/>
      <c r="E55" s="72" t="s">
        <v>268</v>
      </c>
      <c r="F55" s="72"/>
      <c r="G55" s="73"/>
      <c r="H55" s="125">
        <v>0</v>
      </c>
      <c r="I55" s="125">
        <f t="shared" ref="I55:I63" si="15">J55+K55*2+L55*4+1</f>
        <v>1</v>
      </c>
      <c r="J55" s="125">
        <v>0</v>
      </c>
      <c r="K55" s="125">
        <v>0</v>
      </c>
      <c r="L55" s="125">
        <v>0</v>
      </c>
      <c r="M55" s="125">
        <v>0</v>
      </c>
      <c r="N55" s="125">
        <v>0</v>
      </c>
      <c r="O55" s="125">
        <v>0</v>
      </c>
      <c r="P55" s="125">
        <f t="shared" ref="P55:P63" si="16">H55+J55*2+K55*4+L55*8+M55*256+N55*512+O55*1024</f>
        <v>0</v>
      </c>
      <c r="Q55" s="125">
        <v>1</v>
      </c>
      <c r="R55" s="125">
        <v>100</v>
      </c>
      <c r="S55" s="125">
        <v>1</v>
      </c>
      <c r="T55" s="125">
        <v>50</v>
      </c>
      <c r="U55" s="125">
        <v>1</v>
      </c>
      <c r="V55" s="331">
        <v>50</v>
      </c>
      <c r="W55" s="113">
        <v>1</v>
      </c>
      <c r="X55" s="113">
        <v>50</v>
      </c>
      <c r="Y55" s="113">
        <v>0.9</v>
      </c>
      <c r="Z55" s="125">
        <v>100</v>
      </c>
      <c r="AA55" s="113">
        <v>105</v>
      </c>
      <c r="AB55" s="113">
        <v>100</v>
      </c>
      <c r="AC55" s="113">
        <v>104</v>
      </c>
      <c r="AD55" s="113">
        <v>107</v>
      </c>
      <c r="AE55" s="113">
        <v>96</v>
      </c>
      <c r="AF55" s="113">
        <v>93</v>
      </c>
      <c r="AG55" s="113" t="s">
        <v>1518</v>
      </c>
      <c r="AH55" s="113" t="s">
        <v>1518</v>
      </c>
      <c r="AI55" s="279">
        <v>48.43</v>
      </c>
      <c r="AJ55" s="113">
        <v>0</v>
      </c>
      <c r="AK55" s="113">
        <v>0</v>
      </c>
      <c r="AL55" s="113" t="s">
        <v>251</v>
      </c>
      <c r="AM55" s="113" t="s">
        <v>251</v>
      </c>
      <c r="AN55" s="113" t="s">
        <v>251</v>
      </c>
      <c r="AO55" s="113" t="s">
        <v>251</v>
      </c>
      <c r="AP55" s="113" t="s">
        <v>251</v>
      </c>
      <c r="AQ55" s="113" t="s">
        <v>251</v>
      </c>
      <c r="AR55" s="113" t="s">
        <v>251</v>
      </c>
      <c r="AS55" s="113" t="s">
        <v>251</v>
      </c>
      <c r="AT55" s="113" t="s">
        <v>251</v>
      </c>
      <c r="AU55" s="113" t="s">
        <v>251</v>
      </c>
      <c r="AV55" s="113">
        <v>1</v>
      </c>
      <c r="AW55" s="113">
        <v>48.43</v>
      </c>
    </row>
    <row r="56" ht="20.4" spans="1:49">
      <c r="A56" s="33">
        <f>A44</f>
        <v>902</v>
      </c>
      <c r="B56" s="42" t="s">
        <v>193</v>
      </c>
      <c r="C56" s="33" t="s">
        <v>269</v>
      </c>
      <c r="D56" s="43" t="s">
        <v>168</v>
      </c>
      <c r="E56" s="44" t="s">
        <v>277</v>
      </c>
      <c r="F56" s="44" t="s">
        <v>269</v>
      </c>
      <c r="G56" s="47"/>
      <c r="H56" s="186">
        <v>0</v>
      </c>
      <c r="I56" s="186">
        <f t="shared" si="15"/>
        <v>1</v>
      </c>
      <c r="J56" s="186">
        <v>0</v>
      </c>
      <c r="K56" s="186">
        <v>0</v>
      </c>
      <c r="L56" s="186">
        <v>0</v>
      </c>
      <c r="M56" s="186">
        <v>0</v>
      </c>
      <c r="N56" s="186">
        <v>0</v>
      </c>
      <c r="O56" s="186">
        <v>0</v>
      </c>
      <c r="P56" s="350">
        <f t="shared" si="16"/>
        <v>0</v>
      </c>
      <c r="Q56" s="344">
        <v>1</v>
      </c>
      <c r="R56" s="344">
        <v>100</v>
      </c>
      <c r="S56" s="344">
        <v>1</v>
      </c>
      <c r="T56" s="344">
        <v>50</v>
      </c>
      <c r="U56" s="344">
        <v>1</v>
      </c>
      <c r="V56" s="360">
        <v>50</v>
      </c>
      <c r="W56" s="265">
        <v>1</v>
      </c>
      <c r="X56" s="265">
        <v>50</v>
      </c>
      <c r="Y56" s="265">
        <v>0.9</v>
      </c>
      <c r="Z56" s="344">
        <v>100</v>
      </c>
      <c r="AA56" s="265">
        <v>105</v>
      </c>
      <c r="AB56" s="265">
        <v>100</v>
      </c>
      <c r="AC56" s="265">
        <v>104</v>
      </c>
      <c r="AD56" s="265">
        <v>107</v>
      </c>
      <c r="AE56" s="265">
        <v>96</v>
      </c>
      <c r="AF56" s="265">
        <v>93</v>
      </c>
      <c r="AG56" s="265">
        <v>0</v>
      </c>
      <c r="AH56" s="265">
        <v>0</v>
      </c>
      <c r="AI56" s="265">
        <v>48.43</v>
      </c>
      <c r="AJ56" s="265">
        <v>0</v>
      </c>
      <c r="AK56" s="265">
        <v>0</v>
      </c>
      <c r="AL56" s="265">
        <v>0</v>
      </c>
      <c r="AM56" s="265">
        <v>10</v>
      </c>
      <c r="AN56" s="265">
        <v>0</v>
      </c>
      <c r="AO56" s="265">
        <v>0</v>
      </c>
      <c r="AP56" s="265">
        <v>0</v>
      </c>
      <c r="AQ56" s="265">
        <v>0</v>
      </c>
      <c r="AR56" s="265">
        <v>0</v>
      </c>
      <c r="AS56" s="265">
        <v>0</v>
      </c>
      <c r="AT56" s="265">
        <v>0</v>
      </c>
      <c r="AU56" s="265">
        <v>2</v>
      </c>
      <c r="AV56" s="265">
        <v>1</v>
      </c>
      <c r="AW56" s="265">
        <v>48.43</v>
      </c>
    </row>
    <row r="57" s="10" customFormat="1" ht="20.4" spans="1:49">
      <c r="A57" s="69"/>
      <c r="B57" s="70"/>
      <c r="C57" s="69"/>
      <c r="D57" s="71"/>
      <c r="E57" s="72" t="s">
        <v>268</v>
      </c>
      <c r="F57" s="72"/>
      <c r="G57" s="73"/>
      <c r="H57" s="125">
        <v>0</v>
      </c>
      <c r="I57" s="125">
        <f t="shared" si="15"/>
        <v>1</v>
      </c>
      <c r="J57" s="125">
        <v>0</v>
      </c>
      <c r="K57" s="125">
        <v>0</v>
      </c>
      <c r="L57" s="125">
        <v>0</v>
      </c>
      <c r="M57" s="125">
        <v>0</v>
      </c>
      <c r="N57" s="125">
        <v>0</v>
      </c>
      <c r="O57" s="125">
        <v>0</v>
      </c>
      <c r="P57" s="125">
        <f t="shared" si="16"/>
        <v>0</v>
      </c>
      <c r="Q57" s="125">
        <v>1</v>
      </c>
      <c r="R57" s="125">
        <v>100</v>
      </c>
      <c r="S57" s="125">
        <v>1</v>
      </c>
      <c r="T57" s="125">
        <v>50</v>
      </c>
      <c r="U57" s="125">
        <v>1</v>
      </c>
      <c r="V57" s="331">
        <v>50</v>
      </c>
      <c r="W57" s="113">
        <v>1</v>
      </c>
      <c r="X57" s="113">
        <v>50</v>
      </c>
      <c r="Y57" s="113">
        <v>0.9</v>
      </c>
      <c r="Z57" s="125">
        <v>100</v>
      </c>
      <c r="AA57" s="113">
        <v>105</v>
      </c>
      <c r="AB57" s="113">
        <v>100</v>
      </c>
      <c r="AC57" s="113">
        <v>104</v>
      </c>
      <c r="AD57" s="113">
        <v>107</v>
      </c>
      <c r="AE57" s="113">
        <v>96</v>
      </c>
      <c r="AF57" s="113">
        <v>93</v>
      </c>
      <c r="AG57" s="113" t="s">
        <v>1518</v>
      </c>
      <c r="AH57" s="113" t="s">
        <v>1518</v>
      </c>
      <c r="AI57" s="113">
        <v>48.43</v>
      </c>
      <c r="AJ57" s="113">
        <v>0</v>
      </c>
      <c r="AK57" s="113">
        <v>0</v>
      </c>
      <c r="AL57" s="113" t="s">
        <v>251</v>
      </c>
      <c r="AM57" s="113" t="s">
        <v>251</v>
      </c>
      <c r="AN57" s="113" t="s">
        <v>251</v>
      </c>
      <c r="AO57" s="113" t="s">
        <v>251</v>
      </c>
      <c r="AP57" s="113" t="s">
        <v>251</v>
      </c>
      <c r="AQ57" s="113" t="s">
        <v>251</v>
      </c>
      <c r="AR57" s="113" t="s">
        <v>251</v>
      </c>
      <c r="AS57" s="113" t="s">
        <v>251</v>
      </c>
      <c r="AT57" s="113" t="s">
        <v>251</v>
      </c>
      <c r="AU57" s="113" t="s">
        <v>251</v>
      </c>
      <c r="AV57" s="113">
        <v>1</v>
      </c>
      <c r="AW57" s="113">
        <v>48.43</v>
      </c>
    </row>
    <row r="58" ht="20.4" spans="1:49">
      <c r="A58" s="33">
        <f t="shared" ref="A58:A62" si="17">A56</f>
        <v>902</v>
      </c>
      <c r="B58" s="42" t="s">
        <v>197</v>
      </c>
      <c r="C58" s="33" t="s">
        <v>278</v>
      </c>
      <c r="D58" s="43" t="s">
        <v>168</v>
      </c>
      <c r="E58" s="44" t="s">
        <v>279</v>
      </c>
      <c r="F58" s="44" t="s">
        <v>278</v>
      </c>
      <c r="G58" s="47"/>
      <c r="H58" s="186">
        <v>0</v>
      </c>
      <c r="I58" s="186">
        <f t="shared" si="15"/>
        <v>1</v>
      </c>
      <c r="J58" s="186">
        <v>0</v>
      </c>
      <c r="K58" s="186">
        <v>0</v>
      </c>
      <c r="L58" s="186">
        <v>0</v>
      </c>
      <c r="M58" s="186">
        <v>0</v>
      </c>
      <c r="N58" s="186">
        <v>0</v>
      </c>
      <c r="O58" s="186">
        <v>0</v>
      </c>
      <c r="P58" s="350">
        <f t="shared" si="16"/>
        <v>0</v>
      </c>
      <c r="Q58" s="344">
        <v>1</v>
      </c>
      <c r="R58" s="344">
        <v>100</v>
      </c>
      <c r="S58" s="344">
        <v>1</v>
      </c>
      <c r="T58" s="344">
        <v>50</v>
      </c>
      <c r="U58" s="344">
        <v>1</v>
      </c>
      <c r="V58" s="344">
        <v>50</v>
      </c>
      <c r="W58" s="265">
        <v>1</v>
      </c>
      <c r="X58" s="265">
        <v>50</v>
      </c>
      <c r="Y58" s="265">
        <v>0.9</v>
      </c>
      <c r="Z58" s="344">
        <v>100</v>
      </c>
      <c r="AA58" s="265">
        <v>105</v>
      </c>
      <c r="AB58" s="265">
        <v>100</v>
      </c>
      <c r="AC58" s="265">
        <v>104</v>
      </c>
      <c r="AD58" s="265">
        <v>107</v>
      </c>
      <c r="AE58" s="265">
        <v>96</v>
      </c>
      <c r="AF58" s="265">
        <v>93</v>
      </c>
      <c r="AG58" s="265">
        <v>0</v>
      </c>
      <c r="AH58" s="265">
        <v>0</v>
      </c>
      <c r="AI58" s="265">
        <v>48.43</v>
      </c>
      <c r="AJ58" s="265">
        <v>0</v>
      </c>
      <c r="AK58" s="265">
        <v>0</v>
      </c>
      <c r="AL58" s="265">
        <v>0</v>
      </c>
      <c r="AM58" s="265">
        <v>10</v>
      </c>
      <c r="AN58" s="265">
        <v>0</v>
      </c>
      <c r="AO58" s="265">
        <v>0</v>
      </c>
      <c r="AP58" s="265">
        <v>0</v>
      </c>
      <c r="AQ58" s="265">
        <v>0</v>
      </c>
      <c r="AR58" s="265">
        <v>0</v>
      </c>
      <c r="AS58" s="265">
        <v>0</v>
      </c>
      <c r="AT58" s="265">
        <v>0</v>
      </c>
      <c r="AU58" s="265">
        <v>2</v>
      </c>
      <c r="AV58" s="265">
        <v>1</v>
      </c>
      <c r="AW58" s="265">
        <v>48.43</v>
      </c>
    </row>
    <row r="59" s="6" customFormat="1" ht="20.4" spans="1:49">
      <c r="A59" s="60"/>
      <c r="B59" s="61"/>
      <c r="C59" s="60"/>
      <c r="D59" s="62"/>
      <c r="E59" s="63" t="s">
        <v>280</v>
      </c>
      <c r="F59" s="63"/>
      <c r="G59" s="75" t="s">
        <v>281</v>
      </c>
      <c r="H59" s="346">
        <v>0</v>
      </c>
      <c r="I59" s="346">
        <f t="shared" si="15"/>
        <v>1</v>
      </c>
      <c r="J59" s="346">
        <v>0</v>
      </c>
      <c r="K59" s="346">
        <v>0</v>
      </c>
      <c r="L59" s="346">
        <v>0</v>
      </c>
      <c r="M59" s="346">
        <v>0</v>
      </c>
      <c r="N59" s="346">
        <v>0</v>
      </c>
      <c r="O59" s="346">
        <v>0</v>
      </c>
      <c r="P59" s="354">
        <f t="shared" si="16"/>
        <v>0</v>
      </c>
      <c r="Q59" s="346" t="s">
        <v>251</v>
      </c>
      <c r="R59" s="346" t="s">
        <v>251</v>
      </c>
      <c r="S59" s="346" t="s">
        <v>251</v>
      </c>
      <c r="T59" s="346" t="s">
        <v>251</v>
      </c>
      <c r="U59" s="346" t="s">
        <v>251</v>
      </c>
      <c r="V59" s="346" t="s">
        <v>251</v>
      </c>
      <c r="W59" s="346" t="s">
        <v>251</v>
      </c>
      <c r="X59" s="346" t="s">
        <v>251</v>
      </c>
      <c r="Y59" s="346" t="s">
        <v>251</v>
      </c>
      <c r="Z59" s="346" t="s">
        <v>251</v>
      </c>
      <c r="AA59" s="346" t="s">
        <v>251</v>
      </c>
      <c r="AB59" s="346" t="s">
        <v>251</v>
      </c>
      <c r="AC59" s="346" t="s">
        <v>251</v>
      </c>
      <c r="AD59" s="346" t="s">
        <v>251</v>
      </c>
      <c r="AE59" s="346" t="s">
        <v>251</v>
      </c>
      <c r="AF59" s="346" t="s">
        <v>251</v>
      </c>
      <c r="AG59" s="346" t="s">
        <v>251</v>
      </c>
      <c r="AH59" s="346" t="s">
        <v>251</v>
      </c>
      <c r="AI59" s="346" t="s">
        <v>251</v>
      </c>
      <c r="AJ59" s="346" t="s">
        <v>251</v>
      </c>
      <c r="AK59" s="346" t="s">
        <v>251</v>
      </c>
      <c r="AL59" s="346" t="s">
        <v>251</v>
      </c>
      <c r="AM59" s="346" t="s">
        <v>251</v>
      </c>
      <c r="AN59" s="346" t="s">
        <v>251</v>
      </c>
      <c r="AO59" s="346" t="s">
        <v>251</v>
      </c>
      <c r="AP59" s="346" t="s">
        <v>251</v>
      </c>
      <c r="AQ59" s="346" t="s">
        <v>251</v>
      </c>
      <c r="AR59" s="346" t="s">
        <v>251</v>
      </c>
      <c r="AS59" s="346" t="s">
        <v>251</v>
      </c>
      <c r="AT59" s="346" t="s">
        <v>251</v>
      </c>
      <c r="AU59" s="346" t="s">
        <v>251</v>
      </c>
      <c r="AV59" s="346" t="s">
        <v>251</v>
      </c>
      <c r="AW59" s="346" t="s">
        <v>251</v>
      </c>
    </row>
    <row r="60" ht="20.4" spans="1:49">
      <c r="A60" s="33">
        <f t="shared" si="17"/>
        <v>902</v>
      </c>
      <c r="B60" s="42" t="s">
        <v>197</v>
      </c>
      <c r="C60" s="33" t="s">
        <v>278</v>
      </c>
      <c r="D60" s="43" t="s">
        <v>180</v>
      </c>
      <c r="E60" s="44" t="s">
        <v>283</v>
      </c>
      <c r="F60" s="44" t="s">
        <v>284</v>
      </c>
      <c r="G60" s="47"/>
      <c r="H60" s="186">
        <v>0</v>
      </c>
      <c r="I60" s="186">
        <f t="shared" si="15"/>
        <v>1</v>
      </c>
      <c r="J60" s="186">
        <v>0</v>
      </c>
      <c r="K60" s="186">
        <v>0</v>
      </c>
      <c r="L60" s="186">
        <v>0</v>
      </c>
      <c r="M60" s="186">
        <v>0</v>
      </c>
      <c r="N60" s="186">
        <v>0</v>
      </c>
      <c r="O60" s="186">
        <v>0</v>
      </c>
      <c r="P60" s="350">
        <f t="shared" si="16"/>
        <v>0</v>
      </c>
      <c r="Q60" s="344">
        <v>1</v>
      </c>
      <c r="R60" s="344">
        <v>100</v>
      </c>
      <c r="S60" s="344">
        <v>1</v>
      </c>
      <c r="T60" s="344">
        <v>50</v>
      </c>
      <c r="U60" s="344">
        <v>1</v>
      </c>
      <c r="V60" s="360">
        <v>50</v>
      </c>
      <c r="W60" s="265">
        <v>1</v>
      </c>
      <c r="X60" s="265">
        <v>50</v>
      </c>
      <c r="Y60" s="265">
        <v>0.9</v>
      </c>
      <c r="Z60" s="344">
        <v>100</v>
      </c>
      <c r="AA60" s="265">
        <v>105</v>
      </c>
      <c r="AB60" s="265">
        <v>100</v>
      </c>
      <c r="AC60" s="265">
        <v>104</v>
      </c>
      <c r="AD60" s="265">
        <v>112</v>
      </c>
      <c r="AE60" s="265">
        <v>95</v>
      </c>
      <c r="AF60" s="265">
        <v>90</v>
      </c>
      <c r="AG60" s="265">
        <v>0</v>
      </c>
      <c r="AH60" s="265">
        <v>0</v>
      </c>
      <c r="AI60" s="268">
        <v>43.6</v>
      </c>
      <c r="AJ60" s="265">
        <v>0</v>
      </c>
      <c r="AK60" s="265">
        <v>0</v>
      </c>
      <c r="AL60" s="265">
        <v>0</v>
      </c>
      <c r="AM60" s="265">
        <v>10</v>
      </c>
      <c r="AN60" s="265">
        <v>0</v>
      </c>
      <c r="AO60" s="265">
        <v>0</v>
      </c>
      <c r="AP60" s="265">
        <v>0</v>
      </c>
      <c r="AQ60" s="265">
        <v>0</v>
      </c>
      <c r="AR60" s="265">
        <v>0</v>
      </c>
      <c r="AS60" s="265">
        <v>0</v>
      </c>
      <c r="AT60" s="265">
        <v>0</v>
      </c>
      <c r="AU60" s="265">
        <v>2</v>
      </c>
      <c r="AV60" s="265">
        <v>1</v>
      </c>
      <c r="AW60" s="265">
        <v>43.6</v>
      </c>
    </row>
    <row r="61" s="7" customFormat="1" ht="20.4" spans="1:49">
      <c r="A61" s="65"/>
      <c r="B61" s="61"/>
      <c r="C61" s="60"/>
      <c r="D61" s="62"/>
      <c r="E61" s="63" t="s">
        <v>268</v>
      </c>
      <c r="F61" s="76"/>
      <c r="G61" s="66"/>
      <c r="H61" s="346">
        <v>0</v>
      </c>
      <c r="I61" s="346">
        <f t="shared" si="15"/>
        <v>1</v>
      </c>
      <c r="J61" s="346">
        <v>0</v>
      </c>
      <c r="K61" s="346">
        <v>0</v>
      </c>
      <c r="L61" s="346">
        <v>0</v>
      </c>
      <c r="M61" s="346">
        <v>0</v>
      </c>
      <c r="N61" s="346">
        <v>0</v>
      </c>
      <c r="O61" s="346">
        <v>0</v>
      </c>
      <c r="P61" s="346">
        <f t="shared" si="16"/>
        <v>0</v>
      </c>
      <c r="Q61" s="346">
        <v>1</v>
      </c>
      <c r="R61" s="346">
        <v>100</v>
      </c>
      <c r="S61" s="346">
        <v>1</v>
      </c>
      <c r="T61" s="346">
        <v>50</v>
      </c>
      <c r="U61" s="346">
        <v>1</v>
      </c>
      <c r="V61" s="363">
        <v>50</v>
      </c>
      <c r="W61" s="267">
        <v>1</v>
      </c>
      <c r="X61" s="267">
        <v>50</v>
      </c>
      <c r="Y61" s="267">
        <v>0.9</v>
      </c>
      <c r="Z61" s="346">
        <v>100</v>
      </c>
      <c r="AA61" s="267">
        <v>105</v>
      </c>
      <c r="AB61" s="267">
        <v>100</v>
      </c>
      <c r="AC61" s="267">
        <v>104</v>
      </c>
      <c r="AD61" s="267">
        <v>107</v>
      </c>
      <c r="AE61" s="267">
        <v>96</v>
      </c>
      <c r="AF61" s="267">
        <v>93</v>
      </c>
      <c r="AG61" s="267" t="s">
        <v>1518</v>
      </c>
      <c r="AH61" s="267" t="s">
        <v>1518</v>
      </c>
      <c r="AI61" s="267">
        <v>48.43</v>
      </c>
      <c r="AJ61" s="267">
        <v>0</v>
      </c>
      <c r="AK61" s="267">
        <v>0</v>
      </c>
      <c r="AL61" s="267" t="s">
        <v>251</v>
      </c>
      <c r="AM61" s="267" t="s">
        <v>251</v>
      </c>
      <c r="AN61" s="267" t="s">
        <v>251</v>
      </c>
      <c r="AO61" s="267" t="s">
        <v>251</v>
      </c>
      <c r="AP61" s="267" t="s">
        <v>251</v>
      </c>
      <c r="AQ61" s="267" t="s">
        <v>251</v>
      </c>
      <c r="AR61" s="267" t="s">
        <v>251</v>
      </c>
      <c r="AS61" s="267" t="s">
        <v>251</v>
      </c>
      <c r="AT61" s="267" t="s">
        <v>251</v>
      </c>
      <c r="AU61" s="267" t="s">
        <v>251</v>
      </c>
      <c r="AV61" s="267">
        <v>1</v>
      </c>
      <c r="AW61" s="267">
        <v>48.43</v>
      </c>
    </row>
    <row r="62" customFormat="1" ht="20.4" spans="1:49">
      <c r="A62" s="58">
        <f t="shared" si="17"/>
        <v>902</v>
      </c>
      <c r="B62" s="59" t="s">
        <v>197</v>
      </c>
      <c r="C62" s="55" t="s">
        <v>278</v>
      </c>
      <c r="D62" s="56" t="s">
        <v>187</v>
      </c>
      <c r="E62" s="57" t="s">
        <v>287</v>
      </c>
      <c r="F62" s="77" t="s">
        <v>288</v>
      </c>
      <c r="G62" s="47"/>
      <c r="H62" s="186">
        <v>0</v>
      </c>
      <c r="I62" s="186">
        <f t="shared" si="15"/>
        <v>1</v>
      </c>
      <c r="J62" s="186">
        <v>0</v>
      </c>
      <c r="K62" s="186">
        <v>0</v>
      </c>
      <c r="L62" s="186">
        <v>0</v>
      </c>
      <c r="M62" s="186">
        <v>0</v>
      </c>
      <c r="N62" s="186">
        <v>0</v>
      </c>
      <c r="O62" s="186">
        <v>0</v>
      </c>
      <c r="P62" s="350">
        <f t="shared" si="16"/>
        <v>0</v>
      </c>
      <c r="Q62" s="344">
        <v>1</v>
      </c>
      <c r="R62" s="344">
        <v>100</v>
      </c>
      <c r="S62" s="344">
        <v>1</v>
      </c>
      <c r="T62" s="344">
        <v>50</v>
      </c>
      <c r="U62" s="344">
        <v>1</v>
      </c>
      <c r="V62" s="360">
        <v>50</v>
      </c>
      <c r="W62" s="265">
        <v>1</v>
      </c>
      <c r="X62" s="265">
        <v>50</v>
      </c>
      <c r="Y62" s="265">
        <v>0.9</v>
      </c>
      <c r="Z62" s="344">
        <v>100</v>
      </c>
      <c r="AA62" s="265">
        <v>105</v>
      </c>
      <c r="AB62" s="265">
        <v>100</v>
      </c>
      <c r="AC62" s="265">
        <v>104</v>
      </c>
      <c r="AD62" s="265">
        <v>107</v>
      </c>
      <c r="AE62" s="265">
        <v>96</v>
      </c>
      <c r="AF62" s="265">
        <v>93</v>
      </c>
      <c r="AG62" s="265">
        <v>0</v>
      </c>
      <c r="AH62" s="265">
        <v>0</v>
      </c>
      <c r="AI62" s="265">
        <v>48.43</v>
      </c>
      <c r="AJ62" s="265">
        <v>0</v>
      </c>
      <c r="AK62" s="265">
        <v>0</v>
      </c>
      <c r="AL62" s="265">
        <v>0</v>
      </c>
      <c r="AM62" s="265">
        <v>10</v>
      </c>
      <c r="AN62" s="265">
        <v>0</v>
      </c>
      <c r="AO62" s="265">
        <v>0</v>
      </c>
      <c r="AP62" s="265">
        <v>0</v>
      </c>
      <c r="AQ62" s="265">
        <v>0</v>
      </c>
      <c r="AR62" s="265">
        <v>0</v>
      </c>
      <c r="AS62" s="265">
        <v>0</v>
      </c>
      <c r="AT62" s="265">
        <v>0</v>
      </c>
      <c r="AU62" s="265">
        <v>2</v>
      </c>
      <c r="AV62" s="265">
        <v>1</v>
      </c>
      <c r="AW62" s="265">
        <v>48.43</v>
      </c>
    </row>
    <row r="63" s="7" customFormat="1" ht="20.4" spans="1:49">
      <c r="A63" s="65"/>
      <c r="B63" s="61"/>
      <c r="C63" s="60"/>
      <c r="D63" s="62"/>
      <c r="E63" s="63" t="s">
        <v>268</v>
      </c>
      <c r="F63" s="76"/>
      <c r="G63" s="66"/>
      <c r="H63" s="346">
        <v>0</v>
      </c>
      <c r="I63" s="346">
        <f t="shared" si="15"/>
        <v>1</v>
      </c>
      <c r="J63" s="346">
        <v>0</v>
      </c>
      <c r="K63" s="346">
        <v>0</v>
      </c>
      <c r="L63" s="346">
        <v>0</v>
      </c>
      <c r="M63" s="346">
        <v>0</v>
      </c>
      <c r="N63" s="346">
        <v>0</v>
      </c>
      <c r="O63" s="346">
        <v>0</v>
      </c>
      <c r="P63" s="346">
        <f t="shared" si="16"/>
        <v>0</v>
      </c>
      <c r="Q63" s="346">
        <v>1</v>
      </c>
      <c r="R63" s="346">
        <v>100</v>
      </c>
      <c r="S63" s="346">
        <v>1</v>
      </c>
      <c r="T63" s="346">
        <v>50</v>
      </c>
      <c r="U63" s="346">
        <v>1</v>
      </c>
      <c r="V63" s="363">
        <v>50</v>
      </c>
      <c r="W63" s="267">
        <v>1</v>
      </c>
      <c r="X63" s="267">
        <v>50</v>
      </c>
      <c r="Y63" s="267">
        <v>0.9</v>
      </c>
      <c r="Z63" s="346">
        <v>100</v>
      </c>
      <c r="AA63" s="267">
        <v>105</v>
      </c>
      <c r="AB63" s="267">
        <v>100</v>
      </c>
      <c r="AC63" s="267">
        <v>104</v>
      </c>
      <c r="AD63" s="267">
        <v>107</v>
      </c>
      <c r="AE63" s="267">
        <v>96</v>
      </c>
      <c r="AF63" s="267">
        <v>93</v>
      </c>
      <c r="AG63" s="267" t="s">
        <v>1518</v>
      </c>
      <c r="AH63" s="267" t="s">
        <v>1518</v>
      </c>
      <c r="AI63" s="267">
        <v>48.43</v>
      </c>
      <c r="AJ63" s="267">
        <v>0</v>
      </c>
      <c r="AK63" s="267">
        <v>0</v>
      </c>
      <c r="AL63" s="267" t="s">
        <v>251</v>
      </c>
      <c r="AM63" s="267" t="s">
        <v>251</v>
      </c>
      <c r="AN63" s="267" t="s">
        <v>251</v>
      </c>
      <c r="AO63" s="267" t="s">
        <v>251</v>
      </c>
      <c r="AP63" s="267" t="s">
        <v>251</v>
      </c>
      <c r="AQ63" s="267" t="s">
        <v>251</v>
      </c>
      <c r="AR63" s="267" t="s">
        <v>251</v>
      </c>
      <c r="AS63" s="267" t="s">
        <v>251</v>
      </c>
      <c r="AT63" s="267" t="s">
        <v>251</v>
      </c>
      <c r="AU63" s="267" t="s">
        <v>251</v>
      </c>
      <c r="AV63" s="267">
        <v>1</v>
      </c>
      <c r="AW63" s="267">
        <v>48.43</v>
      </c>
    </row>
    <row r="64" customFormat="1" ht="20.4" spans="1:49">
      <c r="A64" s="58">
        <f>A60</f>
        <v>902</v>
      </c>
      <c r="B64" s="59" t="s">
        <v>197</v>
      </c>
      <c r="C64" s="55" t="s">
        <v>278</v>
      </c>
      <c r="D64" s="56" t="s">
        <v>190</v>
      </c>
      <c r="E64" s="57" t="s">
        <v>289</v>
      </c>
      <c r="F64" s="77" t="s">
        <v>290</v>
      </c>
      <c r="G64" s="47"/>
      <c r="H64" s="186">
        <v>0</v>
      </c>
      <c r="I64" s="186">
        <f t="shared" ref="I64:I70" si="18">J64+K64*2+L64*4+1</f>
        <v>1</v>
      </c>
      <c r="J64" s="186">
        <v>0</v>
      </c>
      <c r="K64" s="186">
        <v>0</v>
      </c>
      <c r="L64" s="186">
        <v>0</v>
      </c>
      <c r="M64" s="186">
        <v>0</v>
      </c>
      <c r="N64" s="186">
        <v>0</v>
      </c>
      <c r="O64" s="186">
        <v>0</v>
      </c>
      <c r="P64" s="350">
        <f t="shared" ref="P64:P70" si="19">H64+J64*2+K64*4+L64*8+M64*256+N64*512+O64*1024</f>
        <v>0</v>
      </c>
      <c r="Q64" s="344">
        <v>1</v>
      </c>
      <c r="R64" s="344">
        <v>100</v>
      </c>
      <c r="S64" s="344">
        <v>1</v>
      </c>
      <c r="T64" s="344">
        <v>50</v>
      </c>
      <c r="U64" s="344">
        <v>1</v>
      </c>
      <c r="V64" s="360">
        <v>50</v>
      </c>
      <c r="W64" s="265">
        <v>1</v>
      </c>
      <c r="X64" s="265">
        <v>50</v>
      </c>
      <c r="Y64" s="265">
        <v>0.9</v>
      </c>
      <c r="Z64" s="344">
        <v>100</v>
      </c>
      <c r="AA64" s="265">
        <v>105</v>
      </c>
      <c r="AB64" s="265">
        <v>100</v>
      </c>
      <c r="AC64" s="265">
        <v>104</v>
      </c>
      <c r="AD64" s="265">
        <v>107</v>
      </c>
      <c r="AE64" s="265">
        <v>96</v>
      </c>
      <c r="AF64" s="265">
        <v>93</v>
      </c>
      <c r="AG64" s="265">
        <v>0</v>
      </c>
      <c r="AH64" s="265">
        <v>0</v>
      </c>
      <c r="AI64" s="265">
        <v>48.43</v>
      </c>
      <c r="AJ64" s="265">
        <v>0</v>
      </c>
      <c r="AK64" s="265">
        <v>0</v>
      </c>
      <c r="AL64" s="265">
        <v>0</v>
      </c>
      <c r="AM64" s="265">
        <v>10</v>
      </c>
      <c r="AN64" s="265">
        <v>0</v>
      </c>
      <c r="AO64" s="265">
        <v>0</v>
      </c>
      <c r="AP64" s="265">
        <v>0</v>
      </c>
      <c r="AQ64" s="265">
        <v>0</v>
      </c>
      <c r="AR64" s="265">
        <v>0</v>
      </c>
      <c r="AS64" s="265">
        <v>0</v>
      </c>
      <c r="AT64" s="265">
        <v>0</v>
      </c>
      <c r="AU64" s="265">
        <v>2</v>
      </c>
      <c r="AV64" s="265">
        <v>1</v>
      </c>
      <c r="AW64" s="265">
        <v>48.43</v>
      </c>
    </row>
    <row r="65" s="6" customFormat="1" ht="20.4" spans="1:49">
      <c r="A65" s="60"/>
      <c r="B65" s="61"/>
      <c r="C65" s="60"/>
      <c r="D65" s="62"/>
      <c r="E65" s="63" t="s">
        <v>291</v>
      </c>
      <c r="F65" s="63"/>
      <c r="G65" s="66"/>
      <c r="H65" s="346">
        <v>0</v>
      </c>
      <c r="I65" s="346">
        <f t="shared" si="18"/>
        <v>1</v>
      </c>
      <c r="J65" s="346">
        <v>0</v>
      </c>
      <c r="K65" s="346">
        <v>0</v>
      </c>
      <c r="L65" s="346">
        <v>0</v>
      </c>
      <c r="M65" s="346">
        <v>0</v>
      </c>
      <c r="N65" s="346">
        <v>0</v>
      </c>
      <c r="O65" s="346">
        <v>0</v>
      </c>
      <c r="P65" s="354">
        <f t="shared" si="19"/>
        <v>0</v>
      </c>
      <c r="Q65" s="346">
        <v>1</v>
      </c>
      <c r="R65" s="346">
        <v>100</v>
      </c>
      <c r="S65" s="346">
        <v>1</v>
      </c>
      <c r="T65" s="346">
        <v>50</v>
      </c>
      <c r="U65" s="346">
        <v>1</v>
      </c>
      <c r="V65" s="363">
        <v>50</v>
      </c>
      <c r="W65" s="267">
        <v>1</v>
      </c>
      <c r="X65" s="267">
        <v>50</v>
      </c>
      <c r="Y65" s="267">
        <v>0.9</v>
      </c>
      <c r="Z65" s="346">
        <v>100</v>
      </c>
      <c r="AA65" s="267">
        <v>105</v>
      </c>
      <c r="AB65" s="267">
        <v>100</v>
      </c>
      <c r="AC65" s="267">
        <v>104</v>
      </c>
      <c r="AD65" s="267">
        <v>107</v>
      </c>
      <c r="AE65" s="267">
        <v>96</v>
      </c>
      <c r="AF65" s="267">
        <v>93</v>
      </c>
      <c r="AG65" s="267" t="s">
        <v>1518</v>
      </c>
      <c r="AH65" s="267" t="s">
        <v>1518</v>
      </c>
      <c r="AI65" s="267">
        <v>48.43</v>
      </c>
      <c r="AJ65" s="267">
        <v>0</v>
      </c>
      <c r="AK65" s="267">
        <v>0</v>
      </c>
      <c r="AL65" s="267" t="s">
        <v>251</v>
      </c>
      <c r="AM65" s="267" t="s">
        <v>251</v>
      </c>
      <c r="AN65" s="267" t="s">
        <v>251</v>
      </c>
      <c r="AO65" s="267" t="s">
        <v>251</v>
      </c>
      <c r="AP65" s="267" t="s">
        <v>251</v>
      </c>
      <c r="AQ65" s="267" t="s">
        <v>251</v>
      </c>
      <c r="AR65" s="267" t="s">
        <v>251</v>
      </c>
      <c r="AS65" s="267" t="s">
        <v>251</v>
      </c>
      <c r="AT65" s="267" t="s">
        <v>251</v>
      </c>
      <c r="AU65" s="267" t="s">
        <v>251</v>
      </c>
      <c r="AV65" s="267">
        <v>1</v>
      </c>
      <c r="AW65" s="267">
        <v>48.43</v>
      </c>
    </row>
    <row r="66" ht="20.4" spans="1:49">
      <c r="A66" s="33">
        <f>A60</f>
        <v>902</v>
      </c>
      <c r="B66" s="42" t="s">
        <v>201</v>
      </c>
      <c r="C66" s="33" t="s">
        <v>298</v>
      </c>
      <c r="D66" s="43" t="s">
        <v>168</v>
      </c>
      <c r="E66" s="44" t="s">
        <v>299</v>
      </c>
      <c r="F66" s="44" t="s">
        <v>298</v>
      </c>
      <c r="G66" s="47"/>
      <c r="H66" s="186">
        <v>0</v>
      </c>
      <c r="I66" s="186">
        <f t="shared" si="18"/>
        <v>1</v>
      </c>
      <c r="J66" s="186">
        <v>0</v>
      </c>
      <c r="K66" s="186">
        <v>0</v>
      </c>
      <c r="L66" s="186">
        <v>0</v>
      </c>
      <c r="M66" s="186">
        <v>0</v>
      </c>
      <c r="N66" s="186">
        <v>0</v>
      </c>
      <c r="O66" s="186">
        <v>0</v>
      </c>
      <c r="P66" s="350">
        <f t="shared" si="19"/>
        <v>0</v>
      </c>
      <c r="Q66" s="344">
        <v>1</v>
      </c>
      <c r="R66" s="344">
        <v>100</v>
      </c>
      <c r="S66" s="344">
        <v>1</v>
      </c>
      <c r="T66" s="344">
        <v>50</v>
      </c>
      <c r="U66" s="344">
        <v>1</v>
      </c>
      <c r="V66" s="360">
        <v>50</v>
      </c>
      <c r="W66" s="265">
        <v>1</v>
      </c>
      <c r="X66" s="265">
        <v>50</v>
      </c>
      <c r="Y66" s="265">
        <v>0.9</v>
      </c>
      <c r="Z66" s="344">
        <v>100</v>
      </c>
      <c r="AA66" s="265">
        <v>105</v>
      </c>
      <c r="AB66" s="265">
        <v>100</v>
      </c>
      <c r="AC66" s="265">
        <v>104</v>
      </c>
      <c r="AD66" s="265">
        <v>107</v>
      </c>
      <c r="AE66" s="265">
        <v>96</v>
      </c>
      <c r="AF66" s="265">
        <v>93</v>
      </c>
      <c r="AG66" s="265">
        <v>0</v>
      </c>
      <c r="AH66" s="265">
        <v>0</v>
      </c>
      <c r="AI66" s="265">
        <v>48.43</v>
      </c>
      <c r="AJ66" s="265">
        <v>0</v>
      </c>
      <c r="AK66" s="265">
        <v>0</v>
      </c>
      <c r="AL66" s="265">
        <v>0</v>
      </c>
      <c r="AM66" s="265">
        <v>10</v>
      </c>
      <c r="AN66" s="265">
        <v>0</v>
      </c>
      <c r="AO66" s="265">
        <v>0</v>
      </c>
      <c r="AP66" s="265">
        <v>0</v>
      </c>
      <c r="AQ66" s="265">
        <v>0</v>
      </c>
      <c r="AR66" s="265">
        <v>0</v>
      </c>
      <c r="AS66" s="265">
        <v>0</v>
      </c>
      <c r="AT66" s="265">
        <v>0</v>
      </c>
      <c r="AU66" s="265">
        <v>2</v>
      </c>
      <c r="AV66" s="265">
        <v>1</v>
      </c>
      <c r="AW66" s="265">
        <v>48.43</v>
      </c>
    </row>
    <row r="67" s="6" customFormat="1" ht="20.4" spans="1:49">
      <c r="A67" s="60"/>
      <c r="B67" s="61"/>
      <c r="C67" s="60"/>
      <c r="D67" s="62"/>
      <c r="E67" s="63" t="s">
        <v>300</v>
      </c>
      <c r="F67" s="63"/>
      <c r="G67" s="66"/>
      <c r="H67" s="346">
        <v>0</v>
      </c>
      <c r="I67" s="346">
        <f t="shared" si="18"/>
        <v>1</v>
      </c>
      <c r="J67" s="346">
        <v>0</v>
      </c>
      <c r="K67" s="346">
        <v>0</v>
      </c>
      <c r="L67" s="346">
        <v>0</v>
      </c>
      <c r="M67" s="346">
        <v>0</v>
      </c>
      <c r="N67" s="346">
        <v>0</v>
      </c>
      <c r="O67" s="346">
        <v>0</v>
      </c>
      <c r="P67" s="354">
        <f t="shared" si="19"/>
        <v>0</v>
      </c>
      <c r="Q67" s="346">
        <v>1</v>
      </c>
      <c r="R67" s="346">
        <v>100</v>
      </c>
      <c r="S67" s="346">
        <v>1</v>
      </c>
      <c r="T67" s="346">
        <v>50</v>
      </c>
      <c r="U67" s="346">
        <v>1</v>
      </c>
      <c r="V67" s="363">
        <v>50</v>
      </c>
      <c r="W67" s="267">
        <v>1</v>
      </c>
      <c r="X67" s="267">
        <v>50</v>
      </c>
      <c r="Y67" s="267">
        <v>0.9</v>
      </c>
      <c r="Z67" s="346">
        <v>100</v>
      </c>
      <c r="AA67" s="267">
        <v>105</v>
      </c>
      <c r="AB67" s="267">
        <v>100</v>
      </c>
      <c r="AC67" s="267">
        <v>104</v>
      </c>
      <c r="AD67" s="267">
        <v>107</v>
      </c>
      <c r="AE67" s="267">
        <v>96</v>
      </c>
      <c r="AF67" s="267">
        <v>93</v>
      </c>
      <c r="AG67" s="267" t="s">
        <v>1518</v>
      </c>
      <c r="AH67" s="267" t="s">
        <v>1518</v>
      </c>
      <c r="AI67" s="267">
        <v>48.43</v>
      </c>
      <c r="AJ67" s="267">
        <v>0</v>
      </c>
      <c r="AK67" s="267">
        <v>0</v>
      </c>
      <c r="AL67" s="267" t="s">
        <v>251</v>
      </c>
      <c r="AM67" s="267" t="s">
        <v>251</v>
      </c>
      <c r="AN67" s="267" t="s">
        <v>251</v>
      </c>
      <c r="AO67" s="267" t="s">
        <v>251</v>
      </c>
      <c r="AP67" s="267" t="s">
        <v>251</v>
      </c>
      <c r="AQ67" s="267" t="s">
        <v>251</v>
      </c>
      <c r="AR67" s="267" t="s">
        <v>251</v>
      </c>
      <c r="AS67" s="267" t="s">
        <v>251</v>
      </c>
      <c r="AT67" s="267" t="s">
        <v>251</v>
      </c>
      <c r="AU67" s="267" t="s">
        <v>251</v>
      </c>
      <c r="AV67" s="267">
        <v>1</v>
      </c>
      <c r="AW67" s="267">
        <v>48.43</v>
      </c>
    </row>
    <row r="68" ht="20.4" spans="1:49">
      <c r="A68" s="33">
        <f t="shared" ref="A68:A72" si="20">A66</f>
        <v>902</v>
      </c>
      <c r="B68" s="42" t="s">
        <v>201</v>
      </c>
      <c r="C68" s="33" t="s">
        <v>298</v>
      </c>
      <c r="D68" s="43" t="s">
        <v>180</v>
      </c>
      <c r="E68" s="44" t="s">
        <v>301</v>
      </c>
      <c r="F68" s="44" t="s">
        <v>302</v>
      </c>
      <c r="G68" s="47"/>
      <c r="H68" s="186">
        <v>0</v>
      </c>
      <c r="I68" s="186">
        <f t="shared" si="18"/>
        <v>1</v>
      </c>
      <c r="J68" s="186">
        <v>0</v>
      </c>
      <c r="K68" s="186">
        <v>0</v>
      </c>
      <c r="L68" s="186">
        <v>0</v>
      </c>
      <c r="M68" s="186">
        <v>0</v>
      </c>
      <c r="N68" s="186">
        <v>0</v>
      </c>
      <c r="O68" s="186">
        <v>0</v>
      </c>
      <c r="P68" s="350">
        <f t="shared" si="19"/>
        <v>0</v>
      </c>
      <c r="Q68" s="344">
        <v>1</v>
      </c>
      <c r="R68" s="344">
        <v>100</v>
      </c>
      <c r="S68" s="344">
        <v>1</v>
      </c>
      <c r="T68" s="344">
        <v>50</v>
      </c>
      <c r="U68" s="344">
        <v>1</v>
      </c>
      <c r="V68" s="344">
        <v>50</v>
      </c>
      <c r="W68" s="265">
        <v>1</v>
      </c>
      <c r="X68" s="265">
        <v>50</v>
      </c>
      <c r="Y68" s="265">
        <v>0.9</v>
      </c>
      <c r="Z68" s="344">
        <v>100</v>
      </c>
      <c r="AA68" s="265">
        <v>105</v>
      </c>
      <c r="AB68" s="265">
        <v>100</v>
      </c>
      <c r="AC68" s="265">
        <v>104</v>
      </c>
      <c r="AD68" s="265">
        <v>107</v>
      </c>
      <c r="AE68" s="265">
        <v>96</v>
      </c>
      <c r="AF68" s="265">
        <v>93</v>
      </c>
      <c r="AG68" s="265">
        <v>0</v>
      </c>
      <c r="AH68" s="265">
        <v>0</v>
      </c>
      <c r="AI68" s="265">
        <v>48.43</v>
      </c>
      <c r="AJ68" s="265">
        <v>0</v>
      </c>
      <c r="AK68" s="265">
        <v>0</v>
      </c>
      <c r="AL68" s="265">
        <v>0</v>
      </c>
      <c r="AM68" s="265">
        <v>10</v>
      </c>
      <c r="AN68" s="265">
        <v>0</v>
      </c>
      <c r="AO68" s="265">
        <v>0</v>
      </c>
      <c r="AP68" s="265">
        <v>0</v>
      </c>
      <c r="AQ68" s="265">
        <v>0</v>
      </c>
      <c r="AR68" s="265">
        <v>0</v>
      </c>
      <c r="AS68" s="265">
        <v>0</v>
      </c>
      <c r="AT68" s="265">
        <v>0</v>
      </c>
      <c r="AU68" s="265">
        <v>2</v>
      </c>
      <c r="AV68" s="265">
        <v>1</v>
      </c>
      <c r="AW68" s="265">
        <v>48.43</v>
      </c>
    </row>
    <row r="69" s="10" customFormat="1" ht="20.4" spans="1:49">
      <c r="A69" s="69"/>
      <c r="B69" s="70"/>
      <c r="C69" s="69"/>
      <c r="D69" s="71"/>
      <c r="E69" s="72" t="s">
        <v>268</v>
      </c>
      <c r="F69" s="72"/>
      <c r="G69" s="73"/>
      <c r="H69" s="125">
        <v>0</v>
      </c>
      <c r="I69" s="125">
        <f t="shared" si="18"/>
        <v>1</v>
      </c>
      <c r="J69" s="125">
        <v>0</v>
      </c>
      <c r="K69" s="125">
        <v>0</v>
      </c>
      <c r="L69" s="125">
        <v>0</v>
      </c>
      <c r="M69" s="125">
        <v>0</v>
      </c>
      <c r="N69" s="125">
        <v>0</v>
      </c>
      <c r="O69" s="125">
        <v>0</v>
      </c>
      <c r="P69" s="125">
        <f t="shared" si="19"/>
        <v>0</v>
      </c>
      <c r="Q69" s="125">
        <v>1</v>
      </c>
      <c r="R69" s="125">
        <v>100</v>
      </c>
      <c r="S69" s="125">
        <v>1</v>
      </c>
      <c r="T69" s="125">
        <v>50</v>
      </c>
      <c r="U69" s="125">
        <v>1</v>
      </c>
      <c r="V69" s="331">
        <v>50</v>
      </c>
      <c r="W69" s="113">
        <v>1</v>
      </c>
      <c r="X69" s="113">
        <v>50</v>
      </c>
      <c r="Y69" s="113">
        <v>0.9</v>
      </c>
      <c r="Z69" s="125">
        <v>100</v>
      </c>
      <c r="AA69" s="113">
        <v>105</v>
      </c>
      <c r="AB69" s="113">
        <v>100</v>
      </c>
      <c r="AC69" s="113">
        <v>104</v>
      </c>
      <c r="AD69" s="113">
        <v>107</v>
      </c>
      <c r="AE69" s="113">
        <v>96</v>
      </c>
      <c r="AF69" s="113">
        <v>93</v>
      </c>
      <c r="AG69" s="113" t="s">
        <v>1518</v>
      </c>
      <c r="AH69" s="113" t="s">
        <v>1518</v>
      </c>
      <c r="AI69" s="113">
        <v>48.43</v>
      </c>
      <c r="AJ69" s="113">
        <v>0</v>
      </c>
      <c r="AK69" s="113">
        <v>0</v>
      </c>
      <c r="AL69" s="113" t="s">
        <v>251</v>
      </c>
      <c r="AM69" s="113" t="s">
        <v>251</v>
      </c>
      <c r="AN69" s="113" t="s">
        <v>251</v>
      </c>
      <c r="AO69" s="113" t="s">
        <v>251</v>
      </c>
      <c r="AP69" s="113" t="s">
        <v>251</v>
      </c>
      <c r="AQ69" s="113" t="s">
        <v>251</v>
      </c>
      <c r="AR69" s="113" t="s">
        <v>251</v>
      </c>
      <c r="AS69" s="113" t="s">
        <v>251</v>
      </c>
      <c r="AT69" s="113" t="s">
        <v>251</v>
      </c>
      <c r="AU69" s="113" t="s">
        <v>251</v>
      </c>
      <c r="AV69" s="113">
        <v>1</v>
      </c>
      <c r="AW69" s="113">
        <v>48.43</v>
      </c>
    </row>
    <row r="70" ht="20.4" spans="1:49">
      <c r="A70" s="33">
        <f t="shared" si="20"/>
        <v>902</v>
      </c>
      <c r="B70" s="42" t="s">
        <v>306</v>
      </c>
      <c r="C70" s="33" t="s">
        <v>303</v>
      </c>
      <c r="D70" s="43" t="s">
        <v>168</v>
      </c>
      <c r="E70" s="44" t="s">
        <v>307</v>
      </c>
      <c r="F70" s="44" t="s">
        <v>303</v>
      </c>
      <c r="G70" s="47"/>
      <c r="H70" s="186">
        <v>0</v>
      </c>
      <c r="I70" s="186">
        <f t="shared" si="18"/>
        <v>1</v>
      </c>
      <c r="J70" s="186">
        <v>0</v>
      </c>
      <c r="K70" s="186">
        <v>0</v>
      </c>
      <c r="L70" s="186">
        <v>0</v>
      </c>
      <c r="M70" s="186">
        <v>0</v>
      </c>
      <c r="N70" s="186">
        <v>0</v>
      </c>
      <c r="O70" s="186">
        <v>0</v>
      </c>
      <c r="P70" s="350">
        <f t="shared" si="19"/>
        <v>0</v>
      </c>
      <c r="Q70" s="344">
        <v>1</v>
      </c>
      <c r="R70" s="344">
        <v>100</v>
      </c>
      <c r="S70" s="344">
        <v>1</v>
      </c>
      <c r="T70" s="344">
        <v>50</v>
      </c>
      <c r="U70" s="344">
        <v>1</v>
      </c>
      <c r="V70" s="360">
        <v>50</v>
      </c>
      <c r="W70" s="265">
        <v>1</v>
      </c>
      <c r="X70" s="265">
        <v>50</v>
      </c>
      <c r="Y70" s="265">
        <v>0.9</v>
      </c>
      <c r="Z70" s="344">
        <v>100</v>
      </c>
      <c r="AA70" s="265">
        <v>105</v>
      </c>
      <c r="AB70" s="265">
        <v>100</v>
      </c>
      <c r="AC70" s="265">
        <v>104</v>
      </c>
      <c r="AD70" s="265">
        <v>107</v>
      </c>
      <c r="AE70" s="265">
        <v>96</v>
      </c>
      <c r="AF70" s="265">
        <v>93</v>
      </c>
      <c r="AG70" s="265">
        <v>0</v>
      </c>
      <c r="AH70" s="265">
        <v>0</v>
      </c>
      <c r="AI70" s="265">
        <v>48.43</v>
      </c>
      <c r="AJ70" s="265">
        <v>0</v>
      </c>
      <c r="AK70" s="265">
        <v>0</v>
      </c>
      <c r="AL70" s="265">
        <v>0</v>
      </c>
      <c r="AM70" s="265">
        <v>10</v>
      </c>
      <c r="AN70" s="265">
        <v>0</v>
      </c>
      <c r="AO70" s="265">
        <v>0</v>
      </c>
      <c r="AP70" s="265">
        <v>0</v>
      </c>
      <c r="AQ70" s="265">
        <v>0</v>
      </c>
      <c r="AR70" s="265">
        <v>0</v>
      </c>
      <c r="AS70" s="265">
        <v>0</v>
      </c>
      <c r="AT70" s="265">
        <v>0</v>
      </c>
      <c r="AU70" s="265">
        <v>2</v>
      </c>
      <c r="AV70" s="265">
        <v>1</v>
      </c>
      <c r="AW70" s="265">
        <v>48.43</v>
      </c>
    </row>
    <row r="71" s="11" customFormat="1" customHeight="1" spans="1:22">
      <c r="A71" s="111"/>
      <c r="B71" s="70"/>
      <c r="C71" s="69"/>
      <c r="D71" s="71"/>
      <c r="E71" s="72"/>
      <c r="F71" s="112"/>
      <c r="G71" s="73"/>
      <c r="H71" s="113"/>
      <c r="I71" s="125"/>
      <c r="J71" s="113"/>
      <c r="K71" s="125"/>
      <c r="L71" s="125"/>
      <c r="M71" s="125"/>
      <c r="N71" s="125"/>
      <c r="O71" s="113"/>
      <c r="P71" s="125"/>
      <c r="Q71" s="125"/>
      <c r="R71" s="125"/>
      <c r="S71" s="113"/>
      <c r="T71" s="10"/>
      <c r="U71" s="10"/>
      <c r="V71" s="287"/>
    </row>
    <row r="72" customFormat="1" customHeight="1" spans="1:22">
      <c r="A72" s="51">
        <f t="shared" si="20"/>
        <v>902</v>
      </c>
      <c r="B72" s="42"/>
      <c r="C72" s="33" t="s">
        <v>303</v>
      </c>
      <c r="D72" s="43" t="s">
        <v>180</v>
      </c>
      <c r="E72" s="44" t="s">
        <v>308</v>
      </c>
      <c r="F72" s="44" t="s">
        <v>309</v>
      </c>
      <c r="G72" s="47"/>
      <c r="H72" s="114"/>
      <c r="I72" s="127"/>
      <c r="J72" s="114"/>
      <c r="K72" s="127"/>
      <c r="L72" s="127"/>
      <c r="M72" s="127"/>
      <c r="N72" s="127"/>
      <c r="O72" s="114"/>
      <c r="P72" s="127"/>
      <c r="Q72" s="127"/>
      <c r="R72" s="127"/>
      <c r="S72" s="114"/>
      <c r="T72" s="12"/>
      <c r="U72" s="12"/>
      <c r="V72" s="288"/>
    </row>
    <row r="73" s="11" customFormat="1" customHeight="1" spans="1:22">
      <c r="A73" s="111"/>
      <c r="B73" s="70"/>
      <c r="C73" s="69"/>
      <c r="D73" s="71"/>
      <c r="E73" s="72"/>
      <c r="F73" s="112"/>
      <c r="G73" s="73"/>
      <c r="H73" s="113"/>
      <c r="I73" s="125"/>
      <c r="J73" s="113"/>
      <c r="K73" s="125"/>
      <c r="L73" s="125"/>
      <c r="M73" s="125"/>
      <c r="N73" s="125"/>
      <c r="O73" s="113"/>
      <c r="P73" s="125"/>
      <c r="Q73" s="125"/>
      <c r="R73" s="125"/>
      <c r="S73" s="113"/>
      <c r="T73" s="10"/>
      <c r="U73" s="10"/>
      <c r="V73" s="287"/>
    </row>
    <row r="74" customFormat="1" customHeight="1" spans="1:22">
      <c r="A74" s="51">
        <f>A72</f>
        <v>902</v>
      </c>
      <c r="B74" s="42"/>
      <c r="C74" s="33" t="s">
        <v>303</v>
      </c>
      <c r="D74" s="43" t="s">
        <v>187</v>
      </c>
      <c r="E74" s="44" t="s">
        <v>310</v>
      </c>
      <c r="F74" s="44" t="s">
        <v>311</v>
      </c>
      <c r="G74" s="47"/>
      <c r="H74" s="114"/>
      <c r="I74" s="127"/>
      <c r="J74" s="114"/>
      <c r="K74" s="127"/>
      <c r="L74" s="127"/>
      <c r="M74" s="127"/>
      <c r="N74" s="127"/>
      <c r="O74" s="114"/>
      <c r="P74" s="127"/>
      <c r="Q74" s="127"/>
      <c r="R74" s="127"/>
      <c r="S74" s="114"/>
      <c r="T74" s="12"/>
      <c r="U74" s="12"/>
      <c r="V74" s="288"/>
    </row>
    <row r="75" s="10" customFormat="1" ht="20.4" spans="1:49">
      <c r="A75" s="69"/>
      <c r="B75" s="70"/>
      <c r="C75" s="69"/>
      <c r="D75" s="71"/>
      <c r="E75" s="72" t="s">
        <v>312</v>
      </c>
      <c r="F75" s="72" t="s">
        <v>313</v>
      </c>
      <c r="G75" s="73"/>
      <c r="H75" s="125">
        <v>0</v>
      </c>
      <c r="I75" s="125">
        <f>J75+K75*2+L75*4+1</f>
        <v>1</v>
      </c>
      <c r="J75" s="125">
        <v>0</v>
      </c>
      <c r="K75" s="125">
        <v>0</v>
      </c>
      <c r="L75" s="125">
        <v>0</v>
      </c>
      <c r="M75" s="125">
        <v>0</v>
      </c>
      <c r="N75" s="125">
        <v>0</v>
      </c>
      <c r="O75" s="125">
        <v>0</v>
      </c>
      <c r="P75" s="125">
        <v>0</v>
      </c>
      <c r="Q75" s="125">
        <v>1</v>
      </c>
      <c r="R75" s="125">
        <v>100</v>
      </c>
      <c r="S75" s="125">
        <v>1</v>
      </c>
      <c r="T75" s="125">
        <v>50</v>
      </c>
      <c r="U75" s="125">
        <v>1</v>
      </c>
      <c r="V75" s="331">
        <v>50</v>
      </c>
      <c r="W75" s="113">
        <v>1</v>
      </c>
      <c r="X75" s="113">
        <v>50</v>
      </c>
      <c r="Y75" s="113">
        <v>0.9</v>
      </c>
      <c r="Z75" s="125">
        <v>100</v>
      </c>
      <c r="AA75" s="113">
        <v>105</v>
      </c>
      <c r="AB75" s="113">
        <v>100</v>
      </c>
      <c r="AC75" s="113">
        <v>104</v>
      </c>
      <c r="AD75" s="113">
        <v>107</v>
      </c>
      <c r="AE75" s="113">
        <v>96</v>
      </c>
      <c r="AF75" s="113">
        <v>93</v>
      </c>
      <c r="AG75" s="113" t="s">
        <v>1518</v>
      </c>
      <c r="AH75" s="113" t="s">
        <v>1518</v>
      </c>
      <c r="AI75" s="113">
        <v>48.43</v>
      </c>
      <c r="AJ75" s="113">
        <v>0</v>
      </c>
      <c r="AK75" s="113">
        <v>0</v>
      </c>
      <c r="AL75" s="113" t="s">
        <v>251</v>
      </c>
      <c r="AM75" s="113" t="s">
        <v>251</v>
      </c>
      <c r="AN75" s="113" t="s">
        <v>251</v>
      </c>
      <c r="AO75" s="113" t="s">
        <v>251</v>
      </c>
      <c r="AP75" s="113" t="s">
        <v>251</v>
      </c>
      <c r="AQ75" s="113" t="s">
        <v>251</v>
      </c>
      <c r="AR75" s="113" t="s">
        <v>251</v>
      </c>
      <c r="AS75" s="113" t="s">
        <v>251</v>
      </c>
      <c r="AT75" s="113" t="s">
        <v>251</v>
      </c>
      <c r="AU75" s="113" t="s">
        <v>251</v>
      </c>
      <c r="AV75" s="113">
        <v>1</v>
      </c>
      <c r="AW75" s="113">
        <v>48.43</v>
      </c>
    </row>
    <row r="76" ht="20.4" spans="1:49">
      <c r="A76" s="33">
        <f>A70</f>
        <v>902</v>
      </c>
      <c r="B76" s="42" t="s">
        <v>235</v>
      </c>
      <c r="C76" s="33" t="s">
        <v>313</v>
      </c>
      <c r="D76" s="43" t="s">
        <v>168</v>
      </c>
      <c r="E76" s="44" t="s">
        <v>314</v>
      </c>
      <c r="F76" s="44" t="s">
        <v>313</v>
      </c>
      <c r="G76" s="47"/>
      <c r="H76" s="186">
        <v>0</v>
      </c>
      <c r="I76" s="186">
        <f>J76+K76*2+L76*4+1</f>
        <v>1</v>
      </c>
      <c r="J76" s="186">
        <v>0</v>
      </c>
      <c r="K76" s="186">
        <v>0</v>
      </c>
      <c r="L76" s="186">
        <v>0</v>
      </c>
      <c r="M76" s="186">
        <v>0</v>
      </c>
      <c r="N76" s="186">
        <v>0</v>
      </c>
      <c r="O76" s="186">
        <v>0</v>
      </c>
      <c r="P76" s="350">
        <f>H76+J76*2+K76*4+L76*8+M76*256+N76*512+O76*1024</f>
        <v>0</v>
      </c>
      <c r="Q76" s="344">
        <v>1</v>
      </c>
      <c r="R76" s="344">
        <v>100</v>
      </c>
      <c r="S76" s="344">
        <v>1</v>
      </c>
      <c r="T76" s="344">
        <v>50</v>
      </c>
      <c r="U76" s="344">
        <v>1</v>
      </c>
      <c r="V76" s="360">
        <v>50</v>
      </c>
      <c r="W76" s="265">
        <v>1</v>
      </c>
      <c r="X76" s="265">
        <v>50</v>
      </c>
      <c r="Y76" s="265">
        <v>0.9</v>
      </c>
      <c r="Z76" s="344">
        <v>100</v>
      </c>
      <c r="AA76" s="265">
        <v>105</v>
      </c>
      <c r="AB76" s="265">
        <v>100</v>
      </c>
      <c r="AC76" s="265">
        <v>104</v>
      </c>
      <c r="AD76" s="265">
        <v>107</v>
      </c>
      <c r="AE76" s="265">
        <v>96</v>
      </c>
      <c r="AF76" s="265">
        <v>93</v>
      </c>
      <c r="AG76" s="265">
        <v>0</v>
      </c>
      <c r="AH76" s="265">
        <v>0</v>
      </c>
      <c r="AI76" s="265">
        <v>48.43</v>
      </c>
      <c r="AJ76" s="265">
        <v>0</v>
      </c>
      <c r="AK76" s="265">
        <v>0</v>
      </c>
      <c r="AL76" s="265">
        <v>0</v>
      </c>
      <c r="AM76" s="265">
        <v>10</v>
      </c>
      <c r="AN76" s="265">
        <v>0</v>
      </c>
      <c r="AO76" s="265">
        <v>0</v>
      </c>
      <c r="AP76" s="265">
        <v>0</v>
      </c>
      <c r="AQ76" s="265">
        <v>0</v>
      </c>
      <c r="AR76" s="265">
        <v>0</v>
      </c>
      <c r="AS76" s="265">
        <v>0</v>
      </c>
      <c r="AT76" s="265">
        <v>0</v>
      </c>
      <c r="AU76" s="265">
        <v>2</v>
      </c>
      <c r="AV76" s="265">
        <v>1</v>
      </c>
      <c r="AW76" s="265">
        <v>48.43</v>
      </c>
    </row>
    <row r="77" s="11" customFormat="1" customHeight="1" spans="1:22">
      <c r="A77" s="111"/>
      <c r="B77" s="70"/>
      <c r="C77" s="69"/>
      <c r="D77" s="71"/>
      <c r="E77" s="72"/>
      <c r="F77" s="72"/>
      <c r="G77" s="73"/>
      <c r="H77" s="113"/>
      <c r="I77" s="125"/>
      <c r="J77" s="113"/>
      <c r="K77" s="125"/>
      <c r="L77" s="125"/>
      <c r="M77" s="125"/>
      <c r="N77" s="129"/>
      <c r="O77" s="113"/>
      <c r="P77" s="125"/>
      <c r="Q77" s="125"/>
      <c r="R77" s="129"/>
      <c r="S77" s="113"/>
      <c r="T77" s="10"/>
      <c r="U77" s="10"/>
      <c r="V77" s="287"/>
    </row>
    <row r="78" customFormat="1" customHeight="1" spans="1:22">
      <c r="A78" s="51">
        <f>A68</f>
        <v>902</v>
      </c>
      <c r="B78" s="42"/>
      <c r="C78" s="33" t="s">
        <v>313</v>
      </c>
      <c r="D78" s="43" t="s">
        <v>180</v>
      </c>
      <c r="E78" s="44" t="s">
        <v>315</v>
      </c>
      <c r="F78" s="44" t="s">
        <v>316</v>
      </c>
      <c r="G78" s="47"/>
      <c r="H78" s="114"/>
      <c r="I78" s="127"/>
      <c r="J78" s="114"/>
      <c r="K78" s="127"/>
      <c r="L78" s="127"/>
      <c r="M78" s="127"/>
      <c r="N78" s="130"/>
      <c r="O78" s="114"/>
      <c r="P78" s="127"/>
      <c r="Q78" s="127"/>
      <c r="R78" s="130"/>
      <c r="S78" s="114"/>
      <c r="T78" s="12"/>
      <c r="U78" s="12"/>
      <c r="V78" s="288"/>
    </row>
    <row r="79" s="11" customFormat="1" customHeight="1" spans="1:49">
      <c r="A79" s="111"/>
      <c r="B79" s="70"/>
      <c r="C79" s="69"/>
      <c r="D79" s="71"/>
      <c r="E79" s="72"/>
      <c r="F79" s="72"/>
      <c r="G79" s="115" t="s">
        <v>264</v>
      </c>
      <c r="H79" s="74">
        <v>0</v>
      </c>
      <c r="I79" s="74">
        <v>1</v>
      </c>
      <c r="J79" s="74">
        <v>0</v>
      </c>
      <c r="K79" s="74">
        <v>0</v>
      </c>
      <c r="L79" s="74">
        <v>0</v>
      </c>
      <c r="M79" s="74">
        <v>0</v>
      </c>
      <c r="N79" s="211">
        <v>0</v>
      </c>
      <c r="O79" s="74">
        <v>0</v>
      </c>
      <c r="P79" s="74">
        <v>0</v>
      </c>
      <c r="Q79" s="74">
        <v>1</v>
      </c>
      <c r="R79" s="125">
        <v>100</v>
      </c>
      <c r="S79" s="74">
        <v>1</v>
      </c>
      <c r="T79" s="74">
        <v>50</v>
      </c>
      <c r="U79" s="74">
        <v>1</v>
      </c>
      <c r="V79" s="74">
        <v>50</v>
      </c>
      <c r="W79" s="74">
        <v>1</v>
      </c>
      <c r="X79" s="74">
        <v>50</v>
      </c>
      <c r="Y79" s="74">
        <v>0.9</v>
      </c>
      <c r="Z79" s="74">
        <v>100</v>
      </c>
      <c r="AA79" s="74">
        <v>105</v>
      </c>
      <c r="AB79" s="74">
        <v>100</v>
      </c>
      <c r="AC79" s="74">
        <v>104</v>
      </c>
      <c r="AD79" s="74">
        <v>107</v>
      </c>
      <c r="AE79" s="74">
        <v>96</v>
      </c>
      <c r="AF79" s="74">
        <v>93</v>
      </c>
      <c r="AG79" s="74" t="s">
        <v>1518</v>
      </c>
      <c r="AH79" s="74" t="s">
        <v>1518</v>
      </c>
      <c r="AI79" s="74">
        <v>48.43</v>
      </c>
      <c r="AJ79" s="74">
        <v>0</v>
      </c>
      <c r="AK79" s="74">
        <v>0</v>
      </c>
      <c r="AL79" s="74" t="s">
        <v>251</v>
      </c>
      <c r="AM79" s="74" t="s">
        <v>251</v>
      </c>
      <c r="AN79" s="74" t="s">
        <v>251</v>
      </c>
      <c r="AO79" s="74" t="s">
        <v>251</v>
      </c>
      <c r="AP79" s="74" t="s">
        <v>251</v>
      </c>
      <c r="AQ79" s="74" t="s">
        <v>251</v>
      </c>
      <c r="AR79" s="74" t="s">
        <v>251</v>
      </c>
      <c r="AS79" s="74" t="s">
        <v>251</v>
      </c>
      <c r="AT79" s="74" t="s">
        <v>251</v>
      </c>
      <c r="AU79" s="74" t="s">
        <v>251</v>
      </c>
      <c r="AV79" s="74">
        <v>1</v>
      </c>
      <c r="AW79" s="74">
        <v>48.43</v>
      </c>
    </row>
    <row r="80" customFormat="1" customHeight="1" spans="1:49">
      <c r="A80" s="51">
        <f>A4</f>
        <v>902</v>
      </c>
      <c r="B80" s="42" t="s">
        <v>235</v>
      </c>
      <c r="C80" s="33" t="s">
        <v>313</v>
      </c>
      <c r="D80" s="43" t="s">
        <v>187</v>
      </c>
      <c r="E80" s="44" t="s">
        <v>317</v>
      </c>
      <c r="F80" s="44" t="s">
        <v>318</v>
      </c>
      <c r="G80" s="47"/>
      <c r="H80" s="186">
        <v>0</v>
      </c>
      <c r="I80" s="186">
        <f>J80+K80*2+L80*4+1</f>
        <v>1</v>
      </c>
      <c r="J80" s="186">
        <v>0</v>
      </c>
      <c r="K80" s="186">
        <v>0</v>
      </c>
      <c r="L80" s="186">
        <v>0</v>
      </c>
      <c r="M80" s="186">
        <v>0</v>
      </c>
      <c r="N80" s="186">
        <v>0</v>
      </c>
      <c r="O80" s="186">
        <v>0</v>
      </c>
      <c r="P80" s="350">
        <f>H80+J80*2+K80*4+L80*8+M80*256+N80*512+O80*1024</f>
        <v>0</v>
      </c>
      <c r="Q80" s="127">
        <v>1</v>
      </c>
      <c r="R80" s="344">
        <v>100</v>
      </c>
      <c r="S80" s="344">
        <v>1</v>
      </c>
      <c r="T80" s="344">
        <v>50</v>
      </c>
      <c r="U80" s="344">
        <v>1</v>
      </c>
      <c r="V80" s="360">
        <v>50</v>
      </c>
      <c r="W80" s="265">
        <v>1</v>
      </c>
      <c r="X80" s="265">
        <v>50</v>
      </c>
      <c r="Y80" s="265">
        <v>0.9</v>
      </c>
      <c r="Z80" s="344">
        <v>100</v>
      </c>
      <c r="AA80" s="265">
        <v>105</v>
      </c>
      <c r="AB80" s="265">
        <v>100</v>
      </c>
      <c r="AC80" s="265">
        <v>104</v>
      </c>
      <c r="AD80" s="265">
        <v>107</v>
      </c>
      <c r="AE80" s="265">
        <v>96</v>
      </c>
      <c r="AF80" s="265">
        <v>93</v>
      </c>
      <c r="AG80" s="265">
        <v>0</v>
      </c>
      <c r="AH80" s="265">
        <v>0</v>
      </c>
      <c r="AI80" s="265">
        <v>48.43</v>
      </c>
      <c r="AJ80" s="265">
        <v>0</v>
      </c>
      <c r="AK80" s="265">
        <v>0</v>
      </c>
      <c r="AL80" s="265">
        <v>0</v>
      </c>
      <c r="AM80" s="265">
        <v>10</v>
      </c>
      <c r="AN80" s="265">
        <v>0</v>
      </c>
      <c r="AO80" s="265">
        <v>0</v>
      </c>
      <c r="AP80" s="265">
        <v>0</v>
      </c>
      <c r="AQ80" s="265">
        <v>0</v>
      </c>
      <c r="AR80" s="265">
        <v>0</v>
      </c>
      <c r="AS80" s="265">
        <v>0</v>
      </c>
      <c r="AT80" s="265">
        <v>0</v>
      </c>
      <c r="AU80" s="265">
        <v>2</v>
      </c>
      <c r="AV80" s="265">
        <v>1</v>
      </c>
      <c r="AW80" s="265">
        <v>48.43</v>
      </c>
    </row>
    <row r="81" s="2" customFormat="1" ht="20.4" spans="1:49">
      <c r="A81" s="52"/>
      <c r="B81" s="37"/>
      <c r="C81" s="52"/>
      <c r="D81" s="38"/>
      <c r="E81" s="39" t="s">
        <v>319</v>
      </c>
      <c r="F81" s="39"/>
      <c r="G81" s="49"/>
      <c r="H81" s="132">
        <v>0</v>
      </c>
      <c r="I81" s="132"/>
      <c r="J81" s="132" t="s">
        <v>251</v>
      </c>
      <c r="K81" s="132" t="s">
        <v>251</v>
      </c>
      <c r="L81" s="132" t="s">
        <v>251</v>
      </c>
      <c r="M81" s="132">
        <v>0</v>
      </c>
      <c r="N81" s="132">
        <v>0</v>
      </c>
      <c r="O81" s="132">
        <v>0</v>
      </c>
      <c r="P81" s="351"/>
      <c r="Q81" s="133">
        <v>1</v>
      </c>
      <c r="R81" s="133">
        <v>100</v>
      </c>
      <c r="S81" s="133">
        <v>1</v>
      </c>
      <c r="T81" s="133">
        <v>50</v>
      </c>
      <c r="U81" s="133">
        <v>1</v>
      </c>
      <c r="V81" s="132">
        <v>50</v>
      </c>
      <c r="W81" s="250">
        <v>1</v>
      </c>
      <c r="X81" s="250">
        <v>50</v>
      </c>
      <c r="Y81" s="250">
        <v>0.9</v>
      </c>
      <c r="Z81" s="133">
        <v>100</v>
      </c>
      <c r="AA81" s="275" t="s">
        <v>251</v>
      </c>
      <c r="AB81" s="275" t="s">
        <v>251</v>
      </c>
      <c r="AC81" s="275" t="s">
        <v>251</v>
      </c>
      <c r="AD81" s="275" t="s">
        <v>251</v>
      </c>
      <c r="AE81" s="275" t="s">
        <v>251</v>
      </c>
      <c r="AF81" s="275" t="s">
        <v>251</v>
      </c>
      <c r="AG81" s="275" t="s">
        <v>251</v>
      </c>
      <c r="AH81" s="275" t="s">
        <v>251</v>
      </c>
      <c r="AI81" s="275">
        <v>48.43</v>
      </c>
      <c r="AJ81" s="275" t="s">
        <v>251</v>
      </c>
      <c r="AK81" s="275" t="s">
        <v>251</v>
      </c>
      <c r="AL81" s="275" t="s">
        <v>251</v>
      </c>
      <c r="AM81" s="275" t="s">
        <v>251</v>
      </c>
      <c r="AN81" s="275" t="s">
        <v>251</v>
      </c>
      <c r="AO81" s="275" t="s">
        <v>251</v>
      </c>
      <c r="AP81" s="275" t="s">
        <v>251</v>
      </c>
      <c r="AQ81" s="275" t="s">
        <v>251</v>
      </c>
      <c r="AR81" s="275" t="s">
        <v>251</v>
      </c>
      <c r="AS81" s="275" t="s">
        <v>251</v>
      </c>
      <c r="AT81" s="275" t="s">
        <v>251</v>
      </c>
      <c r="AU81" s="275" t="s">
        <v>251</v>
      </c>
      <c r="AV81" s="275" t="s">
        <v>251</v>
      </c>
      <c r="AW81" s="275">
        <v>48.43</v>
      </c>
    </row>
    <row r="82" s="12" customFormat="1" ht="20.4" spans="1:49">
      <c r="A82" s="9">
        <f>A76</f>
        <v>902</v>
      </c>
      <c r="B82" s="116" t="s">
        <v>238</v>
      </c>
      <c r="C82" s="9" t="s">
        <v>322</v>
      </c>
      <c r="D82" s="117" t="s">
        <v>168</v>
      </c>
      <c r="E82" s="118" t="s">
        <v>323</v>
      </c>
      <c r="F82" s="118" t="s">
        <v>324</v>
      </c>
      <c r="G82" s="47"/>
      <c r="H82" s="127">
        <v>0</v>
      </c>
      <c r="I82" s="127">
        <f t="shared" ref="I82" si="21">J82+K82*2+L82*4+1</f>
        <v>1</v>
      </c>
      <c r="J82" s="127">
        <v>0</v>
      </c>
      <c r="K82" s="127">
        <v>0</v>
      </c>
      <c r="L82" s="127">
        <v>0</v>
      </c>
      <c r="M82" s="127">
        <v>0</v>
      </c>
      <c r="N82" s="127">
        <v>0</v>
      </c>
      <c r="O82" s="127">
        <v>0</v>
      </c>
      <c r="P82" s="350">
        <f>H82+J82*2+K82*4+L82*8+M82*256+N82*512+O82*1024</f>
        <v>0</v>
      </c>
      <c r="Q82" s="344">
        <v>1</v>
      </c>
      <c r="R82" s="344">
        <v>100</v>
      </c>
      <c r="S82" s="344">
        <v>1</v>
      </c>
      <c r="T82" s="344">
        <v>50</v>
      </c>
      <c r="U82" s="344">
        <v>1</v>
      </c>
      <c r="V82" s="344">
        <v>50</v>
      </c>
      <c r="W82" s="265">
        <v>1</v>
      </c>
      <c r="X82" s="265">
        <v>50</v>
      </c>
      <c r="Y82" s="265">
        <v>0.9</v>
      </c>
      <c r="Z82" s="344">
        <v>100</v>
      </c>
      <c r="AA82" s="265">
        <v>105</v>
      </c>
      <c r="AB82" s="265">
        <v>100</v>
      </c>
      <c r="AC82" s="265">
        <v>104</v>
      </c>
      <c r="AD82" s="265">
        <v>112</v>
      </c>
      <c r="AE82" s="265">
        <v>95</v>
      </c>
      <c r="AF82" s="265">
        <v>90</v>
      </c>
      <c r="AG82" s="265">
        <v>0</v>
      </c>
      <c r="AH82" s="265">
        <v>0</v>
      </c>
      <c r="AI82" s="140">
        <v>48.43</v>
      </c>
      <c r="AJ82" s="265">
        <v>0</v>
      </c>
      <c r="AK82" s="265">
        <v>0</v>
      </c>
      <c r="AL82" s="265">
        <v>0</v>
      </c>
      <c r="AM82" s="265">
        <v>10</v>
      </c>
      <c r="AN82" s="265">
        <v>0</v>
      </c>
      <c r="AO82" s="265">
        <v>0</v>
      </c>
      <c r="AP82" s="265">
        <v>0</v>
      </c>
      <c r="AQ82" s="265">
        <v>0</v>
      </c>
      <c r="AR82" s="265">
        <v>0</v>
      </c>
      <c r="AS82" s="265">
        <v>0</v>
      </c>
      <c r="AT82" s="265">
        <v>0</v>
      </c>
      <c r="AU82" s="265">
        <v>2</v>
      </c>
      <c r="AV82" s="265">
        <v>1</v>
      </c>
      <c r="AW82" s="140">
        <v>48.43</v>
      </c>
    </row>
    <row r="83" s="2" customFormat="1" ht="20.4" spans="1:49">
      <c r="A83" s="52"/>
      <c r="B83" s="37"/>
      <c r="C83" s="52"/>
      <c r="D83" s="38"/>
      <c r="E83" s="39" t="s">
        <v>325</v>
      </c>
      <c r="F83" s="39"/>
      <c r="G83" s="49"/>
      <c r="H83" s="132">
        <v>0</v>
      </c>
      <c r="I83" s="132"/>
      <c r="J83" s="132" t="s">
        <v>251</v>
      </c>
      <c r="K83" s="132" t="s">
        <v>251</v>
      </c>
      <c r="L83" s="132" t="s">
        <v>251</v>
      </c>
      <c r="M83" s="132">
        <v>0</v>
      </c>
      <c r="N83" s="132">
        <v>0</v>
      </c>
      <c r="O83" s="132">
        <v>0</v>
      </c>
      <c r="P83" s="351"/>
      <c r="Q83" s="133">
        <v>1</v>
      </c>
      <c r="R83" s="133">
        <v>100</v>
      </c>
      <c r="S83" s="133">
        <v>1</v>
      </c>
      <c r="T83" s="133">
        <v>50</v>
      </c>
      <c r="U83" s="133">
        <v>1</v>
      </c>
      <c r="V83" s="133">
        <v>50</v>
      </c>
      <c r="W83" s="250">
        <v>1</v>
      </c>
      <c r="X83" s="250">
        <v>50</v>
      </c>
      <c r="Y83" s="250">
        <v>0.9</v>
      </c>
      <c r="Z83" s="133">
        <v>100</v>
      </c>
      <c r="AA83" s="275" t="s">
        <v>251</v>
      </c>
      <c r="AB83" s="275" t="s">
        <v>251</v>
      </c>
      <c r="AC83" s="275" t="s">
        <v>251</v>
      </c>
      <c r="AD83" s="275" t="s">
        <v>251</v>
      </c>
      <c r="AE83" s="275" t="s">
        <v>251</v>
      </c>
      <c r="AF83" s="275" t="s">
        <v>251</v>
      </c>
      <c r="AG83" s="275" t="s">
        <v>251</v>
      </c>
      <c r="AH83" s="275" t="s">
        <v>251</v>
      </c>
      <c r="AI83" s="275">
        <v>48.43</v>
      </c>
      <c r="AJ83" s="275" t="s">
        <v>251</v>
      </c>
      <c r="AK83" s="275" t="s">
        <v>251</v>
      </c>
      <c r="AL83" s="275" t="s">
        <v>251</v>
      </c>
      <c r="AM83" s="275" t="s">
        <v>251</v>
      </c>
      <c r="AN83" s="275" t="s">
        <v>251</v>
      </c>
      <c r="AO83" s="275" t="s">
        <v>251</v>
      </c>
      <c r="AP83" s="275" t="s">
        <v>251</v>
      </c>
      <c r="AQ83" s="275" t="s">
        <v>251</v>
      </c>
      <c r="AR83" s="275" t="s">
        <v>251</v>
      </c>
      <c r="AS83" s="275" t="s">
        <v>251</v>
      </c>
      <c r="AT83" s="275" t="s">
        <v>251</v>
      </c>
      <c r="AU83" s="275" t="s">
        <v>251</v>
      </c>
      <c r="AV83" s="275" t="s">
        <v>251</v>
      </c>
      <c r="AW83" s="275">
        <v>48.43</v>
      </c>
    </row>
    <row r="84" s="12" customFormat="1" ht="20.4" spans="1:49">
      <c r="A84" s="9">
        <f>A82</f>
        <v>902</v>
      </c>
      <c r="B84" s="116" t="s">
        <v>238</v>
      </c>
      <c r="C84" s="9" t="s">
        <v>322</v>
      </c>
      <c r="D84" s="117" t="s">
        <v>180</v>
      </c>
      <c r="E84" s="118" t="s">
        <v>326</v>
      </c>
      <c r="F84" s="118" t="s">
        <v>327</v>
      </c>
      <c r="G84" s="47"/>
      <c r="H84" s="127">
        <v>0</v>
      </c>
      <c r="I84" s="127">
        <f t="shared" ref="I84" si="22">J84+K84*2+L84*4+1</f>
        <v>1</v>
      </c>
      <c r="J84" s="127">
        <v>0</v>
      </c>
      <c r="K84" s="127">
        <v>0</v>
      </c>
      <c r="L84" s="127">
        <v>0</v>
      </c>
      <c r="M84" s="127">
        <v>0</v>
      </c>
      <c r="N84" s="127">
        <v>0</v>
      </c>
      <c r="O84" s="127">
        <v>0</v>
      </c>
      <c r="P84" s="350">
        <f>H84+J84*2+K84*4+L84*8+M84*256+N84*512+O84*1024</f>
        <v>0</v>
      </c>
      <c r="Q84" s="344">
        <v>1</v>
      </c>
      <c r="R84" s="344">
        <v>100</v>
      </c>
      <c r="S84" s="344">
        <v>1</v>
      </c>
      <c r="T84" s="344">
        <v>50</v>
      </c>
      <c r="U84" s="344">
        <v>1</v>
      </c>
      <c r="V84" s="360">
        <v>50</v>
      </c>
      <c r="W84" s="265">
        <v>1</v>
      </c>
      <c r="X84" s="265">
        <v>50</v>
      </c>
      <c r="Y84" s="265">
        <v>0.9</v>
      </c>
      <c r="Z84" s="344">
        <v>100</v>
      </c>
      <c r="AA84" s="265">
        <v>105</v>
      </c>
      <c r="AB84" s="265">
        <v>100</v>
      </c>
      <c r="AC84" s="265">
        <v>104</v>
      </c>
      <c r="AD84" s="265">
        <v>112</v>
      </c>
      <c r="AE84" s="265">
        <v>95</v>
      </c>
      <c r="AF84" s="265">
        <v>90</v>
      </c>
      <c r="AG84" s="265">
        <v>0</v>
      </c>
      <c r="AH84" s="265">
        <v>0</v>
      </c>
      <c r="AI84" s="140">
        <v>48.43</v>
      </c>
      <c r="AJ84" s="265">
        <v>0</v>
      </c>
      <c r="AK84" s="265">
        <v>0</v>
      </c>
      <c r="AL84" s="265">
        <v>0</v>
      </c>
      <c r="AM84" s="265">
        <v>10</v>
      </c>
      <c r="AN84" s="265">
        <v>0</v>
      </c>
      <c r="AO84" s="265">
        <v>0</v>
      </c>
      <c r="AP84" s="265">
        <v>0</v>
      </c>
      <c r="AQ84" s="265">
        <v>0</v>
      </c>
      <c r="AR84" s="265">
        <v>0</v>
      </c>
      <c r="AS84" s="265">
        <v>0</v>
      </c>
      <c r="AT84" s="265">
        <v>0</v>
      </c>
      <c r="AU84" s="265">
        <v>2</v>
      </c>
      <c r="AV84" s="265">
        <v>1</v>
      </c>
      <c r="AW84" s="140">
        <v>48.43</v>
      </c>
    </row>
    <row r="85" s="2" customFormat="1" ht="20.4" spans="1:49">
      <c r="A85" s="119"/>
      <c r="B85" s="37"/>
      <c r="C85" s="52"/>
      <c r="D85" s="38"/>
      <c r="E85" s="39"/>
      <c r="F85" s="39"/>
      <c r="G85" s="49"/>
      <c r="H85" s="133"/>
      <c r="I85" s="133"/>
      <c r="J85" s="133"/>
      <c r="K85" s="133"/>
      <c r="L85" s="133"/>
      <c r="M85" s="133"/>
      <c r="N85" s="133"/>
      <c r="O85" s="133"/>
      <c r="P85" s="132"/>
      <c r="Q85" s="133"/>
      <c r="R85" s="133"/>
      <c r="S85" s="133"/>
      <c r="T85" s="133"/>
      <c r="U85" s="133"/>
      <c r="V85" s="359"/>
      <c r="W85" s="250"/>
      <c r="X85" s="250"/>
      <c r="Y85" s="250"/>
      <c r="Z85" s="133"/>
      <c r="AA85" s="250"/>
      <c r="AB85" s="250"/>
      <c r="AC85" s="250"/>
      <c r="AD85" s="250"/>
      <c r="AE85" s="250"/>
      <c r="AF85" s="250"/>
      <c r="AG85" s="250"/>
      <c r="AH85" s="250"/>
      <c r="AI85" s="250"/>
      <c r="AJ85" s="250"/>
      <c r="AK85" s="250"/>
      <c r="AL85" s="250"/>
      <c r="AM85" s="250"/>
      <c r="AN85" s="250"/>
      <c r="AO85" s="250"/>
      <c r="AP85" s="250"/>
      <c r="AQ85" s="250"/>
      <c r="AR85" s="250"/>
      <c r="AS85" s="250"/>
      <c r="AT85" s="250"/>
      <c r="AU85" s="250"/>
      <c r="AV85" s="250"/>
      <c r="AW85" s="250"/>
    </row>
    <row r="86" s="12" customFormat="1" ht="20.4" spans="1:49">
      <c r="A86" s="120">
        <f>A84</f>
        <v>902</v>
      </c>
      <c r="B86" s="116"/>
      <c r="C86" s="9" t="s">
        <v>322</v>
      </c>
      <c r="D86" s="117" t="s">
        <v>187</v>
      </c>
      <c r="E86" s="118" t="s">
        <v>328</v>
      </c>
      <c r="F86" s="118" t="s">
        <v>329</v>
      </c>
      <c r="G86" s="47"/>
      <c r="H86" s="127"/>
      <c r="I86" s="127"/>
      <c r="J86" s="127"/>
      <c r="K86" s="127"/>
      <c r="L86" s="127"/>
      <c r="M86" s="127"/>
      <c r="N86" s="127"/>
      <c r="O86" s="127"/>
      <c r="P86" s="350"/>
      <c r="Q86" s="344"/>
      <c r="R86" s="344"/>
      <c r="S86" s="344"/>
      <c r="T86" s="344"/>
      <c r="U86" s="344"/>
      <c r="V86" s="360"/>
      <c r="W86" s="265"/>
      <c r="X86" s="265"/>
      <c r="Y86" s="265"/>
      <c r="Z86" s="344"/>
      <c r="AA86" s="265"/>
      <c r="AB86" s="265"/>
      <c r="AC86" s="265"/>
      <c r="AD86" s="265"/>
      <c r="AE86" s="265"/>
      <c r="AF86" s="265"/>
      <c r="AG86" s="265"/>
      <c r="AH86" s="265"/>
      <c r="AI86" s="265"/>
      <c r="AJ86" s="265"/>
      <c r="AK86" s="265"/>
      <c r="AL86" s="265"/>
      <c r="AM86" s="265"/>
      <c r="AN86" s="265"/>
      <c r="AO86" s="265"/>
      <c r="AP86" s="265"/>
      <c r="AQ86" s="265"/>
      <c r="AR86" s="265"/>
      <c r="AS86" s="265"/>
      <c r="AT86" s="265"/>
      <c r="AU86" s="265"/>
      <c r="AV86" s="265"/>
      <c r="AW86" s="265"/>
    </row>
    <row r="87" s="2" customFormat="1" ht="20.4" spans="1:49">
      <c r="A87" s="36"/>
      <c r="B87" s="37"/>
      <c r="C87" s="36"/>
      <c r="D87" s="38"/>
      <c r="E87" s="39" t="s">
        <v>330</v>
      </c>
      <c r="F87" s="39" t="s">
        <v>331</v>
      </c>
      <c r="G87" s="49"/>
      <c r="H87" s="133" t="s">
        <v>251</v>
      </c>
      <c r="I87" s="133" t="s">
        <v>251</v>
      </c>
      <c r="J87" s="133" t="s">
        <v>251</v>
      </c>
      <c r="K87" s="133" t="s">
        <v>251</v>
      </c>
      <c r="L87" s="133" t="s">
        <v>251</v>
      </c>
      <c r="M87" s="133">
        <v>0</v>
      </c>
      <c r="N87" s="133">
        <v>0</v>
      </c>
      <c r="O87" s="133">
        <v>0</v>
      </c>
      <c r="P87" s="351"/>
      <c r="Q87" s="133" t="s">
        <v>251</v>
      </c>
      <c r="R87" s="133" t="s">
        <v>251</v>
      </c>
      <c r="S87" s="133" t="s">
        <v>251</v>
      </c>
      <c r="T87" s="133" t="s">
        <v>251</v>
      </c>
      <c r="U87" s="133" t="s">
        <v>251</v>
      </c>
      <c r="V87" s="359" t="s">
        <v>251</v>
      </c>
      <c r="W87" s="250" t="s">
        <v>251</v>
      </c>
      <c r="X87" s="250" t="s">
        <v>251</v>
      </c>
      <c r="Y87" s="250" t="s">
        <v>251</v>
      </c>
      <c r="Z87" s="133" t="s">
        <v>251</v>
      </c>
      <c r="AA87" s="250" t="s">
        <v>251</v>
      </c>
      <c r="AB87" s="250" t="s">
        <v>251</v>
      </c>
      <c r="AC87" s="250" t="s">
        <v>251</v>
      </c>
      <c r="AD87" s="250" t="s">
        <v>251</v>
      </c>
      <c r="AE87" s="250" t="s">
        <v>251</v>
      </c>
      <c r="AF87" s="250" t="s">
        <v>251</v>
      </c>
      <c r="AG87" s="250" t="s">
        <v>251</v>
      </c>
      <c r="AH87" s="250" t="s">
        <v>251</v>
      </c>
      <c r="AI87" s="250" t="s">
        <v>251</v>
      </c>
      <c r="AJ87" s="250" t="s">
        <v>251</v>
      </c>
      <c r="AK87" s="250" t="s">
        <v>251</v>
      </c>
      <c r="AL87" s="250" t="s">
        <v>251</v>
      </c>
      <c r="AM87" s="250" t="s">
        <v>251</v>
      </c>
      <c r="AN87" s="250" t="s">
        <v>251</v>
      </c>
      <c r="AO87" s="250" t="s">
        <v>251</v>
      </c>
      <c r="AP87" s="250" t="s">
        <v>251</v>
      </c>
      <c r="AQ87" s="250" t="s">
        <v>251</v>
      </c>
      <c r="AR87" s="250" t="s">
        <v>251</v>
      </c>
      <c r="AS87" s="250" t="s">
        <v>251</v>
      </c>
      <c r="AT87" s="250" t="s">
        <v>251</v>
      </c>
      <c r="AU87" s="250" t="s">
        <v>251</v>
      </c>
      <c r="AV87" s="250" t="s">
        <v>251</v>
      </c>
      <c r="AW87" s="250" t="s">
        <v>251</v>
      </c>
    </row>
    <row r="88" ht="20.4" spans="1:49">
      <c r="A88" s="33">
        <f>A84</f>
        <v>902</v>
      </c>
      <c r="B88" s="42" t="s">
        <v>241</v>
      </c>
      <c r="C88" s="33" t="s">
        <v>334</v>
      </c>
      <c r="D88" s="43" t="s">
        <v>168</v>
      </c>
      <c r="E88" s="44" t="s">
        <v>335</v>
      </c>
      <c r="F88" s="44" t="s">
        <v>334</v>
      </c>
      <c r="G88" s="47"/>
      <c r="H88" s="186">
        <v>0</v>
      </c>
      <c r="I88" s="186">
        <f>J88+K88*2+L88*4+1</f>
        <v>1</v>
      </c>
      <c r="J88" s="186">
        <v>0</v>
      </c>
      <c r="K88" s="186">
        <v>0</v>
      </c>
      <c r="L88" s="186">
        <v>0</v>
      </c>
      <c r="M88" s="186">
        <v>0</v>
      </c>
      <c r="N88" s="186">
        <v>0</v>
      </c>
      <c r="O88" s="186">
        <v>0</v>
      </c>
      <c r="P88" s="350">
        <f>H88+J88*2+K88*4+L88*8+M88*256+N88*512+O88*1024</f>
        <v>0</v>
      </c>
      <c r="Q88" s="344">
        <v>1</v>
      </c>
      <c r="R88" s="344">
        <v>100</v>
      </c>
      <c r="S88" s="344">
        <v>1</v>
      </c>
      <c r="T88" s="344">
        <v>50</v>
      </c>
      <c r="U88" s="344">
        <v>1</v>
      </c>
      <c r="V88" s="360">
        <v>50</v>
      </c>
      <c r="W88" s="265">
        <v>1</v>
      </c>
      <c r="X88" s="265">
        <v>50</v>
      </c>
      <c r="Y88" s="265">
        <v>0.9</v>
      </c>
      <c r="Z88" s="344">
        <v>100</v>
      </c>
      <c r="AA88" s="265">
        <v>105</v>
      </c>
      <c r="AB88" s="265">
        <v>100</v>
      </c>
      <c r="AC88" s="265">
        <v>104</v>
      </c>
      <c r="AD88" s="265">
        <v>112</v>
      </c>
      <c r="AE88" s="265">
        <v>95</v>
      </c>
      <c r="AF88" s="265">
        <v>90</v>
      </c>
      <c r="AG88" s="265">
        <v>0</v>
      </c>
      <c r="AH88" s="265">
        <v>0</v>
      </c>
      <c r="AI88" s="265">
        <v>44</v>
      </c>
      <c r="AJ88" s="265">
        <v>0</v>
      </c>
      <c r="AK88" s="265">
        <v>0</v>
      </c>
      <c r="AL88" s="265">
        <v>0</v>
      </c>
      <c r="AM88" s="265">
        <v>10</v>
      </c>
      <c r="AN88" s="265">
        <v>0</v>
      </c>
      <c r="AO88" s="265">
        <v>0</v>
      </c>
      <c r="AP88" s="265">
        <v>0</v>
      </c>
      <c r="AQ88" s="265">
        <v>0</v>
      </c>
      <c r="AR88" s="265">
        <v>0</v>
      </c>
      <c r="AS88" s="265">
        <v>0</v>
      </c>
      <c r="AT88" s="265">
        <v>0</v>
      </c>
      <c r="AU88" s="265">
        <v>2</v>
      </c>
      <c r="AV88" s="265">
        <v>1</v>
      </c>
      <c r="AW88" s="265">
        <v>43.6</v>
      </c>
    </row>
    <row r="89" ht="20.4" spans="1:49">
      <c r="A89" s="36"/>
      <c r="B89" s="37"/>
      <c r="C89" s="36"/>
      <c r="D89" s="38"/>
      <c r="E89" s="39" t="s">
        <v>336</v>
      </c>
      <c r="F89" s="39"/>
      <c r="G89" s="49"/>
      <c r="H89" s="132">
        <v>1</v>
      </c>
      <c r="I89" s="132" t="s">
        <v>251</v>
      </c>
      <c r="J89" s="132" t="s">
        <v>251</v>
      </c>
      <c r="K89" s="132" t="s">
        <v>251</v>
      </c>
      <c r="L89" s="132" t="s">
        <v>251</v>
      </c>
      <c r="M89" s="132">
        <v>1</v>
      </c>
      <c r="N89" s="132">
        <v>0</v>
      </c>
      <c r="O89" s="132">
        <v>0</v>
      </c>
      <c r="P89" s="132"/>
      <c r="Q89" s="132" t="s">
        <v>251</v>
      </c>
      <c r="R89" s="132" t="s">
        <v>251</v>
      </c>
      <c r="S89" s="132">
        <v>0.9</v>
      </c>
      <c r="T89" s="132">
        <v>0</v>
      </c>
      <c r="U89" s="132">
        <v>0.9</v>
      </c>
      <c r="V89" s="132" t="s">
        <v>1422</v>
      </c>
      <c r="W89" s="132">
        <v>0.9</v>
      </c>
      <c r="X89" s="132">
        <v>100</v>
      </c>
      <c r="Y89" s="132">
        <v>0.39</v>
      </c>
      <c r="Z89" s="132" t="s">
        <v>251</v>
      </c>
      <c r="AA89" s="132">
        <v>105</v>
      </c>
      <c r="AB89" s="132">
        <v>104</v>
      </c>
      <c r="AC89" s="250" t="s">
        <v>251</v>
      </c>
      <c r="AD89" s="250" t="s">
        <v>251</v>
      </c>
      <c r="AE89" s="250" t="s">
        <v>251</v>
      </c>
      <c r="AF89" s="250" t="s">
        <v>251</v>
      </c>
      <c r="AG89" s="250" t="s">
        <v>251</v>
      </c>
      <c r="AH89" s="250" t="s">
        <v>251</v>
      </c>
      <c r="AI89" s="250" t="s">
        <v>251</v>
      </c>
      <c r="AJ89" s="250" t="s">
        <v>251</v>
      </c>
      <c r="AK89" s="250" t="s">
        <v>251</v>
      </c>
      <c r="AL89" s="250" t="s">
        <v>251</v>
      </c>
      <c r="AM89" s="250" t="s">
        <v>251</v>
      </c>
      <c r="AN89" s="250" t="s">
        <v>251</v>
      </c>
      <c r="AO89" s="250" t="s">
        <v>251</v>
      </c>
      <c r="AP89" s="250" t="s">
        <v>251</v>
      </c>
      <c r="AQ89" s="250" t="s">
        <v>251</v>
      </c>
      <c r="AR89" s="250" t="s">
        <v>251</v>
      </c>
      <c r="AS89" s="250" t="s">
        <v>251</v>
      </c>
      <c r="AT89" s="250" t="s">
        <v>251</v>
      </c>
      <c r="AU89" s="250" t="s">
        <v>251</v>
      </c>
      <c r="AV89" s="250" t="s">
        <v>251</v>
      </c>
      <c r="AW89" s="250" t="s">
        <v>251</v>
      </c>
    </row>
    <row r="90" ht="20.4" spans="1:49">
      <c r="A90" s="33">
        <f>A88</f>
        <v>902</v>
      </c>
      <c r="B90" s="42" t="s">
        <v>241</v>
      </c>
      <c r="C90" s="33" t="s">
        <v>334</v>
      </c>
      <c r="D90" s="43" t="s">
        <v>180</v>
      </c>
      <c r="E90" s="44" t="s">
        <v>337</v>
      </c>
      <c r="F90" s="44" t="s">
        <v>338</v>
      </c>
      <c r="G90" s="47"/>
      <c r="H90" s="186">
        <v>1</v>
      </c>
      <c r="I90" s="186">
        <f>J90+K90*2+L90*4+1</f>
        <v>3</v>
      </c>
      <c r="J90" s="186">
        <v>0</v>
      </c>
      <c r="K90" s="186">
        <v>1</v>
      </c>
      <c r="L90" s="186">
        <v>0</v>
      </c>
      <c r="M90" s="186">
        <v>1</v>
      </c>
      <c r="N90" s="186">
        <v>0</v>
      </c>
      <c r="O90" s="186">
        <v>0</v>
      </c>
      <c r="P90" s="350">
        <f>H90+J90*2+K90*4+L90*8+M90*256+N90*512+O90*1024</f>
        <v>261</v>
      </c>
      <c r="Q90" s="344">
        <v>1</v>
      </c>
      <c r="R90" s="344">
        <v>100</v>
      </c>
      <c r="S90" s="344">
        <v>0.9</v>
      </c>
      <c r="T90" s="344">
        <v>0</v>
      </c>
      <c r="U90" s="344">
        <v>0.9</v>
      </c>
      <c r="V90" s="344">
        <v>50</v>
      </c>
      <c r="W90" s="344">
        <v>0.9</v>
      </c>
      <c r="X90" s="265">
        <v>100</v>
      </c>
      <c r="Y90" s="344">
        <v>0.9</v>
      </c>
      <c r="Z90" s="265">
        <v>200</v>
      </c>
      <c r="AA90" s="265">
        <v>105</v>
      </c>
      <c r="AB90" s="265">
        <v>104</v>
      </c>
      <c r="AC90" s="265">
        <v>104</v>
      </c>
      <c r="AD90" s="265">
        <v>112</v>
      </c>
      <c r="AE90" s="265">
        <v>95</v>
      </c>
      <c r="AF90" s="265">
        <v>90</v>
      </c>
      <c r="AG90" s="265">
        <v>0</v>
      </c>
      <c r="AH90" s="265">
        <v>0</v>
      </c>
      <c r="AI90" s="265">
        <v>44</v>
      </c>
      <c r="AJ90" s="265">
        <v>0</v>
      </c>
      <c r="AK90" s="265">
        <v>0</v>
      </c>
      <c r="AL90" s="265">
        <v>0</v>
      </c>
      <c r="AM90" s="265">
        <v>10</v>
      </c>
      <c r="AN90" s="265">
        <v>0</v>
      </c>
      <c r="AO90" s="265">
        <v>0</v>
      </c>
      <c r="AP90" s="265">
        <v>0</v>
      </c>
      <c r="AQ90" s="265">
        <v>0</v>
      </c>
      <c r="AR90" s="265">
        <v>0</v>
      </c>
      <c r="AS90" s="265">
        <v>0</v>
      </c>
      <c r="AT90" s="265">
        <v>0</v>
      </c>
      <c r="AU90" s="265">
        <v>2</v>
      </c>
      <c r="AV90" s="265">
        <v>1</v>
      </c>
      <c r="AW90" s="265">
        <v>43.6</v>
      </c>
    </row>
    <row r="91" s="2" customFormat="1" ht="20.4" spans="1:49">
      <c r="A91" s="48"/>
      <c r="B91" s="37"/>
      <c r="C91" s="36"/>
      <c r="D91" s="38"/>
      <c r="E91" s="39" t="s">
        <v>330</v>
      </c>
      <c r="F91" s="39"/>
      <c r="G91" s="49"/>
      <c r="H91" s="133" t="s">
        <v>251</v>
      </c>
      <c r="I91" s="133" t="s">
        <v>251</v>
      </c>
      <c r="J91" s="133" t="s">
        <v>251</v>
      </c>
      <c r="K91" s="133" t="s">
        <v>251</v>
      </c>
      <c r="L91" s="133" t="s">
        <v>251</v>
      </c>
      <c r="M91" s="133">
        <v>0</v>
      </c>
      <c r="N91" s="133">
        <v>0</v>
      </c>
      <c r="O91" s="133">
        <v>0</v>
      </c>
      <c r="P91" s="351"/>
      <c r="Q91" s="133" t="s">
        <v>251</v>
      </c>
      <c r="R91" s="133" t="s">
        <v>251</v>
      </c>
      <c r="S91" s="133" t="s">
        <v>251</v>
      </c>
      <c r="T91" s="133" t="s">
        <v>251</v>
      </c>
      <c r="U91" s="133" t="s">
        <v>251</v>
      </c>
      <c r="V91" s="359" t="s">
        <v>251</v>
      </c>
      <c r="W91" s="250" t="s">
        <v>251</v>
      </c>
      <c r="X91" s="250" t="s">
        <v>251</v>
      </c>
      <c r="Y91" s="250" t="s">
        <v>251</v>
      </c>
      <c r="Z91" s="133" t="s">
        <v>251</v>
      </c>
      <c r="AA91" s="250" t="s">
        <v>251</v>
      </c>
      <c r="AB91" s="250" t="s">
        <v>251</v>
      </c>
      <c r="AC91" s="250" t="s">
        <v>251</v>
      </c>
      <c r="AD91" s="250" t="s">
        <v>251</v>
      </c>
      <c r="AE91" s="250" t="s">
        <v>251</v>
      </c>
      <c r="AF91" s="250" t="s">
        <v>251</v>
      </c>
      <c r="AG91" s="250" t="s">
        <v>251</v>
      </c>
      <c r="AH91" s="250" t="s">
        <v>251</v>
      </c>
      <c r="AI91" s="250" t="s">
        <v>251</v>
      </c>
      <c r="AJ91" s="250" t="s">
        <v>251</v>
      </c>
      <c r="AK91" s="250" t="s">
        <v>251</v>
      </c>
      <c r="AL91" s="250" t="s">
        <v>251</v>
      </c>
      <c r="AM91" s="250" t="s">
        <v>251</v>
      </c>
      <c r="AN91" s="250" t="s">
        <v>251</v>
      </c>
      <c r="AO91" s="250" t="s">
        <v>251</v>
      </c>
      <c r="AP91" s="250" t="s">
        <v>251</v>
      </c>
      <c r="AQ91" s="250" t="s">
        <v>251</v>
      </c>
      <c r="AR91" s="250" t="s">
        <v>251</v>
      </c>
      <c r="AS91" s="250" t="s">
        <v>251</v>
      </c>
      <c r="AT91" s="250" t="s">
        <v>251</v>
      </c>
      <c r="AU91" s="250" t="s">
        <v>251</v>
      </c>
      <c r="AV91" s="250" t="s">
        <v>251</v>
      </c>
      <c r="AW91" s="250" t="s">
        <v>251</v>
      </c>
    </row>
    <row r="92" ht="20.4" spans="1:49">
      <c r="A92" s="51">
        <f>A90</f>
        <v>902</v>
      </c>
      <c r="B92" s="42" t="s">
        <v>241</v>
      </c>
      <c r="C92" s="33" t="s">
        <v>334</v>
      </c>
      <c r="D92" s="43" t="s">
        <v>187</v>
      </c>
      <c r="E92" s="44" t="s">
        <v>339</v>
      </c>
      <c r="F92" s="44" t="s">
        <v>340</v>
      </c>
      <c r="G92" s="47"/>
      <c r="H92" s="186">
        <v>0</v>
      </c>
      <c r="I92" s="186">
        <f>J92+K92*2+L92*4+1</f>
        <v>1</v>
      </c>
      <c r="J92" s="186">
        <v>0</v>
      </c>
      <c r="K92" s="186">
        <v>0</v>
      </c>
      <c r="L92" s="186">
        <v>0</v>
      </c>
      <c r="M92" s="186">
        <v>0</v>
      </c>
      <c r="N92" s="186">
        <v>0</v>
      </c>
      <c r="O92" s="186">
        <v>0</v>
      </c>
      <c r="P92" s="350">
        <f>H92+J92*2+K92*4+L92*8+M92*256+N92*512+O92*1024</f>
        <v>0</v>
      </c>
      <c r="Q92" s="344">
        <v>1</v>
      </c>
      <c r="R92" s="344">
        <v>100</v>
      </c>
      <c r="S92" s="344">
        <v>1</v>
      </c>
      <c r="T92" s="344">
        <v>50</v>
      </c>
      <c r="U92" s="344">
        <v>1</v>
      </c>
      <c r="V92" s="360">
        <v>50</v>
      </c>
      <c r="W92" s="265">
        <v>1</v>
      </c>
      <c r="X92" s="265">
        <v>50</v>
      </c>
      <c r="Y92" s="265">
        <v>0.9</v>
      </c>
      <c r="Z92" s="344">
        <v>100</v>
      </c>
      <c r="AA92" s="265">
        <v>105</v>
      </c>
      <c r="AB92" s="265">
        <v>100</v>
      </c>
      <c r="AC92" s="265">
        <v>104</v>
      </c>
      <c r="AD92" s="265">
        <v>112</v>
      </c>
      <c r="AE92" s="265">
        <v>95</v>
      </c>
      <c r="AF92" s="265">
        <v>90</v>
      </c>
      <c r="AG92" s="265">
        <v>0</v>
      </c>
      <c r="AH92" s="265">
        <v>0</v>
      </c>
      <c r="AI92" s="265">
        <v>44</v>
      </c>
      <c r="AJ92" s="265">
        <v>0</v>
      </c>
      <c r="AK92" s="265">
        <v>0</v>
      </c>
      <c r="AL92" s="265">
        <v>0</v>
      </c>
      <c r="AM92" s="265">
        <v>10</v>
      </c>
      <c r="AN92" s="265">
        <v>0</v>
      </c>
      <c r="AO92" s="265">
        <v>0</v>
      </c>
      <c r="AP92" s="265">
        <v>0</v>
      </c>
      <c r="AQ92" s="265">
        <v>0</v>
      </c>
      <c r="AR92" s="265">
        <v>0</v>
      </c>
      <c r="AS92" s="265">
        <v>0</v>
      </c>
      <c r="AT92" s="265">
        <v>0</v>
      </c>
      <c r="AU92" s="265">
        <v>2</v>
      </c>
      <c r="AV92" s="265">
        <v>1</v>
      </c>
      <c r="AW92" s="265">
        <v>43.6</v>
      </c>
    </row>
    <row r="93" s="2" customFormat="1" ht="20.4" spans="1:49">
      <c r="A93" s="48"/>
      <c r="B93" s="37"/>
      <c r="C93" s="36"/>
      <c r="D93" s="38"/>
      <c r="E93" s="39"/>
      <c r="F93" s="39"/>
      <c r="G93" s="49"/>
      <c r="H93" s="133"/>
      <c r="I93" s="133"/>
      <c r="J93" s="133"/>
      <c r="K93" s="133"/>
      <c r="L93" s="133"/>
      <c r="M93" s="133"/>
      <c r="N93" s="133"/>
      <c r="O93" s="133"/>
      <c r="P93" s="351"/>
      <c r="Q93" s="133"/>
      <c r="R93" s="133"/>
      <c r="S93" s="133"/>
      <c r="T93" s="133"/>
      <c r="U93" s="133"/>
      <c r="V93" s="359"/>
      <c r="W93" s="250"/>
      <c r="X93" s="250"/>
      <c r="Y93" s="250"/>
      <c r="Z93" s="133"/>
      <c r="AA93" s="250"/>
      <c r="AB93" s="250"/>
      <c r="AC93" s="250"/>
      <c r="AD93" s="250"/>
      <c r="AE93" s="250"/>
      <c r="AF93" s="250"/>
      <c r="AG93" s="250"/>
      <c r="AH93" s="250"/>
      <c r="AI93" s="250"/>
      <c r="AJ93" s="250"/>
      <c r="AK93" s="250"/>
      <c r="AL93" s="250"/>
      <c r="AM93" s="250"/>
      <c r="AN93" s="250"/>
      <c r="AO93" s="250"/>
      <c r="AP93" s="250"/>
      <c r="AQ93" s="250"/>
      <c r="AR93" s="250"/>
      <c r="AS93" s="250"/>
      <c r="AT93" s="250"/>
      <c r="AU93" s="250"/>
      <c r="AV93" s="250"/>
      <c r="AW93" s="250"/>
    </row>
    <row r="94" ht="20.4" spans="1:49">
      <c r="A94" s="51">
        <f>A92</f>
        <v>902</v>
      </c>
      <c r="B94" s="42" t="s">
        <v>241</v>
      </c>
      <c r="C94" s="33" t="s">
        <v>334</v>
      </c>
      <c r="D94" s="43" t="s">
        <v>190</v>
      </c>
      <c r="E94" s="44" t="s">
        <v>341</v>
      </c>
      <c r="F94" s="44" t="s">
        <v>342</v>
      </c>
      <c r="G94" s="47"/>
      <c r="H94" s="186">
        <v>0</v>
      </c>
      <c r="I94" s="186">
        <f>J94+K94*2+L94*4+1</f>
        <v>1</v>
      </c>
      <c r="J94" s="186">
        <v>0</v>
      </c>
      <c r="K94" s="186">
        <v>0</v>
      </c>
      <c r="L94" s="186">
        <v>0</v>
      </c>
      <c r="M94" s="186">
        <v>0</v>
      </c>
      <c r="N94" s="186">
        <v>0</v>
      </c>
      <c r="O94" s="186">
        <v>0</v>
      </c>
      <c r="P94" s="350">
        <f>H94+J94*2+K94*4+L94*8+M94*256+N94*512+O94*1024</f>
        <v>0</v>
      </c>
      <c r="Q94" s="344">
        <v>1</v>
      </c>
      <c r="R94" s="344">
        <v>100</v>
      </c>
      <c r="S94" s="344">
        <v>1</v>
      </c>
      <c r="T94" s="344">
        <v>50</v>
      </c>
      <c r="U94" s="344">
        <v>1</v>
      </c>
      <c r="V94" s="360">
        <v>50</v>
      </c>
      <c r="W94" s="265">
        <v>1</v>
      </c>
      <c r="X94" s="265">
        <v>50</v>
      </c>
      <c r="Y94" s="265">
        <v>0.9</v>
      </c>
      <c r="Z94" s="344">
        <v>100</v>
      </c>
      <c r="AA94" s="265">
        <v>105</v>
      </c>
      <c r="AB94" s="265">
        <v>100</v>
      </c>
      <c r="AC94" s="265">
        <v>104</v>
      </c>
      <c r="AD94" s="265">
        <v>112</v>
      </c>
      <c r="AE94" s="265">
        <v>95</v>
      </c>
      <c r="AF94" s="265">
        <v>90</v>
      </c>
      <c r="AG94" s="265">
        <v>0</v>
      </c>
      <c r="AH94" s="265">
        <v>0</v>
      </c>
      <c r="AI94" s="265">
        <v>44</v>
      </c>
      <c r="AJ94" s="265">
        <v>0</v>
      </c>
      <c r="AK94" s="265">
        <v>0</v>
      </c>
      <c r="AL94" s="265">
        <v>0</v>
      </c>
      <c r="AM94" s="265">
        <v>10</v>
      </c>
      <c r="AN94" s="265">
        <v>0</v>
      </c>
      <c r="AO94" s="265">
        <v>0</v>
      </c>
      <c r="AP94" s="265">
        <v>0</v>
      </c>
      <c r="AQ94" s="265">
        <v>0</v>
      </c>
      <c r="AR94" s="265">
        <v>0</v>
      </c>
      <c r="AS94" s="265">
        <v>0</v>
      </c>
      <c r="AT94" s="265">
        <v>0</v>
      </c>
      <c r="AU94" s="265">
        <v>2</v>
      </c>
      <c r="AV94" s="265">
        <v>1</v>
      </c>
      <c r="AW94" s="265">
        <v>43.6</v>
      </c>
    </row>
    <row r="95" s="2" customFormat="1" ht="20.4" spans="1:49">
      <c r="A95" s="48"/>
      <c r="B95" s="37"/>
      <c r="C95" s="36"/>
      <c r="D95" s="38"/>
      <c r="E95" s="39"/>
      <c r="F95" s="39"/>
      <c r="G95" s="49"/>
      <c r="H95" s="133"/>
      <c r="I95" s="133"/>
      <c r="J95" s="133"/>
      <c r="K95" s="133"/>
      <c r="L95" s="133"/>
      <c r="M95" s="133"/>
      <c r="N95" s="133"/>
      <c r="O95" s="133"/>
      <c r="P95" s="351"/>
      <c r="Q95" s="133"/>
      <c r="R95" s="133"/>
      <c r="S95" s="133"/>
      <c r="T95" s="133"/>
      <c r="U95" s="133"/>
      <c r="V95" s="359"/>
      <c r="W95" s="250"/>
      <c r="X95" s="250"/>
      <c r="Y95" s="250"/>
      <c r="Z95" s="133"/>
      <c r="AA95" s="250"/>
      <c r="AB95" s="250"/>
      <c r="AC95" s="250"/>
      <c r="AD95" s="250"/>
      <c r="AE95" s="250"/>
      <c r="AF95" s="250"/>
      <c r="AG95" s="250"/>
      <c r="AH95" s="250"/>
      <c r="AI95" s="250"/>
      <c r="AJ95" s="250"/>
      <c r="AK95" s="250"/>
      <c r="AL95" s="250"/>
      <c r="AM95" s="250"/>
      <c r="AN95" s="250"/>
      <c r="AO95" s="250"/>
      <c r="AP95" s="250"/>
      <c r="AQ95" s="250"/>
      <c r="AR95" s="250"/>
      <c r="AS95" s="250"/>
      <c r="AT95" s="250"/>
      <c r="AU95" s="250"/>
      <c r="AV95" s="250"/>
      <c r="AW95" s="250"/>
    </row>
    <row r="96" ht="20.4" spans="1:49">
      <c r="A96" s="51">
        <f>A94</f>
        <v>902</v>
      </c>
      <c r="B96" s="42" t="s">
        <v>241</v>
      </c>
      <c r="C96" s="33" t="s">
        <v>334</v>
      </c>
      <c r="D96" s="43" t="s">
        <v>193</v>
      </c>
      <c r="E96" s="44" t="s">
        <v>343</v>
      </c>
      <c r="F96" s="44" t="s">
        <v>344</v>
      </c>
      <c r="G96" s="47"/>
      <c r="H96" s="186">
        <v>0</v>
      </c>
      <c r="I96" s="186">
        <f>J96+K96*2+L96*4+1</f>
        <v>1</v>
      </c>
      <c r="J96" s="186">
        <v>0</v>
      </c>
      <c r="K96" s="186">
        <v>0</v>
      </c>
      <c r="L96" s="186">
        <v>0</v>
      </c>
      <c r="M96" s="186">
        <v>0</v>
      </c>
      <c r="N96" s="186">
        <v>0</v>
      </c>
      <c r="O96" s="186">
        <v>0</v>
      </c>
      <c r="P96" s="350">
        <f>H96+J96*2+K96*4+L96*8+M96*256+N96*512+O96*1024</f>
        <v>0</v>
      </c>
      <c r="Q96" s="344">
        <v>1</v>
      </c>
      <c r="R96" s="344">
        <v>100</v>
      </c>
      <c r="S96" s="344">
        <v>1</v>
      </c>
      <c r="T96" s="344">
        <v>50</v>
      </c>
      <c r="U96" s="344">
        <v>1</v>
      </c>
      <c r="V96" s="360">
        <v>50</v>
      </c>
      <c r="W96" s="265">
        <v>1</v>
      </c>
      <c r="X96" s="265">
        <v>50</v>
      </c>
      <c r="Y96" s="265">
        <v>0.9</v>
      </c>
      <c r="Z96" s="344">
        <v>100</v>
      </c>
      <c r="AA96" s="265">
        <v>105</v>
      </c>
      <c r="AB96" s="265">
        <v>100</v>
      </c>
      <c r="AC96" s="265">
        <v>104</v>
      </c>
      <c r="AD96" s="265">
        <v>112</v>
      </c>
      <c r="AE96" s="265">
        <v>95</v>
      </c>
      <c r="AF96" s="265">
        <v>90</v>
      </c>
      <c r="AG96" s="265">
        <v>0</v>
      </c>
      <c r="AH96" s="265">
        <v>0</v>
      </c>
      <c r="AI96" s="265">
        <v>44</v>
      </c>
      <c r="AJ96" s="265">
        <v>0</v>
      </c>
      <c r="AK96" s="265">
        <v>0</v>
      </c>
      <c r="AL96" s="265">
        <v>0</v>
      </c>
      <c r="AM96" s="265">
        <v>10</v>
      </c>
      <c r="AN96" s="265">
        <v>0</v>
      </c>
      <c r="AO96" s="265">
        <v>0</v>
      </c>
      <c r="AP96" s="265">
        <v>0</v>
      </c>
      <c r="AQ96" s="265">
        <v>0</v>
      </c>
      <c r="AR96" s="265">
        <v>0</v>
      </c>
      <c r="AS96" s="265">
        <v>0</v>
      </c>
      <c r="AT96" s="265">
        <v>0</v>
      </c>
      <c r="AU96" s="265">
        <v>2</v>
      </c>
      <c r="AV96" s="265">
        <v>1</v>
      </c>
      <c r="AW96" s="265">
        <v>43.6</v>
      </c>
    </row>
    <row r="97" s="2" customFormat="1" ht="20.4" spans="1:49">
      <c r="A97" s="36"/>
      <c r="B97" s="37"/>
      <c r="C97" s="36"/>
      <c r="D97" s="38"/>
      <c r="E97" s="39" t="s">
        <v>330</v>
      </c>
      <c r="F97" s="39" t="s">
        <v>331</v>
      </c>
      <c r="G97" s="49"/>
      <c r="H97" s="133" t="s">
        <v>251</v>
      </c>
      <c r="I97" s="133" t="s">
        <v>251</v>
      </c>
      <c r="J97" s="133" t="s">
        <v>251</v>
      </c>
      <c r="K97" s="133" t="s">
        <v>251</v>
      </c>
      <c r="L97" s="133" t="s">
        <v>251</v>
      </c>
      <c r="M97" s="133">
        <v>0</v>
      </c>
      <c r="N97" s="133">
        <v>0</v>
      </c>
      <c r="O97" s="133">
        <v>0</v>
      </c>
      <c r="P97" s="351"/>
      <c r="Q97" s="133" t="s">
        <v>251</v>
      </c>
      <c r="R97" s="133" t="s">
        <v>251</v>
      </c>
      <c r="S97" s="133" t="s">
        <v>251</v>
      </c>
      <c r="T97" s="133" t="s">
        <v>251</v>
      </c>
      <c r="U97" s="133" t="s">
        <v>251</v>
      </c>
      <c r="V97" s="359" t="s">
        <v>251</v>
      </c>
      <c r="W97" s="250" t="s">
        <v>251</v>
      </c>
      <c r="X97" s="250" t="s">
        <v>251</v>
      </c>
      <c r="Y97" s="250" t="s">
        <v>251</v>
      </c>
      <c r="Z97" s="133" t="s">
        <v>251</v>
      </c>
      <c r="AA97" s="250" t="s">
        <v>251</v>
      </c>
      <c r="AB97" s="250" t="s">
        <v>251</v>
      </c>
      <c r="AC97" s="250" t="s">
        <v>251</v>
      </c>
      <c r="AD97" s="250" t="s">
        <v>251</v>
      </c>
      <c r="AE97" s="250" t="s">
        <v>251</v>
      </c>
      <c r="AF97" s="250" t="s">
        <v>251</v>
      </c>
      <c r="AG97" s="250" t="s">
        <v>251</v>
      </c>
      <c r="AH97" s="250" t="s">
        <v>251</v>
      </c>
      <c r="AI97" s="250" t="s">
        <v>251</v>
      </c>
      <c r="AJ97" s="250" t="s">
        <v>251</v>
      </c>
      <c r="AK97" s="250" t="s">
        <v>251</v>
      </c>
      <c r="AL97" s="250" t="s">
        <v>251</v>
      </c>
      <c r="AM97" s="250" t="s">
        <v>251</v>
      </c>
      <c r="AN97" s="250" t="s">
        <v>251</v>
      </c>
      <c r="AO97" s="250" t="s">
        <v>251</v>
      </c>
      <c r="AP97" s="250" t="s">
        <v>251</v>
      </c>
      <c r="AQ97" s="250" t="s">
        <v>251</v>
      </c>
      <c r="AR97" s="250" t="s">
        <v>251</v>
      </c>
      <c r="AS97" s="250" t="s">
        <v>251</v>
      </c>
      <c r="AT97" s="250" t="s">
        <v>251</v>
      </c>
      <c r="AU97" s="250" t="s">
        <v>251</v>
      </c>
      <c r="AV97" s="250" t="s">
        <v>251</v>
      </c>
      <c r="AW97" s="250" t="s">
        <v>251</v>
      </c>
    </row>
    <row r="98" ht="20.4" spans="1:49">
      <c r="A98" s="51">
        <f t="shared" ref="A98:A102" si="23">A96</f>
        <v>902</v>
      </c>
      <c r="B98" s="42" t="s">
        <v>241</v>
      </c>
      <c r="C98" s="33" t="s">
        <v>334</v>
      </c>
      <c r="D98" s="43" t="s">
        <v>197</v>
      </c>
      <c r="E98" s="44" t="s">
        <v>345</v>
      </c>
      <c r="F98" s="44" t="s">
        <v>346</v>
      </c>
      <c r="G98" s="47"/>
      <c r="H98" s="186">
        <v>0</v>
      </c>
      <c r="I98" s="186">
        <f>J98+K98*2+L98*4+1</f>
        <v>1</v>
      </c>
      <c r="J98" s="186">
        <v>0</v>
      </c>
      <c r="K98" s="186">
        <v>0</v>
      </c>
      <c r="L98" s="186">
        <v>0</v>
      </c>
      <c r="M98" s="186">
        <v>0</v>
      </c>
      <c r="N98" s="186">
        <v>0</v>
      </c>
      <c r="O98" s="186">
        <v>0</v>
      </c>
      <c r="P98" s="350">
        <f>H98+J98*2+K98*4+L98*8+M98*256+N98*512+O98*1024</f>
        <v>0</v>
      </c>
      <c r="Q98" s="344">
        <v>1</v>
      </c>
      <c r="R98" s="344">
        <v>100</v>
      </c>
      <c r="S98" s="344">
        <v>1</v>
      </c>
      <c r="T98" s="344">
        <v>50</v>
      </c>
      <c r="U98" s="344">
        <v>1</v>
      </c>
      <c r="V98" s="360">
        <v>50</v>
      </c>
      <c r="W98" s="265">
        <v>1</v>
      </c>
      <c r="X98" s="265">
        <v>50</v>
      </c>
      <c r="Y98" s="265">
        <v>0.9</v>
      </c>
      <c r="Z98" s="344">
        <v>100</v>
      </c>
      <c r="AA98" s="265">
        <v>105</v>
      </c>
      <c r="AB98" s="265">
        <v>100</v>
      </c>
      <c r="AC98" s="265">
        <v>104</v>
      </c>
      <c r="AD98" s="265">
        <v>112</v>
      </c>
      <c r="AE98" s="265">
        <v>95</v>
      </c>
      <c r="AF98" s="265">
        <v>90</v>
      </c>
      <c r="AG98" s="265">
        <v>0</v>
      </c>
      <c r="AH98" s="265">
        <v>0</v>
      </c>
      <c r="AI98" s="265">
        <v>44</v>
      </c>
      <c r="AJ98" s="265">
        <v>0</v>
      </c>
      <c r="AK98" s="265">
        <v>0</v>
      </c>
      <c r="AL98" s="265">
        <v>0</v>
      </c>
      <c r="AM98" s="265">
        <v>10</v>
      </c>
      <c r="AN98" s="265">
        <v>0</v>
      </c>
      <c r="AO98" s="265">
        <v>0</v>
      </c>
      <c r="AP98" s="265">
        <v>0</v>
      </c>
      <c r="AQ98" s="265">
        <v>0</v>
      </c>
      <c r="AR98" s="265">
        <v>0</v>
      </c>
      <c r="AS98" s="265">
        <v>0</v>
      </c>
      <c r="AT98" s="265">
        <v>0</v>
      </c>
      <c r="AU98" s="265">
        <v>2</v>
      </c>
      <c r="AV98" s="265">
        <v>1</v>
      </c>
      <c r="AW98" s="265">
        <v>43.6</v>
      </c>
    </row>
    <row r="99" s="2" customFormat="1" ht="20.4" spans="1:49">
      <c r="A99" s="48"/>
      <c r="B99" s="37"/>
      <c r="C99" s="36"/>
      <c r="D99" s="38"/>
      <c r="E99" s="39"/>
      <c r="F99" s="39"/>
      <c r="G99" s="49"/>
      <c r="H99" s="133"/>
      <c r="I99" s="133"/>
      <c r="J99" s="133"/>
      <c r="K99" s="133"/>
      <c r="L99" s="133"/>
      <c r="M99" s="133"/>
      <c r="N99" s="133"/>
      <c r="O99" s="133"/>
      <c r="P99" s="351"/>
      <c r="Q99" s="133"/>
      <c r="R99" s="133"/>
      <c r="S99" s="133"/>
      <c r="T99" s="133"/>
      <c r="U99" s="133"/>
      <c r="V99" s="359"/>
      <c r="W99" s="250"/>
      <c r="X99" s="250"/>
      <c r="Y99" s="250"/>
      <c r="Z99" s="133"/>
      <c r="AA99" s="250"/>
      <c r="AB99" s="250"/>
      <c r="AC99" s="250"/>
      <c r="AD99" s="250"/>
      <c r="AE99" s="250"/>
      <c r="AF99" s="250"/>
      <c r="AG99" s="250"/>
      <c r="AH99" s="250"/>
      <c r="AI99" s="250"/>
      <c r="AJ99" s="250"/>
      <c r="AK99" s="250"/>
      <c r="AL99" s="250"/>
      <c r="AM99" s="250"/>
      <c r="AN99" s="250"/>
      <c r="AO99" s="250"/>
      <c r="AP99" s="250"/>
      <c r="AQ99" s="250"/>
      <c r="AR99" s="250"/>
      <c r="AS99" s="250"/>
      <c r="AT99" s="250"/>
      <c r="AU99" s="250"/>
      <c r="AV99" s="250"/>
      <c r="AW99" s="250"/>
    </row>
    <row r="100" ht="20.4" spans="1:49">
      <c r="A100" s="51">
        <f t="shared" si="23"/>
        <v>902</v>
      </c>
      <c r="B100" s="42" t="s">
        <v>241</v>
      </c>
      <c r="C100" s="33" t="s">
        <v>334</v>
      </c>
      <c r="D100" s="43" t="s">
        <v>201</v>
      </c>
      <c r="E100" s="44" t="s">
        <v>347</v>
      </c>
      <c r="F100" s="44" t="s">
        <v>348</v>
      </c>
      <c r="G100" s="47"/>
      <c r="H100" s="186">
        <v>0</v>
      </c>
      <c r="I100" s="186">
        <f>J100+K100*2+L100*4+1</f>
        <v>1</v>
      </c>
      <c r="J100" s="186">
        <v>0</v>
      </c>
      <c r="K100" s="186">
        <v>0</v>
      </c>
      <c r="L100" s="186">
        <v>0</v>
      </c>
      <c r="M100" s="186">
        <v>0</v>
      </c>
      <c r="N100" s="186">
        <v>0</v>
      </c>
      <c r="O100" s="186">
        <v>0</v>
      </c>
      <c r="P100" s="350">
        <f>H100+J100*2+K100*4+L100*8+M100*256+N100*512+O100*1024</f>
        <v>0</v>
      </c>
      <c r="Q100" s="344">
        <v>1</v>
      </c>
      <c r="R100" s="344">
        <v>100</v>
      </c>
      <c r="S100" s="344">
        <v>1</v>
      </c>
      <c r="T100" s="344">
        <v>50</v>
      </c>
      <c r="U100" s="344">
        <v>1</v>
      </c>
      <c r="V100" s="360">
        <v>50</v>
      </c>
      <c r="W100" s="265">
        <v>1</v>
      </c>
      <c r="X100" s="265">
        <v>50</v>
      </c>
      <c r="Y100" s="265">
        <v>0.9</v>
      </c>
      <c r="Z100" s="344">
        <v>100</v>
      </c>
      <c r="AA100" s="265">
        <v>105</v>
      </c>
      <c r="AB100" s="265">
        <v>100</v>
      </c>
      <c r="AC100" s="265">
        <v>104</v>
      </c>
      <c r="AD100" s="265">
        <v>112</v>
      </c>
      <c r="AE100" s="265">
        <v>95</v>
      </c>
      <c r="AF100" s="265">
        <v>90</v>
      </c>
      <c r="AG100" s="265">
        <v>0</v>
      </c>
      <c r="AH100" s="265">
        <v>0</v>
      </c>
      <c r="AI100" s="265">
        <v>44</v>
      </c>
      <c r="AJ100" s="265">
        <v>0</v>
      </c>
      <c r="AK100" s="265">
        <v>0</v>
      </c>
      <c r="AL100" s="265">
        <v>0</v>
      </c>
      <c r="AM100" s="265">
        <v>10</v>
      </c>
      <c r="AN100" s="265">
        <v>0</v>
      </c>
      <c r="AO100" s="265">
        <v>0</v>
      </c>
      <c r="AP100" s="265">
        <v>0</v>
      </c>
      <c r="AQ100" s="265">
        <v>0</v>
      </c>
      <c r="AR100" s="265">
        <v>0</v>
      </c>
      <c r="AS100" s="265">
        <v>0</v>
      </c>
      <c r="AT100" s="265">
        <v>0</v>
      </c>
      <c r="AU100" s="265">
        <v>2</v>
      </c>
      <c r="AV100" s="265">
        <v>1</v>
      </c>
      <c r="AW100" s="265">
        <v>43.6</v>
      </c>
    </row>
    <row r="101" s="3" customFormat="1" ht="20.4" spans="1:49">
      <c r="A101" s="48"/>
      <c r="B101" s="37"/>
      <c r="C101" s="36"/>
      <c r="D101" s="38"/>
      <c r="E101" s="39"/>
      <c r="F101" s="39"/>
      <c r="G101" s="49"/>
      <c r="H101" s="133"/>
      <c r="I101" s="133"/>
      <c r="J101" s="133"/>
      <c r="K101" s="133"/>
      <c r="L101" s="133"/>
      <c r="M101" s="133"/>
      <c r="N101" s="133"/>
      <c r="O101" s="133"/>
      <c r="P101" s="132"/>
      <c r="Q101" s="133"/>
      <c r="R101" s="133"/>
      <c r="S101" s="133"/>
      <c r="T101" s="133"/>
      <c r="U101" s="133"/>
      <c r="V101" s="359"/>
      <c r="W101" s="250"/>
      <c r="X101" s="250"/>
      <c r="Y101" s="250"/>
      <c r="Z101" s="133"/>
      <c r="AA101" s="250"/>
      <c r="AB101" s="250"/>
      <c r="AC101" s="250"/>
      <c r="AD101" s="250"/>
      <c r="AE101" s="250"/>
      <c r="AF101" s="250"/>
      <c r="AG101" s="250"/>
      <c r="AH101" s="250"/>
      <c r="AI101" s="250"/>
      <c r="AJ101" s="250"/>
      <c r="AK101" s="250"/>
      <c r="AL101" s="250"/>
      <c r="AM101" s="250"/>
      <c r="AN101" s="250"/>
      <c r="AO101" s="250"/>
      <c r="AP101" s="250"/>
      <c r="AQ101" s="250"/>
      <c r="AR101" s="250"/>
      <c r="AS101" s="250"/>
      <c r="AT101" s="250"/>
      <c r="AU101" s="250"/>
      <c r="AV101" s="250"/>
      <c r="AW101" s="250"/>
    </row>
    <row r="102" customFormat="1" ht="20.4" spans="1:49">
      <c r="A102" s="51">
        <f t="shared" si="23"/>
        <v>902</v>
      </c>
      <c r="B102" s="42"/>
      <c r="C102" s="33" t="s">
        <v>334</v>
      </c>
      <c r="D102" s="43" t="s">
        <v>306</v>
      </c>
      <c r="E102" s="44" t="s">
        <v>349</v>
      </c>
      <c r="F102" s="44" t="s">
        <v>350</v>
      </c>
      <c r="G102" s="47"/>
      <c r="H102" s="186"/>
      <c r="I102" s="186"/>
      <c r="J102" s="186"/>
      <c r="K102" s="186"/>
      <c r="L102" s="186"/>
      <c r="M102" s="186"/>
      <c r="N102" s="186"/>
      <c r="O102" s="186"/>
      <c r="P102" s="350"/>
      <c r="Q102" s="344"/>
      <c r="R102" s="344"/>
      <c r="S102" s="344"/>
      <c r="T102" s="344"/>
      <c r="U102" s="344"/>
      <c r="V102" s="360"/>
      <c r="W102" s="265"/>
      <c r="X102" s="265"/>
      <c r="Y102" s="265"/>
      <c r="Z102" s="344"/>
      <c r="AA102" s="265"/>
      <c r="AB102" s="265"/>
      <c r="AC102" s="265"/>
      <c r="AD102" s="265"/>
      <c r="AE102" s="265"/>
      <c r="AF102" s="265"/>
      <c r="AG102" s="265"/>
      <c r="AH102" s="265"/>
      <c r="AI102" s="265"/>
      <c r="AJ102" s="265"/>
      <c r="AK102" s="265"/>
      <c r="AL102" s="265"/>
      <c r="AM102" s="265"/>
      <c r="AN102" s="265"/>
      <c r="AO102" s="265"/>
      <c r="AP102" s="265"/>
      <c r="AQ102" s="265"/>
      <c r="AR102" s="265"/>
      <c r="AS102" s="265"/>
      <c r="AT102" s="265"/>
      <c r="AU102" s="265"/>
      <c r="AV102" s="265"/>
      <c r="AW102" s="265"/>
    </row>
    <row r="103" s="3" customFormat="1" ht="20.4" spans="1:49">
      <c r="A103" s="48"/>
      <c r="B103" s="37"/>
      <c r="C103" s="36"/>
      <c r="D103" s="38"/>
      <c r="E103" s="39"/>
      <c r="F103" s="39"/>
      <c r="G103" s="49"/>
      <c r="H103" s="133"/>
      <c r="I103" s="133"/>
      <c r="J103" s="133"/>
      <c r="K103" s="133"/>
      <c r="L103" s="133"/>
      <c r="M103" s="133"/>
      <c r="N103" s="133"/>
      <c r="O103" s="133"/>
      <c r="P103" s="132"/>
      <c r="Q103" s="133"/>
      <c r="R103" s="133"/>
      <c r="S103" s="133"/>
      <c r="T103" s="133"/>
      <c r="U103" s="133"/>
      <c r="V103" s="359"/>
      <c r="W103" s="250"/>
      <c r="X103" s="250"/>
      <c r="Y103" s="250"/>
      <c r="Z103" s="133"/>
      <c r="AA103" s="250"/>
      <c r="AB103" s="250"/>
      <c r="AC103" s="250"/>
      <c r="AD103" s="250"/>
      <c r="AE103" s="250"/>
      <c r="AF103" s="250"/>
      <c r="AG103" s="250"/>
      <c r="AH103" s="250"/>
      <c r="AI103" s="250"/>
      <c r="AJ103" s="250"/>
      <c r="AK103" s="250"/>
      <c r="AL103" s="250"/>
      <c r="AM103" s="250"/>
      <c r="AN103" s="250"/>
      <c r="AO103" s="250"/>
      <c r="AP103" s="250"/>
      <c r="AQ103" s="250"/>
      <c r="AR103" s="250"/>
      <c r="AS103" s="250"/>
      <c r="AT103" s="250"/>
      <c r="AU103" s="250"/>
      <c r="AV103" s="250"/>
      <c r="AW103" s="250"/>
    </row>
    <row r="104" customFormat="1" ht="20.4" spans="1:49">
      <c r="A104" s="51">
        <f>A102</f>
        <v>902</v>
      </c>
      <c r="B104" s="42"/>
      <c r="C104" s="33" t="s">
        <v>334</v>
      </c>
      <c r="D104" s="43" t="s">
        <v>235</v>
      </c>
      <c r="E104" s="44" t="s">
        <v>351</v>
      </c>
      <c r="F104" s="44" t="s">
        <v>352</v>
      </c>
      <c r="G104" s="47"/>
      <c r="H104" s="186"/>
      <c r="I104" s="186"/>
      <c r="J104" s="186"/>
      <c r="K104" s="186"/>
      <c r="L104" s="186"/>
      <c r="M104" s="186"/>
      <c r="N104" s="186"/>
      <c r="O104" s="186"/>
      <c r="P104" s="350"/>
      <c r="Q104" s="344"/>
      <c r="R104" s="344"/>
      <c r="S104" s="344"/>
      <c r="T104" s="344"/>
      <c r="U104" s="344"/>
      <c r="V104" s="360"/>
      <c r="W104" s="265"/>
      <c r="X104" s="265"/>
      <c r="Y104" s="265"/>
      <c r="Z104" s="344"/>
      <c r="AA104" s="265"/>
      <c r="AB104" s="265"/>
      <c r="AC104" s="265"/>
      <c r="AD104" s="265"/>
      <c r="AE104" s="265"/>
      <c r="AF104" s="265"/>
      <c r="AG104" s="265"/>
      <c r="AH104" s="265"/>
      <c r="AI104" s="265"/>
      <c r="AJ104" s="265"/>
      <c r="AK104" s="265"/>
      <c r="AL104" s="265"/>
      <c r="AM104" s="265"/>
      <c r="AN104" s="265"/>
      <c r="AO104" s="265"/>
      <c r="AP104" s="265"/>
      <c r="AQ104" s="265"/>
      <c r="AR104" s="265"/>
      <c r="AS104" s="265"/>
      <c r="AT104" s="265"/>
      <c r="AU104" s="265"/>
      <c r="AV104" s="265"/>
      <c r="AW104" s="265"/>
    </row>
    <row r="105" s="2" customFormat="1" ht="20.4" spans="1:49">
      <c r="A105" s="36"/>
      <c r="B105" s="37"/>
      <c r="C105" s="36"/>
      <c r="D105" s="38"/>
      <c r="E105" s="39" t="s">
        <v>330</v>
      </c>
      <c r="F105" s="39" t="s">
        <v>353</v>
      </c>
      <c r="G105" s="49"/>
      <c r="H105" s="133" t="s">
        <v>251</v>
      </c>
      <c r="I105" s="133" t="s">
        <v>251</v>
      </c>
      <c r="J105" s="133" t="s">
        <v>251</v>
      </c>
      <c r="K105" s="133" t="s">
        <v>251</v>
      </c>
      <c r="L105" s="133" t="s">
        <v>251</v>
      </c>
      <c r="M105" s="133">
        <v>0</v>
      </c>
      <c r="N105" s="133">
        <v>0</v>
      </c>
      <c r="O105" s="133">
        <v>0</v>
      </c>
      <c r="P105" s="351"/>
      <c r="Q105" s="133" t="s">
        <v>251</v>
      </c>
      <c r="R105" s="133" t="s">
        <v>251</v>
      </c>
      <c r="S105" s="133" t="s">
        <v>251</v>
      </c>
      <c r="T105" s="133" t="s">
        <v>251</v>
      </c>
      <c r="U105" s="133" t="s">
        <v>251</v>
      </c>
      <c r="V105" s="359" t="s">
        <v>251</v>
      </c>
      <c r="W105" s="250" t="s">
        <v>251</v>
      </c>
      <c r="X105" s="250" t="s">
        <v>251</v>
      </c>
      <c r="Y105" s="250" t="s">
        <v>251</v>
      </c>
      <c r="Z105" s="133" t="s">
        <v>251</v>
      </c>
      <c r="AA105" s="250" t="s">
        <v>251</v>
      </c>
      <c r="AB105" s="250" t="s">
        <v>251</v>
      </c>
      <c r="AC105" s="250" t="s">
        <v>251</v>
      </c>
      <c r="AD105" s="250" t="s">
        <v>251</v>
      </c>
      <c r="AE105" s="250" t="s">
        <v>251</v>
      </c>
      <c r="AF105" s="250" t="s">
        <v>251</v>
      </c>
      <c r="AG105" s="250" t="s">
        <v>251</v>
      </c>
      <c r="AH105" s="250" t="s">
        <v>251</v>
      </c>
      <c r="AI105" s="250" t="s">
        <v>251</v>
      </c>
      <c r="AJ105" s="250" t="s">
        <v>251</v>
      </c>
      <c r="AK105" s="250" t="s">
        <v>251</v>
      </c>
      <c r="AL105" s="250" t="s">
        <v>251</v>
      </c>
      <c r="AM105" s="250" t="s">
        <v>251</v>
      </c>
      <c r="AN105" s="250" t="s">
        <v>251</v>
      </c>
      <c r="AO105" s="250" t="s">
        <v>251</v>
      </c>
      <c r="AP105" s="250" t="s">
        <v>251</v>
      </c>
      <c r="AQ105" s="250" t="s">
        <v>251</v>
      </c>
      <c r="AR105" s="250" t="s">
        <v>251</v>
      </c>
      <c r="AS105" s="250" t="s">
        <v>251</v>
      </c>
      <c r="AT105" s="250" t="s">
        <v>251</v>
      </c>
      <c r="AU105" s="250" t="s">
        <v>251</v>
      </c>
      <c r="AV105" s="250" t="s">
        <v>251</v>
      </c>
      <c r="AW105" s="250" t="s">
        <v>251</v>
      </c>
    </row>
    <row r="106" ht="20.4" spans="1:49">
      <c r="A106" s="33">
        <f>A100</f>
        <v>902</v>
      </c>
      <c r="B106" s="42" t="s">
        <v>241</v>
      </c>
      <c r="C106" s="33" t="s">
        <v>334</v>
      </c>
      <c r="D106" s="43" t="s">
        <v>238</v>
      </c>
      <c r="E106" s="44" t="s">
        <v>335</v>
      </c>
      <c r="F106" s="44" t="s">
        <v>334</v>
      </c>
      <c r="G106" s="47"/>
      <c r="H106" s="186">
        <v>0</v>
      </c>
      <c r="I106" s="186">
        <f>J106+K106*2+L106*4+1</f>
        <v>1</v>
      </c>
      <c r="J106" s="186">
        <v>0</v>
      </c>
      <c r="K106" s="186">
        <v>0</v>
      </c>
      <c r="L106" s="186">
        <v>0</v>
      </c>
      <c r="M106" s="186">
        <v>0</v>
      </c>
      <c r="N106" s="186">
        <v>0</v>
      </c>
      <c r="O106" s="186">
        <v>0</v>
      </c>
      <c r="P106" s="350">
        <f>H106+J106*2+K106*4+L106*8+M106*256+N106*512+O106*1024</f>
        <v>0</v>
      </c>
      <c r="Q106" s="344">
        <v>1</v>
      </c>
      <c r="R106" s="344">
        <v>100</v>
      </c>
      <c r="S106" s="344">
        <v>1</v>
      </c>
      <c r="T106" s="344">
        <v>50</v>
      </c>
      <c r="U106" s="344">
        <v>1</v>
      </c>
      <c r="V106" s="360">
        <v>50</v>
      </c>
      <c r="W106" s="265">
        <v>1</v>
      </c>
      <c r="X106" s="265">
        <v>50</v>
      </c>
      <c r="Y106" s="265">
        <v>0.9</v>
      </c>
      <c r="Z106" s="344">
        <v>100</v>
      </c>
      <c r="AA106" s="265">
        <v>105</v>
      </c>
      <c r="AB106" s="265">
        <v>100</v>
      </c>
      <c r="AC106" s="265">
        <v>104</v>
      </c>
      <c r="AD106" s="265">
        <v>112</v>
      </c>
      <c r="AE106" s="265">
        <v>95</v>
      </c>
      <c r="AF106" s="265">
        <v>90</v>
      </c>
      <c r="AG106" s="265">
        <v>0</v>
      </c>
      <c r="AH106" s="265">
        <v>0</v>
      </c>
      <c r="AI106" s="265">
        <v>44</v>
      </c>
      <c r="AJ106" s="265">
        <v>0</v>
      </c>
      <c r="AK106" s="265">
        <v>0</v>
      </c>
      <c r="AL106" s="265">
        <v>0</v>
      </c>
      <c r="AM106" s="265">
        <v>10</v>
      </c>
      <c r="AN106" s="265">
        <v>0</v>
      </c>
      <c r="AO106" s="265">
        <v>0</v>
      </c>
      <c r="AP106" s="265">
        <v>0</v>
      </c>
      <c r="AQ106" s="265">
        <v>0</v>
      </c>
      <c r="AR106" s="265">
        <v>0</v>
      </c>
      <c r="AS106" s="265">
        <v>0</v>
      </c>
      <c r="AT106" s="265">
        <v>0</v>
      </c>
      <c r="AU106" s="265">
        <v>2</v>
      </c>
      <c r="AV106" s="265">
        <v>1</v>
      </c>
      <c r="AW106" s="265">
        <v>43.6</v>
      </c>
    </row>
    <row r="107" s="2" customFormat="1" ht="20.4" spans="1:49">
      <c r="A107" s="36"/>
      <c r="B107" s="37"/>
      <c r="C107" s="36"/>
      <c r="D107" s="38"/>
      <c r="E107" s="39"/>
      <c r="F107" s="39" t="s">
        <v>331</v>
      </c>
      <c r="G107" s="49"/>
      <c r="H107" s="133" t="s">
        <v>251</v>
      </c>
      <c r="I107" s="133" t="s">
        <v>251</v>
      </c>
      <c r="J107" s="133" t="s">
        <v>251</v>
      </c>
      <c r="K107" s="133" t="s">
        <v>251</v>
      </c>
      <c r="L107" s="133" t="s">
        <v>251</v>
      </c>
      <c r="M107" s="133">
        <v>0</v>
      </c>
      <c r="N107" s="133">
        <v>0</v>
      </c>
      <c r="O107" s="133">
        <v>0</v>
      </c>
      <c r="P107" s="351"/>
      <c r="Q107" s="133" t="s">
        <v>251</v>
      </c>
      <c r="R107" s="133" t="s">
        <v>251</v>
      </c>
      <c r="S107" s="133" t="s">
        <v>251</v>
      </c>
      <c r="T107" s="133" t="s">
        <v>251</v>
      </c>
      <c r="U107" s="133" t="s">
        <v>251</v>
      </c>
      <c r="V107" s="359" t="s">
        <v>251</v>
      </c>
      <c r="W107" s="250" t="s">
        <v>251</v>
      </c>
      <c r="X107" s="250" t="s">
        <v>251</v>
      </c>
      <c r="Y107" s="250" t="s">
        <v>251</v>
      </c>
      <c r="Z107" s="133" t="s">
        <v>251</v>
      </c>
      <c r="AA107" s="250" t="s">
        <v>251</v>
      </c>
      <c r="AB107" s="250" t="s">
        <v>251</v>
      </c>
      <c r="AC107" s="250" t="s">
        <v>251</v>
      </c>
      <c r="AD107" s="250" t="s">
        <v>251</v>
      </c>
      <c r="AE107" s="250" t="s">
        <v>251</v>
      </c>
      <c r="AF107" s="250" t="s">
        <v>251</v>
      </c>
      <c r="AG107" s="250" t="s">
        <v>251</v>
      </c>
      <c r="AH107" s="250" t="s">
        <v>251</v>
      </c>
      <c r="AI107" s="250" t="s">
        <v>251</v>
      </c>
      <c r="AJ107" s="250" t="s">
        <v>251</v>
      </c>
      <c r="AK107" s="250" t="s">
        <v>251</v>
      </c>
      <c r="AL107" s="250" t="s">
        <v>251</v>
      </c>
      <c r="AM107" s="250" t="s">
        <v>251</v>
      </c>
      <c r="AN107" s="250" t="s">
        <v>251</v>
      </c>
      <c r="AO107" s="250" t="s">
        <v>251</v>
      </c>
      <c r="AP107" s="250" t="s">
        <v>251</v>
      </c>
      <c r="AQ107" s="250" t="s">
        <v>251</v>
      </c>
      <c r="AR107" s="250" t="s">
        <v>251</v>
      </c>
      <c r="AS107" s="250" t="s">
        <v>251</v>
      </c>
      <c r="AT107" s="250" t="s">
        <v>251</v>
      </c>
      <c r="AU107" s="250" t="s">
        <v>251</v>
      </c>
      <c r="AV107" s="250" t="s">
        <v>251</v>
      </c>
      <c r="AW107" s="250" t="s">
        <v>251</v>
      </c>
    </row>
    <row r="108" ht="20.4" spans="1:49">
      <c r="A108" s="33">
        <f>A106</f>
        <v>902</v>
      </c>
      <c r="B108" s="42" t="s">
        <v>241</v>
      </c>
      <c r="C108" s="33" t="s">
        <v>334</v>
      </c>
      <c r="D108" s="43" t="s">
        <v>241</v>
      </c>
      <c r="E108" s="44" t="s">
        <v>357</v>
      </c>
      <c r="F108" s="44" t="s">
        <v>358</v>
      </c>
      <c r="G108" s="47"/>
      <c r="H108" s="186">
        <v>0</v>
      </c>
      <c r="I108" s="186">
        <f>J108+K108*2+L108*4+1</f>
        <v>1</v>
      </c>
      <c r="J108" s="186">
        <v>0</v>
      </c>
      <c r="K108" s="186">
        <v>0</v>
      </c>
      <c r="L108" s="186">
        <v>0</v>
      </c>
      <c r="M108" s="186">
        <v>0</v>
      </c>
      <c r="N108" s="186">
        <v>0</v>
      </c>
      <c r="O108" s="186">
        <v>0</v>
      </c>
      <c r="P108" s="350">
        <f>H108+J108*2+K108*4+L108*8+M108*256+N108*512+O108*1024</f>
        <v>0</v>
      </c>
      <c r="Q108" s="344">
        <v>1</v>
      </c>
      <c r="R108" s="344">
        <v>100</v>
      </c>
      <c r="S108" s="344">
        <v>1</v>
      </c>
      <c r="T108" s="344">
        <v>50</v>
      </c>
      <c r="U108" s="344">
        <v>1</v>
      </c>
      <c r="V108" s="360">
        <v>50</v>
      </c>
      <c r="W108" s="265">
        <v>1</v>
      </c>
      <c r="X108" s="265">
        <v>50</v>
      </c>
      <c r="Y108" s="265">
        <v>0.9</v>
      </c>
      <c r="Z108" s="344">
        <v>100</v>
      </c>
      <c r="AA108" s="265">
        <v>105</v>
      </c>
      <c r="AB108" s="265">
        <v>100</v>
      </c>
      <c r="AC108" s="265">
        <v>104</v>
      </c>
      <c r="AD108" s="265">
        <v>112</v>
      </c>
      <c r="AE108" s="265">
        <v>95</v>
      </c>
      <c r="AF108" s="265">
        <v>90</v>
      </c>
      <c r="AG108" s="265">
        <v>0</v>
      </c>
      <c r="AH108" s="265">
        <v>0</v>
      </c>
      <c r="AI108" s="265">
        <v>44</v>
      </c>
      <c r="AJ108" s="265">
        <v>0</v>
      </c>
      <c r="AK108" s="265">
        <v>0</v>
      </c>
      <c r="AL108" s="265">
        <v>0</v>
      </c>
      <c r="AM108" s="265">
        <v>10</v>
      </c>
      <c r="AN108" s="265">
        <v>0</v>
      </c>
      <c r="AO108" s="265">
        <v>0</v>
      </c>
      <c r="AP108" s="265">
        <v>0</v>
      </c>
      <c r="AQ108" s="265">
        <v>0</v>
      </c>
      <c r="AR108" s="265">
        <v>0</v>
      </c>
      <c r="AS108" s="265">
        <v>0</v>
      </c>
      <c r="AT108" s="265">
        <v>0</v>
      </c>
      <c r="AU108" s="265">
        <v>2</v>
      </c>
      <c r="AV108" s="265">
        <v>1</v>
      </c>
      <c r="AW108" s="265">
        <v>43.6</v>
      </c>
    </row>
    <row r="109" s="2" customFormat="1" ht="20.4" spans="1:49">
      <c r="A109" s="48"/>
      <c r="B109" s="37"/>
      <c r="C109" s="36"/>
      <c r="D109" s="38"/>
      <c r="E109" s="39"/>
      <c r="F109" s="39"/>
      <c r="G109" s="49"/>
      <c r="H109" s="133" t="s">
        <v>251</v>
      </c>
      <c r="I109" s="133" t="s">
        <v>251</v>
      </c>
      <c r="J109" s="133" t="s">
        <v>251</v>
      </c>
      <c r="K109" s="133" t="s">
        <v>251</v>
      </c>
      <c r="L109" s="133" t="s">
        <v>251</v>
      </c>
      <c r="M109" s="133">
        <v>0</v>
      </c>
      <c r="N109" s="133">
        <v>0</v>
      </c>
      <c r="O109" s="133">
        <v>0</v>
      </c>
      <c r="P109" s="351"/>
      <c r="Q109" s="133" t="s">
        <v>251</v>
      </c>
      <c r="R109" s="133" t="s">
        <v>251</v>
      </c>
      <c r="S109" s="133" t="s">
        <v>251</v>
      </c>
      <c r="T109" s="133" t="s">
        <v>251</v>
      </c>
      <c r="U109" s="133" t="s">
        <v>251</v>
      </c>
      <c r="V109" s="359" t="s">
        <v>251</v>
      </c>
      <c r="W109" s="250" t="s">
        <v>251</v>
      </c>
      <c r="X109" s="250" t="s">
        <v>251</v>
      </c>
      <c r="Y109" s="250" t="s">
        <v>251</v>
      </c>
      <c r="Z109" s="133" t="s">
        <v>251</v>
      </c>
      <c r="AA109" s="250" t="s">
        <v>251</v>
      </c>
      <c r="AB109" s="250" t="s">
        <v>251</v>
      </c>
      <c r="AC109" s="250" t="s">
        <v>251</v>
      </c>
      <c r="AD109" s="250" t="s">
        <v>251</v>
      </c>
      <c r="AE109" s="250" t="s">
        <v>251</v>
      </c>
      <c r="AF109" s="250" t="s">
        <v>251</v>
      </c>
      <c r="AG109" s="250" t="s">
        <v>251</v>
      </c>
      <c r="AH109" s="250" t="s">
        <v>251</v>
      </c>
      <c r="AI109" s="250" t="s">
        <v>251</v>
      </c>
      <c r="AJ109" s="250" t="s">
        <v>251</v>
      </c>
      <c r="AK109" s="250" t="s">
        <v>251</v>
      </c>
      <c r="AL109" s="250" t="s">
        <v>251</v>
      </c>
      <c r="AM109" s="250" t="s">
        <v>251</v>
      </c>
      <c r="AN109" s="250" t="s">
        <v>251</v>
      </c>
      <c r="AO109" s="250" t="s">
        <v>251</v>
      </c>
      <c r="AP109" s="250" t="s">
        <v>251</v>
      </c>
      <c r="AQ109" s="250" t="s">
        <v>251</v>
      </c>
      <c r="AR109" s="250" t="s">
        <v>251</v>
      </c>
      <c r="AS109" s="250" t="s">
        <v>251</v>
      </c>
      <c r="AT109" s="250" t="s">
        <v>251</v>
      </c>
      <c r="AU109" s="250" t="s">
        <v>251</v>
      </c>
      <c r="AV109" s="250" t="s">
        <v>251</v>
      </c>
      <c r="AW109" s="250" t="s">
        <v>251</v>
      </c>
    </row>
    <row r="110" ht="20.4" spans="1:49">
      <c r="A110" s="33">
        <f>A4</f>
        <v>902</v>
      </c>
      <c r="B110" s="42" t="s">
        <v>241</v>
      </c>
      <c r="C110" s="33" t="s">
        <v>334</v>
      </c>
      <c r="D110" s="43" t="s">
        <v>244</v>
      </c>
      <c r="E110" s="44" t="s">
        <v>359</v>
      </c>
      <c r="F110" s="44" t="s">
        <v>360</v>
      </c>
      <c r="G110" s="47"/>
      <c r="H110" s="186">
        <v>0</v>
      </c>
      <c r="I110" s="186">
        <f>J110+K110*2+L110*4+1</f>
        <v>1</v>
      </c>
      <c r="J110" s="186">
        <v>0</v>
      </c>
      <c r="K110" s="186">
        <v>0</v>
      </c>
      <c r="L110" s="186">
        <v>0</v>
      </c>
      <c r="M110" s="186">
        <v>0</v>
      </c>
      <c r="N110" s="186">
        <v>0</v>
      </c>
      <c r="O110" s="186">
        <v>0</v>
      </c>
      <c r="P110" s="350">
        <f>H110+J110*2+K110*4+L110*8+M110*256+N110*512+O110*1024</f>
        <v>0</v>
      </c>
      <c r="Q110" s="344">
        <v>1</v>
      </c>
      <c r="R110" s="344">
        <v>100</v>
      </c>
      <c r="S110" s="344">
        <v>1</v>
      </c>
      <c r="T110" s="344">
        <v>50</v>
      </c>
      <c r="U110" s="344">
        <v>1</v>
      </c>
      <c r="V110" s="360">
        <v>50</v>
      </c>
      <c r="W110" s="265">
        <v>1</v>
      </c>
      <c r="X110" s="265">
        <v>50</v>
      </c>
      <c r="Y110" s="265">
        <v>0.9</v>
      </c>
      <c r="Z110" s="344">
        <v>100</v>
      </c>
      <c r="AA110" s="265">
        <v>105</v>
      </c>
      <c r="AB110" s="265">
        <v>100</v>
      </c>
      <c r="AC110" s="265">
        <v>104</v>
      </c>
      <c r="AD110" s="265">
        <v>112</v>
      </c>
      <c r="AE110" s="265">
        <v>95</v>
      </c>
      <c r="AF110" s="265">
        <v>90</v>
      </c>
      <c r="AG110" s="265">
        <v>0</v>
      </c>
      <c r="AH110" s="265">
        <v>0</v>
      </c>
      <c r="AI110" s="265">
        <v>44</v>
      </c>
      <c r="AJ110" s="265">
        <v>0</v>
      </c>
      <c r="AK110" s="265">
        <v>0</v>
      </c>
      <c r="AL110" s="265">
        <v>0</v>
      </c>
      <c r="AM110" s="265">
        <v>10</v>
      </c>
      <c r="AN110" s="265">
        <v>0</v>
      </c>
      <c r="AO110" s="265">
        <v>0</v>
      </c>
      <c r="AP110" s="265">
        <v>0</v>
      </c>
      <c r="AQ110" s="265">
        <v>0</v>
      </c>
      <c r="AR110" s="265">
        <v>0</v>
      </c>
      <c r="AS110" s="265">
        <v>0</v>
      </c>
      <c r="AT110" s="265">
        <v>0</v>
      </c>
      <c r="AU110" s="265">
        <v>2</v>
      </c>
      <c r="AV110" s="265">
        <v>1</v>
      </c>
      <c r="AW110" s="265">
        <v>43.6</v>
      </c>
    </row>
    <row r="111" s="2" customFormat="1" ht="20.4" spans="1:49">
      <c r="A111" s="36"/>
      <c r="B111" s="37"/>
      <c r="C111" s="52"/>
      <c r="D111" s="38"/>
      <c r="E111" s="39"/>
      <c r="F111" s="39" t="s">
        <v>331</v>
      </c>
      <c r="G111" s="49"/>
      <c r="H111" s="133" t="s">
        <v>251</v>
      </c>
      <c r="I111" s="133" t="s">
        <v>251</v>
      </c>
      <c r="J111" s="133" t="s">
        <v>251</v>
      </c>
      <c r="K111" s="133" t="s">
        <v>251</v>
      </c>
      <c r="L111" s="133" t="s">
        <v>251</v>
      </c>
      <c r="M111" s="133">
        <v>0</v>
      </c>
      <c r="N111" s="133">
        <v>0</v>
      </c>
      <c r="O111" s="133">
        <v>0</v>
      </c>
      <c r="P111" s="351"/>
      <c r="Q111" s="133" t="s">
        <v>251</v>
      </c>
      <c r="R111" s="133" t="s">
        <v>251</v>
      </c>
      <c r="S111" s="133" t="s">
        <v>251</v>
      </c>
      <c r="T111" s="133" t="s">
        <v>251</v>
      </c>
      <c r="U111" s="133" t="s">
        <v>251</v>
      </c>
      <c r="V111" s="359" t="s">
        <v>251</v>
      </c>
      <c r="W111" s="250" t="s">
        <v>251</v>
      </c>
      <c r="X111" s="250" t="s">
        <v>251</v>
      </c>
      <c r="Y111" s="250" t="s">
        <v>251</v>
      </c>
      <c r="Z111" s="133" t="s">
        <v>251</v>
      </c>
      <c r="AA111" s="250" t="s">
        <v>251</v>
      </c>
      <c r="AB111" s="250" t="s">
        <v>251</v>
      </c>
      <c r="AC111" s="250" t="s">
        <v>251</v>
      </c>
      <c r="AD111" s="250" t="s">
        <v>251</v>
      </c>
      <c r="AE111" s="250" t="s">
        <v>251</v>
      </c>
      <c r="AF111" s="250" t="s">
        <v>251</v>
      </c>
      <c r="AG111" s="250" t="s">
        <v>251</v>
      </c>
      <c r="AH111" s="250" t="s">
        <v>251</v>
      </c>
      <c r="AI111" s="250" t="s">
        <v>251</v>
      </c>
      <c r="AJ111" s="250" t="s">
        <v>251</v>
      </c>
      <c r="AK111" s="250" t="s">
        <v>251</v>
      </c>
      <c r="AL111" s="250" t="s">
        <v>251</v>
      </c>
      <c r="AM111" s="250" t="s">
        <v>251</v>
      </c>
      <c r="AN111" s="250" t="s">
        <v>251</v>
      </c>
      <c r="AO111" s="250" t="s">
        <v>251</v>
      </c>
      <c r="AP111" s="250" t="s">
        <v>251</v>
      </c>
      <c r="AQ111" s="250" t="s">
        <v>251</v>
      </c>
      <c r="AR111" s="250" t="s">
        <v>251</v>
      </c>
      <c r="AS111" s="250" t="s">
        <v>251</v>
      </c>
      <c r="AT111" s="250" t="s">
        <v>251</v>
      </c>
      <c r="AU111" s="250" t="s">
        <v>251</v>
      </c>
      <c r="AV111" s="250" t="s">
        <v>251</v>
      </c>
      <c r="AW111" s="250" t="s">
        <v>251</v>
      </c>
    </row>
    <row r="112" ht="20.4" spans="1:49">
      <c r="A112" s="33">
        <f>A110</f>
        <v>902</v>
      </c>
      <c r="B112" s="42" t="s">
        <v>241</v>
      </c>
      <c r="C112" s="33" t="s">
        <v>334</v>
      </c>
      <c r="D112" s="43" t="s">
        <v>362</v>
      </c>
      <c r="E112" s="44" t="s">
        <v>363</v>
      </c>
      <c r="F112" s="44" t="s">
        <v>364</v>
      </c>
      <c r="G112" s="47"/>
      <c r="H112" s="186">
        <v>0</v>
      </c>
      <c r="I112" s="186">
        <f>J112+K112*2+L112*4+1</f>
        <v>1</v>
      </c>
      <c r="J112" s="186">
        <v>0</v>
      </c>
      <c r="K112" s="186">
        <v>0</v>
      </c>
      <c r="L112" s="186">
        <v>0</v>
      </c>
      <c r="M112" s="186">
        <v>0</v>
      </c>
      <c r="N112" s="186">
        <v>0</v>
      </c>
      <c r="O112" s="186">
        <v>0</v>
      </c>
      <c r="P112" s="350">
        <f>H112+J112*2+K112*4+L112*8+M112*256+N112*512+O112*1024</f>
        <v>0</v>
      </c>
      <c r="Q112" s="344">
        <v>1</v>
      </c>
      <c r="R112" s="344">
        <v>100</v>
      </c>
      <c r="S112" s="344">
        <v>1</v>
      </c>
      <c r="T112" s="344">
        <v>50</v>
      </c>
      <c r="U112" s="344">
        <v>1</v>
      </c>
      <c r="V112" s="360">
        <v>50</v>
      </c>
      <c r="W112" s="265">
        <v>1</v>
      </c>
      <c r="X112" s="265">
        <v>50</v>
      </c>
      <c r="Y112" s="265">
        <v>0.9</v>
      </c>
      <c r="Z112" s="344">
        <v>100</v>
      </c>
      <c r="AA112" s="265">
        <v>105</v>
      </c>
      <c r="AB112" s="265">
        <v>100</v>
      </c>
      <c r="AC112" s="265">
        <v>104</v>
      </c>
      <c r="AD112" s="265">
        <v>112</v>
      </c>
      <c r="AE112" s="265">
        <v>95</v>
      </c>
      <c r="AF112" s="265">
        <v>90</v>
      </c>
      <c r="AG112" s="265">
        <v>0</v>
      </c>
      <c r="AH112" s="265">
        <v>0</v>
      </c>
      <c r="AI112" s="265">
        <v>44</v>
      </c>
      <c r="AJ112" s="265">
        <v>0</v>
      </c>
      <c r="AK112" s="265">
        <v>0</v>
      </c>
      <c r="AL112" s="265">
        <v>0</v>
      </c>
      <c r="AM112" s="265">
        <v>10</v>
      </c>
      <c r="AN112" s="265">
        <v>0</v>
      </c>
      <c r="AO112" s="265">
        <v>0</v>
      </c>
      <c r="AP112" s="265">
        <v>0</v>
      </c>
      <c r="AQ112" s="265">
        <v>0</v>
      </c>
      <c r="AR112" s="265">
        <v>0</v>
      </c>
      <c r="AS112" s="265">
        <v>0</v>
      </c>
      <c r="AT112" s="265">
        <v>0</v>
      </c>
      <c r="AU112" s="265">
        <v>2</v>
      </c>
      <c r="AV112" s="265">
        <v>1</v>
      </c>
      <c r="AW112" s="265">
        <v>43.6</v>
      </c>
    </row>
    <row r="113" ht="31.2" spans="1:49">
      <c r="A113" s="36"/>
      <c r="B113" s="37"/>
      <c r="C113" s="52"/>
      <c r="D113" s="38"/>
      <c r="E113" s="39" t="s">
        <v>365</v>
      </c>
      <c r="F113" s="39" t="s">
        <v>366</v>
      </c>
      <c r="G113" s="40" t="s">
        <v>367</v>
      </c>
      <c r="H113" s="133">
        <v>0</v>
      </c>
      <c r="I113" s="133">
        <f>J113+K113*2+L113*4+1</f>
        <v>1</v>
      </c>
      <c r="J113" s="133">
        <v>0</v>
      </c>
      <c r="K113" s="133">
        <v>0</v>
      </c>
      <c r="L113" s="133">
        <v>0</v>
      </c>
      <c r="M113" s="133">
        <v>0</v>
      </c>
      <c r="N113" s="133">
        <v>0</v>
      </c>
      <c r="O113" s="133">
        <v>0</v>
      </c>
      <c r="P113" s="132">
        <f>H113+J113*2+K113*4+L113*8+M113*256+N113*512+O113*1024</f>
        <v>0</v>
      </c>
      <c r="Q113" s="133">
        <v>1</v>
      </c>
      <c r="R113" s="133">
        <v>100</v>
      </c>
      <c r="S113" s="133">
        <v>1</v>
      </c>
      <c r="T113" s="133">
        <v>50</v>
      </c>
      <c r="U113" s="133">
        <v>1</v>
      </c>
      <c r="V113" s="359">
        <v>50</v>
      </c>
      <c r="W113" s="250">
        <v>1</v>
      </c>
      <c r="X113" s="250">
        <v>50</v>
      </c>
      <c r="Y113" s="250">
        <v>0.9</v>
      </c>
      <c r="Z113" s="133">
        <v>100</v>
      </c>
      <c r="AA113" s="250">
        <v>105</v>
      </c>
      <c r="AB113" s="250">
        <v>100</v>
      </c>
      <c r="AC113" s="250">
        <v>104</v>
      </c>
      <c r="AD113" s="250">
        <v>112</v>
      </c>
      <c r="AE113" s="250">
        <v>95</v>
      </c>
      <c r="AF113" s="250">
        <v>90</v>
      </c>
      <c r="AG113" s="250">
        <v>0</v>
      </c>
      <c r="AH113" s="250">
        <v>0</v>
      </c>
      <c r="AI113" s="250" t="s">
        <v>251</v>
      </c>
      <c r="AJ113" s="250">
        <v>0</v>
      </c>
      <c r="AK113" s="250">
        <v>0</v>
      </c>
      <c r="AL113" s="250">
        <v>0</v>
      </c>
      <c r="AM113" s="250">
        <v>10</v>
      </c>
      <c r="AN113" s="250">
        <v>0</v>
      </c>
      <c r="AO113" s="250">
        <v>0</v>
      </c>
      <c r="AP113" s="250">
        <v>0</v>
      </c>
      <c r="AQ113" s="250">
        <v>0</v>
      </c>
      <c r="AR113" s="250">
        <v>0</v>
      </c>
      <c r="AS113" s="250">
        <v>0</v>
      </c>
      <c r="AT113" s="250">
        <v>0</v>
      </c>
      <c r="AU113" s="250">
        <v>2</v>
      </c>
      <c r="AV113" s="250">
        <v>1</v>
      </c>
      <c r="AW113" s="250" t="s">
        <v>251</v>
      </c>
    </row>
    <row r="114" ht="20.4" spans="1:49">
      <c r="A114" s="55">
        <f>A4</f>
        <v>902</v>
      </c>
      <c r="B114" s="59" t="s">
        <v>244</v>
      </c>
      <c r="C114" s="121" t="s">
        <v>370</v>
      </c>
      <c r="D114" s="56" t="s">
        <v>168</v>
      </c>
      <c r="E114" s="57" t="s">
        <v>365</v>
      </c>
      <c r="F114" s="57" t="s">
        <v>370</v>
      </c>
      <c r="G114" s="47"/>
      <c r="H114" s="186">
        <v>0</v>
      </c>
      <c r="I114" s="186">
        <f>J114+K114*2+L114*4+1</f>
        <v>1</v>
      </c>
      <c r="J114" s="186">
        <v>0</v>
      </c>
      <c r="K114" s="186">
        <v>0</v>
      </c>
      <c r="L114" s="186">
        <v>0</v>
      </c>
      <c r="M114" s="186">
        <v>0</v>
      </c>
      <c r="N114" s="186">
        <v>0</v>
      </c>
      <c r="O114" s="186">
        <v>0</v>
      </c>
      <c r="P114" s="350">
        <f t="shared" ref="P114:P128" si="24">H114+J114*2+K114*4+L114*8+M114*256+N114*512+O114*1024</f>
        <v>0</v>
      </c>
      <c r="Q114" s="344">
        <v>1</v>
      </c>
      <c r="R114" s="344">
        <v>100</v>
      </c>
      <c r="S114" s="344">
        <v>1</v>
      </c>
      <c r="T114" s="344">
        <v>50</v>
      </c>
      <c r="U114" s="344">
        <v>1</v>
      </c>
      <c r="V114" s="360">
        <v>50</v>
      </c>
      <c r="W114" s="265">
        <v>1</v>
      </c>
      <c r="X114" s="265">
        <v>50</v>
      </c>
      <c r="Y114" s="265">
        <v>0.9</v>
      </c>
      <c r="Z114" s="344">
        <v>100</v>
      </c>
      <c r="AA114" s="265">
        <v>105</v>
      </c>
      <c r="AB114" s="265">
        <v>100</v>
      </c>
      <c r="AC114" s="265">
        <v>104</v>
      </c>
      <c r="AD114" s="265">
        <v>112</v>
      </c>
      <c r="AE114" s="265">
        <v>95</v>
      </c>
      <c r="AF114" s="265">
        <v>90</v>
      </c>
      <c r="AG114" s="265">
        <v>0</v>
      </c>
      <c r="AH114" s="265">
        <v>0</v>
      </c>
      <c r="AI114" s="265">
        <v>43.6</v>
      </c>
      <c r="AJ114" s="265">
        <v>0</v>
      </c>
      <c r="AK114" s="265">
        <v>0</v>
      </c>
      <c r="AL114" s="265">
        <v>0</v>
      </c>
      <c r="AM114" s="265">
        <v>10</v>
      </c>
      <c r="AN114" s="265">
        <v>0</v>
      </c>
      <c r="AO114" s="265">
        <v>0</v>
      </c>
      <c r="AP114" s="265">
        <v>0</v>
      </c>
      <c r="AQ114" s="265">
        <v>0</v>
      </c>
      <c r="AR114" s="265">
        <v>0</v>
      </c>
      <c r="AS114" s="265">
        <v>0</v>
      </c>
      <c r="AT114" s="265">
        <v>0</v>
      </c>
      <c r="AU114" s="265">
        <v>2</v>
      </c>
      <c r="AV114" s="265">
        <v>1</v>
      </c>
      <c r="AW114" s="140">
        <v>43.6</v>
      </c>
    </row>
    <row r="115" s="2" customFormat="1" ht="20.4" spans="1:49">
      <c r="A115" s="36"/>
      <c r="B115" s="37"/>
      <c r="C115" s="52"/>
      <c r="D115" s="38"/>
      <c r="E115" s="39" t="s">
        <v>371</v>
      </c>
      <c r="F115" s="39" t="s">
        <v>372</v>
      </c>
      <c r="G115" s="49"/>
      <c r="H115" s="133">
        <v>0</v>
      </c>
      <c r="I115" s="133">
        <f>J115+K115*2+L115*4+1</f>
        <v>1</v>
      </c>
      <c r="J115" s="133">
        <v>0</v>
      </c>
      <c r="K115" s="133">
        <v>0</v>
      </c>
      <c r="L115" s="133">
        <v>0</v>
      </c>
      <c r="M115" s="133">
        <v>0</v>
      </c>
      <c r="N115" s="133">
        <v>0</v>
      </c>
      <c r="O115" s="133">
        <v>0</v>
      </c>
      <c r="P115" s="132">
        <f t="shared" si="24"/>
        <v>0</v>
      </c>
      <c r="Q115" s="133">
        <v>1</v>
      </c>
      <c r="R115" s="133">
        <v>100</v>
      </c>
      <c r="S115" s="133">
        <v>1</v>
      </c>
      <c r="T115" s="133">
        <v>50</v>
      </c>
      <c r="U115" s="133">
        <v>1</v>
      </c>
      <c r="V115" s="359">
        <v>50</v>
      </c>
      <c r="W115" s="250">
        <v>1</v>
      </c>
      <c r="X115" s="250">
        <v>50</v>
      </c>
      <c r="Y115" s="250">
        <v>0.9</v>
      </c>
      <c r="Z115" s="133">
        <v>100</v>
      </c>
      <c r="AA115" s="250">
        <v>105</v>
      </c>
      <c r="AB115" s="250">
        <v>100</v>
      </c>
      <c r="AC115" s="250">
        <v>104</v>
      </c>
      <c r="AD115" s="250">
        <v>112</v>
      </c>
      <c r="AE115" s="250">
        <v>95</v>
      </c>
      <c r="AF115" s="250">
        <v>90</v>
      </c>
      <c r="AG115" s="250">
        <v>0</v>
      </c>
      <c r="AH115" s="250">
        <v>0</v>
      </c>
      <c r="AI115" s="250">
        <v>44</v>
      </c>
      <c r="AJ115" s="250">
        <v>0</v>
      </c>
      <c r="AK115" s="250">
        <v>0</v>
      </c>
      <c r="AL115" s="250">
        <v>0</v>
      </c>
      <c r="AM115" s="250">
        <v>10</v>
      </c>
      <c r="AN115" s="250">
        <v>0</v>
      </c>
      <c r="AO115" s="250">
        <v>0</v>
      </c>
      <c r="AP115" s="250">
        <v>0</v>
      </c>
      <c r="AQ115" s="250">
        <v>0</v>
      </c>
      <c r="AR115" s="250">
        <v>0</v>
      </c>
      <c r="AS115" s="250">
        <v>0</v>
      </c>
      <c r="AT115" s="250">
        <v>0</v>
      </c>
      <c r="AU115" s="250">
        <v>2</v>
      </c>
      <c r="AV115" s="250">
        <v>1</v>
      </c>
      <c r="AW115" s="250">
        <v>43.6</v>
      </c>
    </row>
    <row r="116" ht="20.4" spans="1:49">
      <c r="A116" s="33">
        <f>A92</f>
        <v>902</v>
      </c>
      <c r="B116" s="42" t="s">
        <v>244</v>
      </c>
      <c r="C116" s="33" t="s">
        <v>370</v>
      </c>
      <c r="D116" s="43" t="s">
        <v>180</v>
      </c>
      <c r="E116" s="44" t="s">
        <v>371</v>
      </c>
      <c r="F116" s="44" t="s">
        <v>372</v>
      </c>
      <c r="G116" s="47"/>
      <c r="H116" s="186">
        <v>0</v>
      </c>
      <c r="I116" s="186">
        <f t="shared" ref="I116:I122" si="25">J116+K116*2+L116*4+1</f>
        <v>1</v>
      </c>
      <c r="J116" s="186">
        <v>0</v>
      </c>
      <c r="K116" s="186">
        <v>0</v>
      </c>
      <c r="L116" s="186">
        <v>0</v>
      </c>
      <c r="M116" s="186">
        <v>0</v>
      </c>
      <c r="N116" s="186">
        <v>0</v>
      </c>
      <c r="O116" s="186">
        <v>0</v>
      </c>
      <c r="P116" s="350">
        <f t="shared" si="24"/>
        <v>0</v>
      </c>
      <c r="Q116" s="344">
        <v>1</v>
      </c>
      <c r="R116" s="344">
        <v>100</v>
      </c>
      <c r="S116" s="344">
        <v>1</v>
      </c>
      <c r="T116" s="344">
        <v>50</v>
      </c>
      <c r="U116" s="344">
        <v>1</v>
      </c>
      <c r="V116" s="360">
        <v>50</v>
      </c>
      <c r="W116" s="265">
        <v>1</v>
      </c>
      <c r="X116" s="265">
        <v>50</v>
      </c>
      <c r="Y116" s="265">
        <v>0.9</v>
      </c>
      <c r="Z116" s="344">
        <v>100</v>
      </c>
      <c r="AA116" s="265">
        <v>105</v>
      </c>
      <c r="AB116" s="265">
        <v>100</v>
      </c>
      <c r="AC116" s="265">
        <v>104</v>
      </c>
      <c r="AD116" s="265">
        <v>112</v>
      </c>
      <c r="AE116" s="265">
        <v>95</v>
      </c>
      <c r="AF116" s="265">
        <v>90</v>
      </c>
      <c r="AG116" s="265">
        <v>0</v>
      </c>
      <c r="AH116" s="265">
        <v>0</v>
      </c>
      <c r="AI116" s="265">
        <v>44</v>
      </c>
      <c r="AJ116" s="265">
        <v>0</v>
      </c>
      <c r="AK116" s="265">
        <v>0</v>
      </c>
      <c r="AL116" s="265">
        <v>0</v>
      </c>
      <c r="AM116" s="265">
        <v>10</v>
      </c>
      <c r="AN116" s="265">
        <v>0</v>
      </c>
      <c r="AO116" s="265">
        <v>0</v>
      </c>
      <c r="AP116" s="265">
        <v>0</v>
      </c>
      <c r="AQ116" s="265">
        <v>0</v>
      </c>
      <c r="AR116" s="265">
        <v>0</v>
      </c>
      <c r="AS116" s="265">
        <v>0</v>
      </c>
      <c r="AT116" s="265">
        <v>0</v>
      </c>
      <c r="AU116" s="265">
        <v>2</v>
      </c>
      <c r="AV116" s="265">
        <v>1</v>
      </c>
      <c r="AW116" s="265">
        <v>43.6</v>
      </c>
    </row>
    <row r="117" s="3" customFormat="1" ht="20.4" spans="1:49">
      <c r="A117" s="36"/>
      <c r="B117" s="37"/>
      <c r="C117" s="52"/>
      <c r="D117" s="38"/>
      <c r="E117" s="39"/>
      <c r="F117" s="39"/>
      <c r="G117" s="49"/>
      <c r="H117" s="133"/>
      <c r="I117" s="133"/>
      <c r="J117" s="133"/>
      <c r="K117" s="133"/>
      <c r="L117" s="133"/>
      <c r="M117" s="133"/>
      <c r="N117" s="133"/>
      <c r="O117" s="133"/>
      <c r="P117" s="132"/>
      <c r="Q117" s="133"/>
      <c r="R117" s="133"/>
      <c r="S117" s="133"/>
      <c r="T117" s="133"/>
      <c r="U117" s="133"/>
      <c r="V117" s="359"/>
      <c r="W117" s="250"/>
      <c r="X117" s="250"/>
      <c r="Y117" s="250"/>
      <c r="Z117" s="133"/>
      <c r="AA117" s="250"/>
      <c r="AB117" s="250"/>
      <c r="AC117" s="250"/>
      <c r="AD117" s="250"/>
      <c r="AE117" s="250"/>
      <c r="AF117" s="250"/>
      <c r="AG117" s="250"/>
      <c r="AH117" s="250"/>
      <c r="AI117" s="250"/>
      <c r="AJ117" s="250"/>
      <c r="AK117" s="250"/>
      <c r="AL117" s="250"/>
      <c r="AM117" s="250"/>
      <c r="AN117" s="250"/>
      <c r="AO117" s="250"/>
      <c r="AP117" s="250"/>
      <c r="AQ117" s="250"/>
      <c r="AR117" s="250"/>
      <c r="AS117" s="250"/>
      <c r="AT117" s="250"/>
      <c r="AU117" s="250"/>
      <c r="AV117" s="250"/>
      <c r="AW117" s="250"/>
    </row>
    <row r="118" customFormat="1" ht="20.4" spans="1:49">
      <c r="A118" s="33">
        <f>A94</f>
        <v>902</v>
      </c>
      <c r="B118" s="42"/>
      <c r="C118" s="33" t="s">
        <v>370</v>
      </c>
      <c r="D118" s="43" t="s">
        <v>187</v>
      </c>
      <c r="E118" s="44" t="s">
        <v>374</v>
      </c>
      <c r="F118" s="44" t="s">
        <v>375</v>
      </c>
      <c r="G118" s="47"/>
      <c r="H118" s="186"/>
      <c r="I118" s="186"/>
      <c r="J118" s="186"/>
      <c r="K118" s="186"/>
      <c r="L118" s="186"/>
      <c r="M118" s="186"/>
      <c r="N118" s="186"/>
      <c r="O118" s="186"/>
      <c r="P118" s="350"/>
      <c r="Q118" s="344"/>
      <c r="R118" s="344"/>
      <c r="S118" s="344"/>
      <c r="T118" s="344"/>
      <c r="U118" s="344"/>
      <c r="V118" s="360"/>
      <c r="W118" s="265"/>
      <c r="X118" s="265"/>
      <c r="Y118" s="265"/>
      <c r="Z118" s="344"/>
      <c r="AA118" s="265"/>
      <c r="AB118" s="265"/>
      <c r="AC118" s="265"/>
      <c r="AD118" s="265"/>
      <c r="AE118" s="265"/>
      <c r="AF118" s="265"/>
      <c r="AG118" s="265"/>
      <c r="AH118" s="265"/>
      <c r="AI118" s="265"/>
      <c r="AJ118" s="265"/>
      <c r="AK118" s="265"/>
      <c r="AL118" s="265"/>
      <c r="AM118" s="265"/>
      <c r="AN118" s="265"/>
      <c r="AO118" s="265"/>
      <c r="AP118" s="265"/>
      <c r="AQ118" s="265"/>
      <c r="AR118" s="265"/>
      <c r="AS118" s="265"/>
      <c r="AT118" s="265"/>
      <c r="AU118" s="265"/>
      <c r="AV118" s="265"/>
      <c r="AW118" s="265"/>
    </row>
    <row r="119" customFormat="1" ht="20.4" spans="1:50">
      <c r="A119" s="36"/>
      <c r="B119" s="37"/>
      <c r="C119" s="52"/>
      <c r="D119" s="38"/>
      <c r="E119" s="39" t="s">
        <v>376</v>
      </c>
      <c r="F119" s="39" t="s">
        <v>377</v>
      </c>
      <c r="G119" s="49"/>
      <c r="H119" s="133">
        <v>0</v>
      </c>
      <c r="I119" s="133">
        <f t="shared" si="25"/>
        <v>1</v>
      </c>
      <c r="J119" s="133">
        <v>0</v>
      </c>
      <c r="K119" s="133">
        <v>0</v>
      </c>
      <c r="L119" s="133">
        <v>0</v>
      </c>
      <c r="M119" s="133">
        <v>0</v>
      </c>
      <c r="N119" s="133">
        <v>0</v>
      </c>
      <c r="O119" s="133">
        <v>0</v>
      </c>
      <c r="P119" s="132">
        <f t="shared" si="24"/>
        <v>0</v>
      </c>
      <c r="Q119" s="133">
        <v>1</v>
      </c>
      <c r="R119" s="133">
        <v>100</v>
      </c>
      <c r="S119" s="133">
        <v>1</v>
      </c>
      <c r="T119" s="133">
        <v>50</v>
      </c>
      <c r="U119" s="133">
        <v>1</v>
      </c>
      <c r="V119" s="359">
        <v>50</v>
      </c>
      <c r="W119" s="250">
        <v>1</v>
      </c>
      <c r="X119" s="250">
        <v>50</v>
      </c>
      <c r="Y119" s="250">
        <v>0.9</v>
      </c>
      <c r="Z119" s="133">
        <v>100</v>
      </c>
      <c r="AA119" s="250">
        <v>105</v>
      </c>
      <c r="AB119" s="250">
        <v>100</v>
      </c>
      <c r="AC119" s="250">
        <v>104</v>
      </c>
      <c r="AD119" s="250">
        <v>112</v>
      </c>
      <c r="AE119" s="250">
        <v>95</v>
      </c>
      <c r="AF119" s="250">
        <v>90</v>
      </c>
      <c r="AG119" s="250">
        <v>0</v>
      </c>
      <c r="AH119" s="250">
        <v>0</v>
      </c>
      <c r="AI119" s="250" t="s">
        <v>251</v>
      </c>
      <c r="AJ119" s="250">
        <v>0</v>
      </c>
      <c r="AK119" s="250">
        <v>0</v>
      </c>
      <c r="AL119" s="250">
        <v>0</v>
      </c>
      <c r="AM119" s="250">
        <v>10</v>
      </c>
      <c r="AN119" s="250">
        <v>0</v>
      </c>
      <c r="AO119" s="250">
        <v>0</v>
      </c>
      <c r="AP119" s="250">
        <v>0</v>
      </c>
      <c r="AQ119" s="250">
        <v>0</v>
      </c>
      <c r="AR119" s="250">
        <v>0</v>
      </c>
      <c r="AS119" s="250">
        <v>0</v>
      </c>
      <c r="AT119" s="250">
        <v>0</v>
      </c>
      <c r="AU119" s="250">
        <v>2</v>
      </c>
      <c r="AV119" s="250">
        <v>1</v>
      </c>
      <c r="AW119" s="250" t="s">
        <v>251</v>
      </c>
      <c r="AX119" s="27"/>
    </row>
    <row r="120" customFormat="1" ht="20.4" spans="1:50">
      <c r="A120" s="55">
        <f>A100</f>
        <v>902</v>
      </c>
      <c r="B120" s="59" t="s">
        <v>244</v>
      </c>
      <c r="C120" s="121" t="s">
        <v>370</v>
      </c>
      <c r="D120" s="56" t="s">
        <v>190</v>
      </c>
      <c r="E120" s="57" t="s">
        <v>376</v>
      </c>
      <c r="F120" s="57" t="s">
        <v>377</v>
      </c>
      <c r="G120" s="47"/>
      <c r="H120" s="186">
        <v>0</v>
      </c>
      <c r="I120" s="186">
        <f t="shared" si="25"/>
        <v>1</v>
      </c>
      <c r="J120" s="186">
        <v>0</v>
      </c>
      <c r="K120" s="186">
        <v>0</v>
      </c>
      <c r="L120" s="186">
        <v>0</v>
      </c>
      <c r="M120" s="186">
        <v>0</v>
      </c>
      <c r="N120" s="186">
        <v>0</v>
      </c>
      <c r="O120" s="186">
        <v>0</v>
      </c>
      <c r="P120" s="350">
        <f t="shared" si="24"/>
        <v>0</v>
      </c>
      <c r="Q120" s="344">
        <v>1</v>
      </c>
      <c r="R120" s="344">
        <v>100</v>
      </c>
      <c r="S120" s="344">
        <v>1</v>
      </c>
      <c r="T120" s="344">
        <v>50</v>
      </c>
      <c r="U120" s="344">
        <v>1</v>
      </c>
      <c r="V120" s="360">
        <v>50</v>
      </c>
      <c r="W120" s="265">
        <v>1</v>
      </c>
      <c r="X120" s="265">
        <v>50</v>
      </c>
      <c r="Y120" s="265">
        <v>0.9</v>
      </c>
      <c r="Z120" s="344">
        <v>100</v>
      </c>
      <c r="AA120" s="265">
        <v>105</v>
      </c>
      <c r="AB120" s="265">
        <v>100</v>
      </c>
      <c r="AC120" s="265">
        <v>104</v>
      </c>
      <c r="AD120" s="265">
        <v>112</v>
      </c>
      <c r="AE120" s="265">
        <v>95</v>
      </c>
      <c r="AF120" s="265">
        <v>90</v>
      </c>
      <c r="AG120" s="265">
        <v>0</v>
      </c>
      <c r="AH120" s="265">
        <v>0</v>
      </c>
      <c r="AI120" s="265">
        <v>43.6</v>
      </c>
      <c r="AJ120" s="265">
        <v>0</v>
      </c>
      <c r="AK120" s="265">
        <v>0</v>
      </c>
      <c r="AL120" s="265">
        <v>0</v>
      </c>
      <c r="AM120" s="265">
        <v>10</v>
      </c>
      <c r="AN120" s="265">
        <v>0</v>
      </c>
      <c r="AO120" s="265">
        <v>0</v>
      </c>
      <c r="AP120" s="265">
        <v>0</v>
      </c>
      <c r="AQ120" s="265">
        <v>0</v>
      </c>
      <c r="AR120" s="265">
        <v>0</v>
      </c>
      <c r="AS120" s="265">
        <v>0</v>
      </c>
      <c r="AT120" s="265">
        <v>0</v>
      </c>
      <c r="AU120" s="265">
        <v>2</v>
      </c>
      <c r="AV120" s="265">
        <v>1</v>
      </c>
      <c r="AW120" s="140">
        <v>43.6</v>
      </c>
      <c r="AX120" s="27"/>
    </row>
    <row r="121" customFormat="1" ht="31.2" spans="1:50">
      <c r="A121" s="36"/>
      <c r="B121" s="37"/>
      <c r="C121" s="52"/>
      <c r="D121" s="38"/>
      <c r="E121" s="39" t="s">
        <v>365</v>
      </c>
      <c r="F121" s="39" t="s">
        <v>366</v>
      </c>
      <c r="G121" s="40" t="s">
        <v>378</v>
      </c>
      <c r="H121" s="133">
        <v>1</v>
      </c>
      <c r="I121" s="133">
        <f t="shared" si="25"/>
        <v>1</v>
      </c>
      <c r="J121" s="133">
        <v>0</v>
      </c>
      <c r="K121" s="133">
        <v>0</v>
      </c>
      <c r="L121" s="133">
        <v>0</v>
      </c>
      <c r="M121" s="133">
        <v>0</v>
      </c>
      <c r="N121" s="133">
        <v>0</v>
      </c>
      <c r="O121" s="133">
        <v>0</v>
      </c>
      <c r="P121" s="132">
        <f t="shared" si="24"/>
        <v>1</v>
      </c>
      <c r="Q121" s="133">
        <v>0.943</v>
      </c>
      <c r="R121" s="133">
        <v>100</v>
      </c>
      <c r="S121" s="133">
        <v>1</v>
      </c>
      <c r="T121" s="133">
        <v>50</v>
      </c>
      <c r="U121" s="133">
        <v>1</v>
      </c>
      <c r="V121" s="359">
        <v>50</v>
      </c>
      <c r="W121" s="250">
        <v>1</v>
      </c>
      <c r="X121" s="250">
        <v>50</v>
      </c>
      <c r="Y121" s="250">
        <v>0.9</v>
      </c>
      <c r="Z121" s="133">
        <v>100</v>
      </c>
      <c r="AA121" s="250">
        <v>105</v>
      </c>
      <c r="AB121" s="250">
        <v>100</v>
      </c>
      <c r="AC121" s="250">
        <v>104</v>
      </c>
      <c r="AD121" s="250">
        <v>112</v>
      </c>
      <c r="AE121" s="250">
        <v>95</v>
      </c>
      <c r="AF121" s="250">
        <v>90</v>
      </c>
      <c r="AG121" s="250">
        <v>0</v>
      </c>
      <c r="AH121" s="250">
        <v>0</v>
      </c>
      <c r="AI121" s="250">
        <v>44</v>
      </c>
      <c r="AJ121" s="250">
        <v>0</v>
      </c>
      <c r="AK121" s="250">
        <v>0</v>
      </c>
      <c r="AL121" s="250">
        <v>0</v>
      </c>
      <c r="AM121" s="250">
        <v>10</v>
      </c>
      <c r="AN121" s="250">
        <v>0</v>
      </c>
      <c r="AO121" s="250">
        <v>0</v>
      </c>
      <c r="AP121" s="250">
        <v>0</v>
      </c>
      <c r="AQ121" s="250">
        <v>0</v>
      </c>
      <c r="AR121" s="250">
        <v>0</v>
      </c>
      <c r="AS121" s="250">
        <v>0</v>
      </c>
      <c r="AT121" s="250">
        <v>0</v>
      </c>
      <c r="AU121" s="250">
        <v>2</v>
      </c>
      <c r="AV121" s="250">
        <v>1</v>
      </c>
      <c r="AW121" s="250">
        <v>43.6</v>
      </c>
      <c r="AX121" s="27"/>
    </row>
    <row r="122" s="5" customFormat="1" ht="20.4" spans="1:50">
      <c r="A122" s="55">
        <f>A4</f>
        <v>902</v>
      </c>
      <c r="B122" s="59" t="s">
        <v>244</v>
      </c>
      <c r="C122" s="85" t="s">
        <v>370</v>
      </c>
      <c r="D122" s="56" t="s">
        <v>193</v>
      </c>
      <c r="E122" s="57" t="s">
        <v>379</v>
      </c>
      <c r="F122" s="57" t="s">
        <v>841</v>
      </c>
      <c r="G122" s="47"/>
      <c r="H122" s="344">
        <v>1</v>
      </c>
      <c r="I122" s="344">
        <f t="shared" si="25"/>
        <v>1</v>
      </c>
      <c r="J122" s="344">
        <v>0</v>
      </c>
      <c r="K122" s="344">
        <v>0</v>
      </c>
      <c r="L122" s="344">
        <v>0</v>
      </c>
      <c r="M122" s="344">
        <v>0</v>
      </c>
      <c r="N122" s="344">
        <v>0</v>
      </c>
      <c r="O122" s="344">
        <v>0</v>
      </c>
      <c r="P122" s="352">
        <f t="shared" si="24"/>
        <v>1</v>
      </c>
      <c r="Q122" s="344">
        <v>0.943</v>
      </c>
      <c r="R122" s="344">
        <v>100</v>
      </c>
      <c r="S122" s="344">
        <v>1</v>
      </c>
      <c r="T122" s="344">
        <v>50</v>
      </c>
      <c r="U122" s="344">
        <v>1</v>
      </c>
      <c r="V122" s="361" t="s">
        <v>1422</v>
      </c>
      <c r="W122" s="265">
        <v>1</v>
      </c>
      <c r="X122" s="265">
        <v>50</v>
      </c>
      <c r="Y122" s="265">
        <v>0.9</v>
      </c>
      <c r="Z122" s="344">
        <v>100</v>
      </c>
      <c r="AA122" s="265">
        <v>105</v>
      </c>
      <c r="AB122" s="265">
        <v>100</v>
      </c>
      <c r="AC122" s="265">
        <v>104</v>
      </c>
      <c r="AD122" s="265">
        <v>112</v>
      </c>
      <c r="AE122" s="265">
        <v>95</v>
      </c>
      <c r="AF122" s="265">
        <v>90</v>
      </c>
      <c r="AG122" s="265">
        <v>0</v>
      </c>
      <c r="AH122" s="265">
        <v>0</v>
      </c>
      <c r="AI122" s="265">
        <v>44</v>
      </c>
      <c r="AJ122" s="265">
        <v>0</v>
      </c>
      <c r="AK122" s="265">
        <v>0</v>
      </c>
      <c r="AL122" s="265">
        <v>0</v>
      </c>
      <c r="AM122" s="265">
        <v>10</v>
      </c>
      <c r="AN122" s="265">
        <v>0</v>
      </c>
      <c r="AO122" s="265">
        <v>0</v>
      </c>
      <c r="AP122" s="265">
        <v>0</v>
      </c>
      <c r="AQ122" s="265">
        <v>0</v>
      </c>
      <c r="AR122" s="265">
        <v>0</v>
      </c>
      <c r="AS122" s="265">
        <v>0</v>
      </c>
      <c r="AT122" s="265">
        <v>0</v>
      </c>
      <c r="AU122" s="265">
        <v>2</v>
      </c>
      <c r="AV122" s="265">
        <v>1</v>
      </c>
      <c r="AW122" s="265">
        <v>43.6</v>
      </c>
      <c r="AX122" s="18"/>
    </row>
    <row r="123" s="3" customFormat="1" ht="20.4" spans="1:50">
      <c r="A123" s="36"/>
      <c r="B123" s="37"/>
      <c r="C123" s="52"/>
      <c r="D123" s="38"/>
      <c r="E123" s="39"/>
      <c r="F123" s="39"/>
      <c r="G123" s="49"/>
      <c r="H123" s="133"/>
      <c r="I123" s="133"/>
      <c r="J123" s="133"/>
      <c r="K123" s="133"/>
      <c r="L123" s="133"/>
      <c r="M123" s="133"/>
      <c r="N123" s="133"/>
      <c r="O123" s="133"/>
      <c r="P123" s="132"/>
      <c r="Q123" s="133"/>
      <c r="R123" s="133"/>
      <c r="S123" s="133"/>
      <c r="T123" s="133"/>
      <c r="U123" s="133"/>
      <c r="V123" s="359"/>
      <c r="W123" s="250"/>
      <c r="X123" s="250"/>
      <c r="Y123" s="250"/>
      <c r="Z123" s="133"/>
      <c r="AA123" s="250"/>
      <c r="AB123" s="250"/>
      <c r="AC123" s="250"/>
      <c r="AD123" s="250"/>
      <c r="AE123" s="250"/>
      <c r="AF123" s="250"/>
      <c r="AG123" s="250"/>
      <c r="AH123" s="250"/>
      <c r="AI123" s="250"/>
      <c r="AJ123" s="250"/>
      <c r="AK123" s="250"/>
      <c r="AL123" s="250"/>
      <c r="AM123" s="250"/>
      <c r="AN123" s="250"/>
      <c r="AO123" s="250"/>
      <c r="AP123" s="250"/>
      <c r="AQ123" s="250"/>
      <c r="AR123" s="250"/>
      <c r="AS123" s="250"/>
      <c r="AT123" s="250"/>
      <c r="AU123" s="250"/>
      <c r="AV123" s="250"/>
      <c r="AW123" s="250"/>
      <c r="AX123" s="2"/>
    </row>
    <row r="124" s="5" customFormat="1" ht="20.4" spans="1:50">
      <c r="A124" s="55">
        <f>A4</f>
        <v>902</v>
      </c>
      <c r="B124" s="59"/>
      <c r="C124" s="85" t="s">
        <v>370</v>
      </c>
      <c r="D124" s="56" t="s">
        <v>197</v>
      </c>
      <c r="E124" s="57" t="s">
        <v>381</v>
      </c>
      <c r="F124" s="220" t="s">
        <v>1402</v>
      </c>
      <c r="G124" s="47"/>
      <c r="H124" s="344"/>
      <c r="I124" s="344"/>
      <c r="J124" s="344"/>
      <c r="K124" s="344"/>
      <c r="L124" s="344"/>
      <c r="M124" s="344"/>
      <c r="N124" s="344"/>
      <c r="O124" s="344"/>
      <c r="P124" s="352"/>
      <c r="Q124" s="344"/>
      <c r="R124" s="344"/>
      <c r="S124" s="344"/>
      <c r="T124" s="344"/>
      <c r="U124" s="344"/>
      <c r="V124" s="360"/>
      <c r="W124" s="265"/>
      <c r="X124" s="265"/>
      <c r="Y124" s="265"/>
      <c r="Z124" s="344"/>
      <c r="AA124" s="265"/>
      <c r="AB124" s="265"/>
      <c r="AC124" s="265"/>
      <c r="AD124" s="265"/>
      <c r="AE124" s="265"/>
      <c r="AF124" s="265"/>
      <c r="AG124" s="265"/>
      <c r="AH124" s="265"/>
      <c r="AI124" s="265"/>
      <c r="AJ124" s="265"/>
      <c r="AK124" s="265"/>
      <c r="AL124" s="265"/>
      <c r="AM124" s="265"/>
      <c r="AN124" s="265"/>
      <c r="AO124" s="265"/>
      <c r="AP124" s="265"/>
      <c r="AQ124" s="265"/>
      <c r="AR124" s="265"/>
      <c r="AS124" s="265"/>
      <c r="AT124" s="265"/>
      <c r="AU124" s="265"/>
      <c r="AV124" s="265"/>
      <c r="AW124" s="265"/>
      <c r="AX124" s="18"/>
    </row>
    <row r="125" customFormat="1" ht="31.2" spans="1:50">
      <c r="A125" s="36"/>
      <c r="B125" s="37"/>
      <c r="C125" s="52"/>
      <c r="D125" s="38"/>
      <c r="E125" s="39" t="s">
        <v>376</v>
      </c>
      <c r="F125" s="39" t="s">
        <v>377</v>
      </c>
      <c r="G125" s="40" t="s">
        <v>378</v>
      </c>
      <c r="H125" s="133">
        <v>1</v>
      </c>
      <c r="I125" s="133">
        <f t="shared" ref="I125:I127" si="26">J125+K125*2+L125*4+1</f>
        <v>1</v>
      </c>
      <c r="J125" s="133">
        <v>0</v>
      </c>
      <c r="K125" s="133">
        <v>0</v>
      </c>
      <c r="L125" s="133">
        <v>0</v>
      </c>
      <c r="M125" s="133">
        <v>0</v>
      </c>
      <c r="N125" s="133">
        <v>0</v>
      </c>
      <c r="O125" s="133">
        <v>0</v>
      </c>
      <c r="P125" s="132">
        <f>H125+J125*2+K125*4+L125*8+M125*256+N125*512+O125*1024</f>
        <v>1</v>
      </c>
      <c r="Q125" s="133">
        <v>0.943</v>
      </c>
      <c r="R125" s="133">
        <v>100</v>
      </c>
      <c r="S125" s="133">
        <v>1</v>
      </c>
      <c r="T125" s="133">
        <v>50</v>
      </c>
      <c r="U125" s="133">
        <v>1</v>
      </c>
      <c r="V125" s="359">
        <v>50</v>
      </c>
      <c r="W125" s="250">
        <v>1</v>
      </c>
      <c r="X125" s="250">
        <v>50</v>
      </c>
      <c r="Y125" s="250">
        <v>0.9</v>
      </c>
      <c r="Z125" s="133">
        <v>100</v>
      </c>
      <c r="AA125" s="250">
        <v>105</v>
      </c>
      <c r="AB125" s="250">
        <v>100</v>
      </c>
      <c r="AC125" s="250">
        <v>104</v>
      </c>
      <c r="AD125" s="250">
        <v>112</v>
      </c>
      <c r="AE125" s="250">
        <v>95</v>
      </c>
      <c r="AF125" s="250">
        <v>90</v>
      </c>
      <c r="AG125" s="250">
        <v>0</v>
      </c>
      <c r="AH125" s="250">
        <v>0</v>
      </c>
      <c r="AI125" s="250">
        <v>44</v>
      </c>
      <c r="AJ125" s="250">
        <v>0</v>
      </c>
      <c r="AK125" s="250">
        <v>0</v>
      </c>
      <c r="AL125" s="250">
        <v>0</v>
      </c>
      <c r="AM125" s="250">
        <v>10</v>
      </c>
      <c r="AN125" s="250">
        <v>0</v>
      </c>
      <c r="AO125" s="250">
        <v>0</v>
      </c>
      <c r="AP125" s="250">
        <v>0</v>
      </c>
      <c r="AQ125" s="250">
        <v>0</v>
      </c>
      <c r="AR125" s="250">
        <v>0</v>
      </c>
      <c r="AS125" s="250">
        <v>0</v>
      </c>
      <c r="AT125" s="250">
        <v>0</v>
      </c>
      <c r="AU125" s="250">
        <v>2</v>
      </c>
      <c r="AV125" s="250">
        <v>1</v>
      </c>
      <c r="AW125" s="250">
        <v>43.6</v>
      </c>
      <c r="AX125" s="27"/>
    </row>
    <row r="126" s="5" customFormat="1" ht="20.4" spans="1:50">
      <c r="A126" s="55">
        <f>A4</f>
        <v>902</v>
      </c>
      <c r="B126" s="59" t="s">
        <v>244</v>
      </c>
      <c r="C126" s="85" t="s">
        <v>370</v>
      </c>
      <c r="D126" s="56" t="s">
        <v>201</v>
      </c>
      <c r="E126" s="57" t="s">
        <v>383</v>
      </c>
      <c r="F126" s="57" t="s">
        <v>1275</v>
      </c>
      <c r="G126" s="47"/>
      <c r="H126" s="344">
        <v>1</v>
      </c>
      <c r="I126" s="344">
        <f t="shared" si="26"/>
        <v>1</v>
      </c>
      <c r="J126" s="344">
        <v>0</v>
      </c>
      <c r="K126" s="344">
        <v>0</v>
      </c>
      <c r="L126" s="344">
        <v>0</v>
      </c>
      <c r="M126" s="344">
        <v>0</v>
      </c>
      <c r="N126" s="344">
        <v>0</v>
      </c>
      <c r="O126" s="344">
        <v>0</v>
      </c>
      <c r="P126" s="352">
        <f t="shared" si="24"/>
        <v>1</v>
      </c>
      <c r="Q126" s="344">
        <v>0.943</v>
      </c>
      <c r="R126" s="344">
        <v>100</v>
      </c>
      <c r="S126" s="344">
        <v>1</v>
      </c>
      <c r="T126" s="344">
        <v>50</v>
      </c>
      <c r="U126" s="344">
        <v>1</v>
      </c>
      <c r="V126" s="361" t="s">
        <v>1422</v>
      </c>
      <c r="W126" s="265">
        <v>1</v>
      </c>
      <c r="X126" s="265">
        <v>50</v>
      </c>
      <c r="Y126" s="265">
        <v>0.9</v>
      </c>
      <c r="Z126" s="344">
        <v>100</v>
      </c>
      <c r="AA126" s="265">
        <v>105</v>
      </c>
      <c r="AB126" s="265">
        <v>100</v>
      </c>
      <c r="AC126" s="265">
        <v>104</v>
      </c>
      <c r="AD126" s="265">
        <v>112</v>
      </c>
      <c r="AE126" s="265">
        <v>95</v>
      </c>
      <c r="AF126" s="265">
        <v>90</v>
      </c>
      <c r="AG126" s="265">
        <v>0</v>
      </c>
      <c r="AH126" s="265">
        <v>0</v>
      </c>
      <c r="AI126" s="265">
        <v>44</v>
      </c>
      <c r="AJ126" s="265">
        <v>0</v>
      </c>
      <c r="AK126" s="265">
        <v>0</v>
      </c>
      <c r="AL126" s="265">
        <v>0</v>
      </c>
      <c r="AM126" s="265">
        <v>10</v>
      </c>
      <c r="AN126" s="265">
        <v>0</v>
      </c>
      <c r="AO126" s="265">
        <v>0</v>
      </c>
      <c r="AP126" s="265">
        <v>0</v>
      </c>
      <c r="AQ126" s="265">
        <v>0</v>
      </c>
      <c r="AR126" s="265">
        <v>0</v>
      </c>
      <c r="AS126" s="265">
        <v>0</v>
      </c>
      <c r="AT126" s="265">
        <v>0</v>
      </c>
      <c r="AU126" s="265">
        <v>2</v>
      </c>
      <c r="AV126" s="265">
        <v>1</v>
      </c>
      <c r="AW126" s="265">
        <v>43.6</v>
      </c>
      <c r="AX126" s="18"/>
    </row>
    <row r="127" s="3" customFormat="1" ht="20.4" spans="1:50">
      <c r="A127" s="48"/>
      <c r="B127" s="37"/>
      <c r="C127" s="36"/>
      <c r="D127" s="38"/>
      <c r="E127" s="122" t="s">
        <v>385</v>
      </c>
      <c r="F127" s="39" t="s">
        <v>386</v>
      </c>
      <c r="G127" s="123" t="s">
        <v>387</v>
      </c>
      <c r="H127" s="133">
        <v>1</v>
      </c>
      <c r="I127" s="133">
        <f t="shared" si="26"/>
        <v>1</v>
      </c>
      <c r="J127" s="133">
        <v>0</v>
      </c>
      <c r="K127" s="133">
        <v>0</v>
      </c>
      <c r="L127" s="133">
        <v>0</v>
      </c>
      <c r="M127" s="133">
        <v>0</v>
      </c>
      <c r="N127" s="133">
        <v>0</v>
      </c>
      <c r="O127" s="133">
        <v>0</v>
      </c>
      <c r="P127" s="351">
        <f t="shared" si="24"/>
        <v>1</v>
      </c>
      <c r="Q127" s="133">
        <v>0.94</v>
      </c>
      <c r="R127" s="133">
        <v>100</v>
      </c>
      <c r="S127" s="133">
        <v>1</v>
      </c>
      <c r="T127" s="133">
        <v>50</v>
      </c>
      <c r="U127" s="133">
        <v>1</v>
      </c>
      <c r="V127" s="262">
        <v>50</v>
      </c>
      <c r="W127" s="250">
        <v>1</v>
      </c>
      <c r="X127" s="250">
        <v>50</v>
      </c>
      <c r="Y127" s="250">
        <v>0.9</v>
      </c>
      <c r="Z127" s="133">
        <v>100</v>
      </c>
      <c r="AA127" s="250">
        <v>105</v>
      </c>
      <c r="AB127" s="250">
        <v>100</v>
      </c>
      <c r="AC127" s="250">
        <v>104</v>
      </c>
      <c r="AD127" s="250">
        <v>107</v>
      </c>
      <c r="AE127" s="250">
        <v>96</v>
      </c>
      <c r="AF127" s="250">
        <v>93</v>
      </c>
      <c r="AG127" s="250" t="s">
        <v>1518</v>
      </c>
      <c r="AH127" s="250" t="s">
        <v>1518</v>
      </c>
      <c r="AI127" s="250">
        <v>48.43</v>
      </c>
      <c r="AJ127" s="250">
        <v>0</v>
      </c>
      <c r="AK127" s="250">
        <v>0</v>
      </c>
      <c r="AL127" s="250" t="s">
        <v>251</v>
      </c>
      <c r="AM127" s="250" t="s">
        <v>251</v>
      </c>
      <c r="AN127" s="250" t="s">
        <v>251</v>
      </c>
      <c r="AO127" s="250" t="s">
        <v>251</v>
      </c>
      <c r="AP127" s="250" t="s">
        <v>251</v>
      </c>
      <c r="AQ127" s="250" t="s">
        <v>251</v>
      </c>
      <c r="AR127" s="250" t="s">
        <v>251</v>
      </c>
      <c r="AS127" s="250" t="s">
        <v>251</v>
      </c>
      <c r="AT127" s="250" t="s">
        <v>251</v>
      </c>
      <c r="AU127" s="250" t="s">
        <v>251</v>
      </c>
      <c r="AV127" s="250">
        <v>1</v>
      </c>
      <c r="AW127" s="250">
        <v>48.43</v>
      </c>
      <c r="AX127" s="2"/>
    </row>
    <row r="128" s="4" customFormat="1" ht="20.4" spans="1:50">
      <c r="A128" s="33">
        <f t="shared" ref="A128" si="27">A4</f>
        <v>902</v>
      </c>
      <c r="B128" s="42" t="s">
        <v>244</v>
      </c>
      <c r="C128" s="84" t="s">
        <v>370</v>
      </c>
      <c r="D128" s="43" t="s">
        <v>306</v>
      </c>
      <c r="E128" s="124" t="s">
        <v>385</v>
      </c>
      <c r="F128" s="57" t="s">
        <v>386</v>
      </c>
      <c r="G128" s="47"/>
      <c r="H128" s="367">
        <v>1</v>
      </c>
      <c r="I128" s="186">
        <v>1</v>
      </c>
      <c r="J128" s="367">
        <v>0</v>
      </c>
      <c r="K128" s="367">
        <v>0</v>
      </c>
      <c r="L128" s="367">
        <v>0</v>
      </c>
      <c r="M128" s="367">
        <v>0</v>
      </c>
      <c r="N128" s="367">
        <v>0</v>
      </c>
      <c r="O128" s="367">
        <v>0</v>
      </c>
      <c r="P128" s="350">
        <f t="shared" si="24"/>
        <v>1</v>
      </c>
      <c r="Q128" s="186">
        <v>0.94</v>
      </c>
      <c r="R128" s="186">
        <v>100</v>
      </c>
      <c r="S128" s="186">
        <v>1</v>
      </c>
      <c r="T128" s="186">
        <v>50</v>
      </c>
      <c r="U128" s="186">
        <v>1</v>
      </c>
      <c r="V128" s="368" t="s">
        <v>1422</v>
      </c>
      <c r="W128" s="140">
        <v>1</v>
      </c>
      <c r="X128" s="140">
        <v>50</v>
      </c>
      <c r="Y128" s="140">
        <v>0.9</v>
      </c>
      <c r="Z128" s="186">
        <v>100</v>
      </c>
      <c r="AA128" s="140">
        <v>105</v>
      </c>
      <c r="AB128" s="140">
        <v>100</v>
      </c>
      <c r="AC128" s="140">
        <v>104</v>
      </c>
      <c r="AD128" s="140">
        <v>107</v>
      </c>
      <c r="AE128" s="140">
        <v>96</v>
      </c>
      <c r="AF128" s="140">
        <v>93</v>
      </c>
      <c r="AG128" s="140">
        <v>0</v>
      </c>
      <c r="AH128" s="140">
        <v>0</v>
      </c>
      <c r="AI128" s="140">
        <v>48.43</v>
      </c>
      <c r="AJ128" s="140">
        <v>0</v>
      </c>
      <c r="AK128" s="140">
        <v>0</v>
      </c>
      <c r="AL128" s="140">
        <v>0</v>
      </c>
      <c r="AM128" s="140">
        <v>10</v>
      </c>
      <c r="AN128" s="140">
        <v>0</v>
      </c>
      <c r="AO128" s="140">
        <v>0</v>
      </c>
      <c r="AP128" s="140">
        <v>0</v>
      </c>
      <c r="AQ128" s="140">
        <v>0</v>
      </c>
      <c r="AR128" s="140">
        <v>0</v>
      </c>
      <c r="AS128" s="140">
        <v>0</v>
      </c>
      <c r="AT128" s="140">
        <v>0</v>
      </c>
      <c r="AU128" s="140">
        <v>2</v>
      </c>
      <c r="AV128" s="140">
        <v>1</v>
      </c>
      <c r="AW128" s="140">
        <v>48.43</v>
      </c>
      <c r="AX128" s="27"/>
    </row>
    <row r="129" s="3" customFormat="1" ht="20.4" spans="1:50">
      <c r="A129" s="48"/>
      <c r="B129" s="37"/>
      <c r="C129" s="36"/>
      <c r="D129" s="38"/>
      <c r="E129" s="122" t="s">
        <v>393</v>
      </c>
      <c r="F129" s="39" t="s">
        <v>394</v>
      </c>
      <c r="G129" s="123" t="s">
        <v>387</v>
      </c>
      <c r="H129" s="133">
        <v>1</v>
      </c>
      <c r="I129" s="133">
        <v>1</v>
      </c>
      <c r="J129" s="133">
        <v>0</v>
      </c>
      <c r="K129" s="133">
        <v>0</v>
      </c>
      <c r="L129" s="133">
        <v>0</v>
      </c>
      <c r="M129" s="133">
        <v>0</v>
      </c>
      <c r="N129" s="133">
        <v>0</v>
      </c>
      <c r="O129" s="133">
        <v>0</v>
      </c>
      <c r="P129" s="351">
        <v>0</v>
      </c>
      <c r="Q129" s="133">
        <v>0.94</v>
      </c>
      <c r="R129" s="133">
        <v>100</v>
      </c>
      <c r="S129" s="133">
        <v>1</v>
      </c>
      <c r="T129" s="133">
        <v>50</v>
      </c>
      <c r="U129" s="133">
        <v>1</v>
      </c>
      <c r="V129" s="262">
        <v>50</v>
      </c>
      <c r="W129" s="250">
        <v>1</v>
      </c>
      <c r="X129" s="250">
        <v>50</v>
      </c>
      <c r="Y129" s="250">
        <v>0.9</v>
      </c>
      <c r="Z129" s="133">
        <v>100</v>
      </c>
      <c r="AA129" s="250">
        <v>105</v>
      </c>
      <c r="AB129" s="250">
        <v>100</v>
      </c>
      <c r="AC129" s="250">
        <v>104</v>
      </c>
      <c r="AD129" s="250">
        <v>107</v>
      </c>
      <c r="AE129" s="250">
        <v>96</v>
      </c>
      <c r="AF129" s="250">
        <v>93</v>
      </c>
      <c r="AG129" s="250" t="s">
        <v>1518</v>
      </c>
      <c r="AH129" s="250" t="s">
        <v>1518</v>
      </c>
      <c r="AI129" s="250">
        <v>48.43</v>
      </c>
      <c r="AJ129" s="250">
        <v>0</v>
      </c>
      <c r="AK129" s="250">
        <v>0</v>
      </c>
      <c r="AL129" s="250" t="s">
        <v>251</v>
      </c>
      <c r="AM129" s="250" t="s">
        <v>251</v>
      </c>
      <c r="AN129" s="250" t="s">
        <v>251</v>
      </c>
      <c r="AO129" s="250" t="s">
        <v>251</v>
      </c>
      <c r="AP129" s="250" t="s">
        <v>251</v>
      </c>
      <c r="AQ129" s="250" t="s">
        <v>251</v>
      </c>
      <c r="AR129" s="250" t="s">
        <v>251</v>
      </c>
      <c r="AS129" s="250" t="s">
        <v>251</v>
      </c>
      <c r="AT129" s="250" t="s">
        <v>251</v>
      </c>
      <c r="AU129" s="250" t="s">
        <v>251</v>
      </c>
      <c r="AV129" s="250">
        <v>1</v>
      </c>
      <c r="AW129" s="250">
        <v>48.43</v>
      </c>
      <c r="AX129" s="2"/>
    </row>
    <row r="130" s="4" customFormat="1" ht="20.4" spans="1:50">
      <c r="A130" s="33">
        <f>A4</f>
        <v>902</v>
      </c>
      <c r="B130" s="42" t="s">
        <v>244</v>
      </c>
      <c r="C130" s="84" t="s">
        <v>370</v>
      </c>
      <c r="D130" s="43" t="s">
        <v>235</v>
      </c>
      <c r="E130" s="124" t="s">
        <v>393</v>
      </c>
      <c r="F130" s="57" t="s">
        <v>394</v>
      </c>
      <c r="G130" s="47"/>
      <c r="H130" s="367">
        <v>1</v>
      </c>
      <c r="I130" s="186">
        <v>1</v>
      </c>
      <c r="J130" s="367">
        <v>0</v>
      </c>
      <c r="K130" s="367">
        <v>0</v>
      </c>
      <c r="L130" s="367">
        <v>0</v>
      </c>
      <c r="M130" s="367">
        <v>0</v>
      </c>
      <c r="N130" s="367">
        <v>0</v>
      </c>
      <c r="O130" s="367">
        <v>0</v>
      </c>
      <c r="P130" s="350">
        <f t="shared" ref="P130:P132" si="28">H130+J130*2+K130*4+L130*8+M130*256+N130*512+O130*1024</f>
        <v>1</v>
      </c>
      <c r="Q130" s="186">
        <v>0.94</v>
      </c>
      <c r="R130" s="186">
        <v>100</v>
      </c>
      <c r="S130" s="186">
        <v>1</v>
      </c>
      <c r="T130" s="186">
        <v>50</v>
      </c>
      <c r="U130" s="186">
        <v>1</v>
      </c>
      <c r="V130" s="368" t="s">
        <v>1422</v>
      </c>
      <c r="W130" s="140">
        <v>1</v>
      </c>
      <c r="X130" s="140">
        <v>50</v>
      </c>
      <c r="Y130" s="140">
        <v>0.9</v>
      </c>
      <c r="Z130" s="186">
        <v>100</v>
      </c>
      <c r="AA130" s="140">
        <v>105</v>
      </c>
      <c r="AB130" s="140">
        <v>100</v>
      </c>
      <c r="AC130" s="140">
        <v>104</v>
      </c>
      <c r="AD130" s="140">
        <v>107</v>
      </c>
      <c r="AE130" s="140">
        <v>96</v>
      </c>
      <c r="AF130" s="140">
        <v>93</v>
      </c>
      <c r="AG130" s="140">
        <v>0</v>
      </c>
      <c r="AH130" s="140">
        <v>0</v>
      </c>
      <c r="AI130" s="140">
        <v>48.43</v>
      </c>
      <c r="AJ130" s="140">
        <v>0</v>
      </c>
      <c r="AK130" s="140">
        <v>0</v>
      </c>
      <c r="AL130" s="140">
        <v>0</v>
      </c>
      <c r="AM130" s="140">
        <v>10</v>
      </c>
      <c r="AN130" s="140">
        <v>0</v>
      </c>
      <c r="AO130" s="140">
        <v>0</v>
      </c>
      <c r="AP130" s="140">
        <v>0</v>
      </c>
      <c r="AQ130" s="140">
        <v>0</v>
      </c>
      <c r="AR130" s="140">
        <v>0</v>
      </c>
      <c r="AS130" s="140">
        <v>0</v>
      </c>
      <c r="AT130" s="140">
        <v>0</v>
      </c>
      <c r="AU130" s="140">
        <v>2</v>
      </c>
      <c r="AV130" s="140">
        <v>1</v>
      </c>
      <c r="AW130" s="140">
        <v>48.43</v>
      </c>
      <c r="AX130" s="27"/>
    </row>
    <row r="131" s="13" customFormat="1" ht="20.4" spans="1:49">
      <c r="A131" s="149"/>
      <c r="B131" s="143"/>
      <c r="C131" s="149"/>
      <c r="D131" s="144"/>
      <c r="E131" s="145" t="s">
        <v>396</v>
      </c>
      <c r="F131" s="145" t="s">
        <v>397</v>
      </c>
      <c r="G131" s="146" t="s">
        <v>398</v>
      </c>
      <c r="H131" s="369">
        <v>1</v>
      </c>
      <c r="I131" s="370">
        <f>J131+K131*2+L131*4+1</f>
        <v>4</v>
      </c>
      <c r="J131" s="369">
        <v>1</v>
      </c>
      <c r="K131" s="369">
        <v>1</v>
      </c>
      <c r="L131" s="369">
        <v>0</v>
      </c>
      <c r="M131" s="369">
        <v>0</v>
      </c>
      <c r="N131" s="369">
        <v>0</v>
      </c>
      <c r="O131" s="369">
        <v>0</v>
      </c>
      <c r="P131" s="370">
        <f t="shared" si="28"/>
        <v>7</v>
      </c>
      <c r="Q131" s="370"/>
      <c r="R131" s="370"/>
      <c r="S131" s="370"/>
      <c r="T131" s="370"/>
      <c r="U131" s="370"/>
      <c r="V131" s="376"/>
      <c r="W131" s="189"/>
      <c r="X131" s="189"/>
      <c r="Y131" s="189"/>
      <c r="Z131" s="370"/>
      <c r="AA131" s="189"/>
      <c r="AB131" s="189"/>
      <c r="AC131" s="189" t="s">
        <v>1519</v>
      </c>
      <c r="AD131" s="189" t="s">
        <v>1520</v>
      </c>
      <c r="AE131" s="189" t="s">
        <v>1521</v>
      </c>
      <c r="AF131" s="189" t="s">
        <v>1522</v>
      </c>
      <c r="AG131" s="189" t="s">
        <v>1523</v>
      </c>
      <c r="AH131" s="189" t="s">
        <v>1524</v>
      </c>
      <c r="AI131" s="189">
        <v>48.43</v>
      </c>
      <c r="AJ131" s="189"/>
      <c r="AK131" s="189"/>
      <c r="AL131" s="189"/>
      <c r="AM131" s="189"/>
      <c r="AN131" s="189"/>
      <c r="AO131" s="189"/>
      <c r="AP131" s="189"/>
      <c r="AQ131" s="189"/>
      <c r="AR131" s="189"/>
      <c r="AS131" s="189"/>
      <c r="AT131" s="189"/>
      <c r="AU131" s="189"/>
      <c r="AV131" s="189"/>
      <c r="AW131" s="189">
        <v>48.43</v>
      </c>
    </row>
    <row r="132" s="12" customFormat="1" ht="20.4" spans="1:49">
      <c r="A132" s="9">
        <f>A116</f>
        <v>902</v>
      </c>
      <c r="B132" s="116" t="s">
        <v>362</v>
      </c>
      <c r="C132" s="9" t="s">
        <v>400</v>
      </c>
      <c r="D132" s="117" t="s">
        <v>168</v>
      </c>
      <c r="E132" s="118" t="s">
        <v>396</v>
      </c>
      <c r="F132" s="118" t="s">
        <v>397</v>
      </c>
      <c r="G132" s="47"/>
      <c r="H132" s="186">
        <v>1</v>
      </c>
      <c r="I132" s="186">
        <f>J132+K132*2+L132*4+1</f>
        <v>4</v>
      </c>
      <c r="J132" s="186">
        <v>1</v>
      </c>
      <c r="K132" s="186">
        <v>1</v>
      </c>
      <c r="L132" s="127">
        <v>0</v>
      </c>
      <c r="M132" s="127">
        <v>0</v>
      </c>
      <c r="N132" s="127">
        <v>0</v>
      </c>
      <c r="O132" s="127">
        <v>0</v>
      </c>
      <c r="P132" s="127">
        <f t="shared" si="28"/>
        <v>7</v>
      </c>
      <c r="Q132" s="344">
        <v>1</v>
      </c>
      <c r="R132" s="344">
        <v>100</v>
      </c>
      <c r="S132" s="344">
        <v>1</v>
      </c>
      <c r="T132" s="344">
        <v>50</v>
      </c>
      <c r="U132" s="344">
        <v>1</v>
      </c>
      <c r="V132" s="344">
        <v>50</v>
      </c>
      <c r="W132" s="265">
        <v>1</v>
      </c>
      <c r="X132" s="265">
        <v>50</v>
      </c>
      <c r="Y132" s="265">
        <v>0.9</v>
      </c>
      <c r="Z132" s="344">
        <v>100</v>
      </c>
      <c r="AA132" s="265">
        <v>105</v>
      </c>
      <c r="AB132" s="265">
        <v>100</v>
      </c>
      <c r="AC132" s="265">
        <v>106</v>
      </c>
      <c r="AD132" s="265">
        <v>108</v>
      </c>
      <c r="AE132" s="265">
        <v>94</v>
      </c>
      <c r="AF132" s="265">
        <v>92</v>
      </c>
      <c r="AG132" s="140">
        <v>20</v>
      </c>
      <c r="AH132" s="140">
        <v>5</v>
      </c>
      <c r="AI132" s="265">
        <v>48.43</v>
      </c>
      <c r="AJ132" s="265">
        <v>0</v>
      </c>
      <c r="AK132" s="265">
        <v>0</v>
      </c>
      <c r="AL132" s="265">
        <v>0</v>
      </c>
      <c r="AM132" s="265">
        <v>10</v>
      </c>
      <c r="AN132" s="265">
        <v>0</v>
      </c>
      <c r="AO132" s="265">
        <v>0</v>
      </c>
      <c r="AP132" s="265">
        <v>0</v>
      </c>
      <c r="AQ132" s="265">
        <v>0</v>
      </c>
      <c r="AR132" s="265">
        <v>0</v>
      </c>
      <c r="AS132" s="265">
        <v>0</v>
      </c>
      <c r="AT132" s="265">
        <v>0</v>
      </c>
      <c r="AU132" s="265">
        <v>2</v>
      </c>
      <c r="AV132" s="265">
        <v>1</v>
      </c>
      <c r="AW132" s="140">
        <v>48.43</v>
      </c>
    </row>
    <row r="133" s="14" customFormat="1" ht="20.4" spans="1:49">
      <c r="A133" s="293"/>
      <c r="B133" s="143"/>
      <c r="C133" s="149"/>
      <c r="D133" s="144"/>
      <c r="E133" s="145"/>
      <c r="F133" s="145"/>
      <c r="G133" s="148"/>
      <c r="H133" s="370"/>
      <c r="I133" s="370"/>
      <c r="J133" s="370"/>
      <c r="K133" s="370"/>
      <c r="L133" s="370"/>
      <c r="M133" s="370"/>
      <c r="N133" s="370"/>
      <c r="O133" s="370"/>
      <c r="P133" s="370"/>
      <c r="Q133" s="370"/>
      <c r="R133" s="370"/>
      <c r="S133" s="370"/>
      <c r="T133" s="370"/>
      <c r="U133" s="370"/>
      <c r="V133" s="370"/>
      <c r="W133" s="189"/>
      <c r="X133" s="189"/>
      <c r="Y133" s="189"/>
      <c r="Z133" s="370"/>
      <c r="AA133" s="189"/>
      <c r="AB133" s="189"/>
      <c r="AC133" s="189"/>
      <c r="AD133" s="189"/>
      <c r="AE133" s="189"/>
      <c r="AF133" s="189"/>
      <c r="AG133" s="189"/>
      <c r="AH133" s="189"/>
      <c r="AI133" s="189"/>
      <c r="AJ133" s="189"/>
      <c r="AK133" s="189"/>
      <c r="AL133" s="189"/>
      <c r="AM133" s="189"/>
      <c r="AN133" s="189"/>
      <c r="AO133" s="189"/>
      <c r="AP133" s="189"/>
      <c r="AQ133" s="189"/>
      <c r="AR133" s="189"/>
      <c r="AS133" s="189"/>
      <c r="AT133" s="189"/>
      <c r="AU133" s="189"/>
      <c r="AV133" s="189"/>
      <c r="AW133" s="189"/>
    </row>
    <row r="134" customFormat="1" ht="20.4" spans="1:49">
      <c r="A134" s="171">
        <f>A118</f>
        <v>902</v>
      </c>
      <c r="B134" s="116"/>
      <c r="C134" s="9" t="s">
        <v>400</v>
      </c>
      <c r="D134" s="117" t="s">
        <v>180</v>
      </c>
      <c r="E134" s="118" t="s">
        <v>401</v>
      </c>
      <c r="F134" s="118" t="s">
        <v>402</v>
      </c>
      <c r="G134" s="47"/>
      <c r="H134" s="127"/>
      <c r="I134" s="127"/>
      <c r="J134" s="127"/>
      <c r="K134" s="127"/>
      <c r="L134" s="127"/>
      <c r="M134" s="127"/>
      <c r="N134" s="127"/>
      <c r="O134" s="127"/>
      <c r="P134" s="127"/>
      <c r="Q134" s="344"/>
      <c r="R134" s="344"/>
      <c r="S134" s="344"/>
      <c r="T134" s="344"/>
      <c r="U134" s="344"/>
      <c r="V134" s="344"/>
      <c r="W134" s="265"/>
      <c r="X134" s="265"/>
      <c r="Y134" s="265"/>
      <c r="Z134" s="344"/>
      <c r="AA134" s="265"/>
      <c r="AB134" s="265"/>
      <c r="AC134" s="265"/>
      <c r="AD134" s="265"/>
      <c r="AE134" s="265"/>
      <c r="AF134" s="265"/>
      <c r="AG134" s="265"/>
      <c r="AH134" s="265"/>
      <c r="AI134" s="265"/>
      <c r="AJ134" s="265"/>
      <c r="AK134" s="265"/>
      <c r="AL134" s="265"/>
      <c r="AM134" s="265"/>
      <c r="AN134" s="265"/>
      <c r="AO134" s="265"/>
      <c r="AP134" s="265"/>
      <c r="AQ134" s="265"/>
      <c r="AR134" s="265"/>
      <c r="AS134" s="265"/>
      <c r="AT134" s="265"/>
      <c r="AU134" s="265"/>
      <c r="AV134" s="265"/>
      <c r="AW134" s="265"/>
    </row>
    <row r="135" s="14" customFormat="1" ht="20.4" spans="1:49">
      <c r="A135" s="293"/>
      <c r="B135" s="143"/>
      <c r="C135" s="149"/>
      <c r="D135" s="144"/>
      <c r="E135" s="145"/>
      <c r="F135" s="145"/>
      <c r="G135" s="148"/>
      <c r="H135" s="370"/>
      <c r="I135" s="370"/>
      <c r="J135" s="370"/>
      <c r="K135" s="370"/>
      <c r="L135" s="370"/>
      <c r="M135" s="370"/>
      <c r="N135" s="370"/>
      <c r="O135" s="370"/>
      <c r="P135" s="370"/>
      <c r="Q135" s="370"/>
      <c r="R135" s="370"/>
      <c r="S135" s="370"/>
      <c r="T135" s="370"/>
      <c r="U135" s="370"/>
      <c r="V135" s="370"/>
      <c r="W135" s="189"/>
      <c r="X135" s="189"/>
      <c r="Y135" s="189"/>
      <c r="Z135" s="370"/>
      <c r="AA135" s="189"/>
      <c r="AB135" s="189"/>
      <c r="AC135" s="189"/>
      <c r="AD135" s="189"/>
      <c r="AE135" s="189"/>
      <c r="AF135" s="189"/>
      <c r="AG135" s="189"/>
      <c r="AH135" s="189"/>
      <c r="AI135" s="189"/>
      <c r="AJ135" s="189"/>
      <c r="AK135" s="189"/>
      <c r="AL135" s="189"/>
      <c r="AM135" s="189"/>
      <c r="AN135" s="189"/>
      <c r="AO135" s="189"/>
      <c r="AP135" s="189"/>
      <c r="AQ135" s="189"/>
      <c r="AR135" s="189"/>
      <c r="AS135" s="189"/>
      <c r="AT135" s="189"/>
      <c r="AU135" s="189"/>
      <c r="AV135" s="189"/>
      <c r="AW135" s="189"/>
    </row>
    <row r="136" customFormat="1" ht="20.4" spans="1:49">
      <c r="A136" s="171">
        <f>A132</f>
        <v>902</v>
      </c>
      <c r="B136" s="116"/>
      <c r="C136" s="9" t="s">
        <v>400</v>
      </c>
      <c r="D136" s="117" t="s">
        <v>187</v>
      </c>
      <c r="E136" s="118" t="s">
        <v>403</v>
      </c>
      <c r="F136" s="118" t="s">
        <v>404</v>
      </c>
      <c r="G136" s="47"/>
      <c r="H136" s="127"/>
      <c r="I136" s="127"/>
      <c r="J136" s="127"/>
      <c r="K136" s="127"/>
      <c r="L136" s="127"/>
      <c r="M136" s="127"/>
      <c r="N136" s="127"/>
      <c r="O136" s="127"/>
      <c r="P136" s="127"/>
      <c r="Q136" s="344"/>
      <c r="R136" s="344"/>
      <c r="S136" s="344"/>
      <c r="T136" s="344"/>
      <c r="U136" s="344"/>
      <c r="V136" s="344"/>
      <c r="W136" s="265"/>
      <c r="X136" s="265"/>
      <c r="Y136" s="265"/>
      <c r="Z136" s="344"/>
      <c r="AA136" s="265"/>
      <c r="AB136" s="265"/>
      <c r="AC136" s="265"/>
      <c r="AD136" s="265"/>
      <c r="AE136" s="265"/>
      <c r="AF136" s="265"/>
      <c r="AG136" s="265"/>
      <c r="AH136" s="265"/>
      <c r="AI136" s="265"/>
      <c r="AJ136" s="265"/>
      <c r="AK136" s="265"/>
      <c r="AL136" s="265"/>
      <c r="AM136" s="265"/>
      <c r="AN136" s="265"/>
      <c r="AO136" s="265"/>
      <c r="AP136" s="265"/>
      <c r="AQ136" s="265"/>
      <c r="AR136" s="265"/>
      <c r="AS136" s="265"/>
      <c r="AT136" s="265"/>
      <c r="AU136" s="265"/>
      <c r="AV136" s="265"/>
      <c r="AW136" s="265"/>
    </row>
    <row r="137" s="13" customFormat="1" customHeight="1" spans="1:49">
      <c r="A137" s="293"/>
      <c r="B137" s="143"/>
      <c r="C137" s="149"/>
      <c r="D137" s="144"/>
      <c r="E137" s="145" t="s">
        <v>396</v>
      </c>
      <c r="F137" s="145" t="s">
        <v>405</v>
      </c>
      <c r="G137" s="150" t="s">
        <v>406</v>
      </c>
      <c r="H137" s="369">
        <v>1</v>
      </c>
      <c r="I137" s="369">
        <v>4</v>
      </c>
      <c r="J137" s="369">
        <v>1</v>
      </c>
      <c r="K137" s="369">
        <v>1</v>
      </c>
      <c r="L137" s="369">
        <v>0</v>
      </c>
      <c r="M137" s="369">
        <v>0</v>
      </c>
      <c r="N137" s="369">
        <v>0</v>
      </c>
      <c r="O137" s="369">
        <v>0</v>
      </c>
      <c r="P137" s="370">
        <f t="shared" ref="P137:P138" si="29">H137+J137*2+K137*4+L137*8+M137*256+N137*512+O137*1024</f>
        <v>7</v>
      </c>
      <c r="Q137" s="370"/>
      <c r="R137" s="370"/>
      <c r="S137" s="370"/>
      <c r="T137" s="370"/>
      <c r="U137" s="370"/>
      <c r="V137" s="376"/>
      <c r="W137" s="189"/>
      <c r="X137" s="189"/>
      <c r="Y137" s="189"/>
      <c r="Z137" s="370"/>
      <c r="AA137" s="189"/>
      <c r="AB137" s="189"/>
      <c r="AC137" s="189" t="s">
        <v>1519</v>
      </c>
      <c r="AD137" s="189" t="s">
        <v>1520</v>
      </c>
      <c r="AE137" s="189" t="s">
        <v>1521</v>
      </c>
      <c r="AF137" s="189" t="s">
        <v>1522</v>
      </c>
      <c r="AG137" s="189" t="s">
        <v>1523</v>
      </c>
      <c r="AH137" s="189" t="s">
        <v>1524</v>
      </c>
      <c r="AI137" s="189">
        <v>48.43</v>
      </c>
      <c r="AJ137" s="189"/>
      <c r="AK137" s="189"/>
      <c r="AL137" s="189"/>
      <c r="AM137" s="189"/>
      <c r="AN137" s="189"/>
      <c r="AO137" s="189"/>
      <c r="AP137" s="189"/>
      <c r="AQ137" s="189"/>
      <c r="AR137" s="189"/>
      <c r="AS137" s="189"/>
      <c r="AT137" s="189"/>
      <c r="AU137" s="189"/>
      <c r="AV137" s="189"/>
      <c r="AW137" s="189">
        <v>48.43</v>
      </c>
    </row>
    <row r="138" customFormat="1" customHeight="1" spans="1:49">
      <c r="A138" s="171">
        <f>A132</f>
        <v>902</v>
      </c>
      <c r="B138" s="116" t="s">
        <v>362</v>
      </c>
      <c r="C138" s="9" t="s">
        <v>400</v>
      </c>
      <c r="D138" s="117" t="s">
        <v>190</v>
      </c>
      <c r="E138" s="118" t="s">
        <v>396</v>
      </c>
      <c r="F138" s="118" t="s">
        <v>405</v>
      </c>
      <c r="G138" s="47"/>
      <c r="H138" s="186">
        <v>1</v>
      </c>
      <c r="I138" s="127">
        <f t="shared" ref="I138" si="30">J138+K138*2+L138*4+1</f>
        <v>4</v>
      </c>
      <c r="J138" s="127">
        <v>1</v>
      </c>
      <c r="K138" s="127">
        <v>1</v>
      </c>
      <c r="L138" s="127">
        <v>0</v>
      </c>
      <c r="M138" s="127">
        <v>0</v>
      </c>
      <c r="N138" s="127">
        <v>0</v>
      </c>
      <c r="O138" s="127">
        <v>0</v>
      </c>
      <c r="P138" s="127">
        <f t="shared" si="29"/>
        <v>7</v>
      </c>
      <c r="Q138" s="344">
        <v>1</v>
      </c>
      <c r="R138" s="344">
        <v>100</v>
      </c>
      <c r="S138" s="344">
        <v>1</v>
      </c>
      <c r="T138" s="344">
        <v>50</v>
      </c>
      <c r="U138" s="344">
        <v>1</v>
      </c>
      <c r="V138" s="344">
        <v>50</v>
      </c>
      <c r="W138" s="265">
        <v>1</v>
      </c>
      <c r="X138" s="265">
        <v>50</v>
      </c>
      <c r="Y138" s="265">
        <v>0.9</v>
      </c>
      <c r="Z138" s="344">
        <v>100</v>
      </c>
      <c r="AA138" s="265">
        <v>105</v>
      </c>
      <c r="AB138" s="265">
        <v>100</v>
      </c>
      <c r="AC138" s="265">
        <v>106</v>
      </c>
      <c r="AD138" s="265">
        <v>108</v>
      </c>
      <c r="AE138" s="265">
        <v>94</v>
      </c>
      <c r="AF138" s="265">
        <v>92</v>
      </c>
      <c r="AG138" s="140">
        <v>20</v>
      </c>
      <c r="AH138" s="140">
        <v>5</v>
      </c>
      <c r="AI138" s="265">
        <v>48.43</v>
      </c>
      <c r="AJ138" s="265">
        <v>0</v>
      </c>
      <c r="AK138" s="265">
        <v>0</v>
      </c>
      <c r="AL138" s="265">
        <v>0</v>
      </c>
      <c r="AM138" s="265">
        <v>10</v>
      </c>
      <c r="AN138" s="265">
        <v>0</v>
      </c>
      <c r="AO138" s="265">
        <v>0</v>
      </c>
      <c r="AP138" s="265">
        <v>0</v>
      </c>
      <c r="AQ138" s="265">
        <v>0</v>
      </c>
      <c r="AR138" s="265">
        <v>0</v>
      </c>
      <c r="AS138" s="265">
        <v>0</v>
      </c>
      <c r="AT138" s="265">
        <v>0</v>
      </c>
      <c r="AU138" s="265">
        <v>2</v>
      </c>
      <c r="AV138" s="265">
        <v>1</v>
      </c>
      <c r="AW138" s="140">
        <v>48.43</v>
      </c>
    </row>
    <row r="139" s="2" customFormat="1" ht="20.4" spans="1:49">
      <c r="A139" s="36"/>
      <c r="B139" s="37"/>
      <c r="C139" s="36"/>
      <c r="D139" s="38"/>
      <c r="E139" s="39"/>
      <c r="F139" s="39" t="s">
        <v>408</v>
      </c>
      <c r="G139" s="345" t="s">
        <v>409</v>
      </c>
      <c r="H139" s="133">
        <v>1</v>
      </c>
      <c r="I139" s="133">
        <f t="shared" ref="I139:I143" si="31">J139+K139*2+L139*4+1</f>
        <v>1</v>
      </c>
      <c r="J139" s="133">
        <v>0</v>
      </c>
      <c r="K139" s="133">
        <v>0</v>
      </c>
      <c r="L139" s="133">
        <v>0</v>
      </c>
      <c r="M139" s="133">
        <v>0</v>
      </c>
      <c r="N139" s="133">
        <v>0</v>
      </c>
      <c r="O139" s="133">
        <v>1</v>
      </c>
      <c r="P139" s="351">
        <f t="shared" ref="P139:P150" si="32">H139+J139*2+K139*4+L139*8+M139*256+N139*512+O139*1024</f>
        <v>1025</v>
      </c>
      <c r="Q139" s="133">
        <v>1</v>
      </c>
      <c r="R139" s="133" t="s">
        <v>251</v>
      </c>
      <c r="S139" s="133" t="s">
        <v>251</v>
      </c>
      <c r="T139" s="133" t="s">
        <v>251</v>
      </c>
      <c r="U139" s="133" t="s">
        <v>251</v>
      </c>
      <c r="V139" s="133" t="s">
        <v>251</v>
      </c>
      <c r="W139" s="250" t="s">
        <v>251</v>
      </c>
      <c r="X139" s="250" t="s">
        <v>251</v>
      </c>
      <c r="Y139" s="250" t="s">
        <v>251</v>
      </c>
      <c r="Z139" s="133" t="s">
        <v>251</v>
      </c>
      <c r="AA139" s="250" t="s">
        <v>251</v>
      </c>
      <c r="AB139" s="250" t="s">
        <v>251</v>
      </c>
      <c r="AC139" s="250">
        <v>105</v>
      </c>
      <c r="AD139" s="250">
        <v>108</v>
      </c>
      <c r="AE139" s="250">
        <v>96</v>
      </c>
      <c r="AF139" s="250">
        <v>92</v>
      </c>
      <c r="AG139" s="250">
        <v>0</v>
      </c>
      <c r="AH139" s="250">
        <v>0</v>
      </c>
      <c r="AI139" s="378" t="s">
        <v>1525</v>
      </c>
      <c r="AJ139" s="250">
        <v>0</v>
      </c>
      <c r="AK139" s="250">
        <v>0</v>
      </c>
      <c r="AL139" s="250">
        <v>0</v>
      </c>
      <c r="AM139" s="250" t="s">
        <v>251</v>
      </c>
      <c r="AN139" s="250" t="s">
        <v>251</v>
      </c>
      <c r="AO139" s="250" t="s">
        <v>251</v>
      </c>
      <c r="AP139" s="250" t="s">
        <v>251</v>
      </c>
      <c r="AQ139" s="250" t="s">
        <v>251</v>
      </c>
      <c r="AR139" s="250" t="s">
        <v>251</v>
      </c>
      <c r="AS139" s="250" t="s">
        <v>251</v>
      </c>
      <c r="AT139" s="250" t="s">
        <v>251</v>
      </c>
      <c r="AU139" s="250" t="s">
        <v>251</v>
      </c>
      <c r="AV139" s="250">
        <v>10</v>
      </c>
      <c r="AW139" s="378" t="s">
        <v>1525</v>
      </c>
    </row>
    <row r="140" ht="20.4" spans="1:49">
      <c r="A140" s="33">
        <f>A132</f>
        <v>902</v>
      </c>
      <c r="B140" s="42" t="s">
        <v>414</v>
      </c>
      <c r="C140" s="33" t="s">
        <v>415</v>
      </c>
      <c r="D140" s="43" t="s">
        <v>168</v>
      </c>
      <c r="E140" s="44" t="s">
        <v>416</v>
      </c>
      <c r="F140" s="44" t="s">
        <v>417</v>
      </c>
      <c r="G140" s="47"/>
      <c r="H140" s="186">
        <v>1</v>
      </c>
      <c r="I140" s="186">
        <f t="shared" si="31"/>
        <v>1</v>
      </c>
      <c r="J140" s="186">
        <v>0</v>
      </c>
      <c r="K140" s="186">
        <v>0</v>
      </c>
      <c r="L140" s="186">
        <v>0</v>
      </c>
      <c r="M140" s="186">
        <v>0</v>
      </c>
      <c r="N140" s="186">
        <v>0</v>
      </c>
      <c r="O140" s="186">
        <v>1</v>
      </c>
      <c r="P140" s="350">
        <f t="shared" si="32"/>
        <v>1025</v>
      </c>
      <c r="Q140" s="344">
        <v>1</v>
      </c>
      <c r="R140" s="344">
        <v>100</v>
      </c>
      <c r="S140" s="344">
        <v>1</v>
      </c>
      <c r="T140" s="344">
        <v>50</v>
      </c>
      <c r="U140" s="344">
        <v>1</v>
      </c>
      <c r="V140" s="360">
        <v>50</v>
      </c>
      <c r="W140" s="265">
        <v>1</v>
      </c>
      <c r="X140" s="265">
        <v>50</v>
      </c>
      <c r="Y140" s="265">
        <v>0.9</v>
      </c>
      <c r="Z140" s="344">
        <v>100</v>
      </c>
      <c r="AA140" s="265">
        <v>105</v>
      </c>
      <c r="AB140" s="265">
        <v>100</v>
      </c>
      <c r="AC140" s="265">
        <v>105</v>
      </c>
      <c r="AD140" s="265">
        <v>108</v>
      </c>
      <c r="AE140" s="265">
        <v>96</v>
      </c>
      <c r="AF140" s="265">
        <v>92</v>
      </c>
      <c r="AG140" s="265">
        <v>0</v>
      </c>
      <c r="AH140" s="265">
        <v>0</v>
      </c>
      <c r="AI140" s="140">
        <v>43.6</v>
      </c>
      <c r="AJ140" s="265">
        <v>0</v>
      </c>
      <c r="AK140" s="265">
        <v>0</v>
      </c>
      <c r="AL140" s="265">
        <v>0</v>
      </c>
      <c r="AM140" s="265">
        <v>10</v>
      </c>
      <c r="AN140" s="265">
        <v>0</v>
      </c>
      <c r="AO140" s="265">
        <v>0</v>
      </c>
      <c r="AP140" s="265">
        <v>0</v>
      </c>
      <c r="AQ140" s="265">
        <v>0</v>
      </c>
      <c r="AR140" s="265">
        <v>0</v>
      </c>
      <c r="AS140" s="265">
        <v>0</v>
      </c>
      <c r="AT140" s="265">
        <v>0</v>
      </c>
      <c r="AU140" s="265">
        <v>2</v>
      </c>
      <c r="AV140" s="265">
        <v>10</v>
      </c>
      <c r="AW140" s="140">
        <v>43.6</v>
      </c>
    </row>
    <row r="141" ht="20.4" spans="1:49">
      <c r="A141" s="151">
        <f>A140</f>
        <v>902</v>
      </c>
      <c r="B141" s="152" t="s">
        <v>418</v>
      </c>
      <c r="C141" s="151" t="s">
        <v>419</v>
      </c>
      <c r="D141" s="153" t="s">
        <v>168</v>
      </c>
      <c r="E141" s="154"/>
      <c r="F141" s="154"/>
      <c r="G141" s="155"/>
      <c r="H141" s="371">
        <v>0</v>
      </c>
      <c r="I141" s="371">
        <f t="shared" si="31"/>
        <v>1</v>
      </c>
      <c r="J141" s="371">
        <v>0</v>
      </c>
      <c r="K141" s="371">
        <v>0</v>
      </c>
      <c r="L141" s="371">
        <v>0</v>
      </c>
      <c r="M141" s="371">
        <v>0</v>
      </c>
      <c r="N141" s="371">
        <v>0</v>
      </c>
      <c r="O141" s="371">
        <v>0</v>
      </c>
      <c r="P141" s="371">
        <f t="shared" si="32"/>
        <v>0</v>
      </c>
      <c r="Q141" s="371">
        <v>1</v>
      </c>
      <c r="R141" s="371">
        <v>100</v>
      </c>
      <c r="S141" s="371">
        <v>1</v>
      </c>
      <c r="T141" s="371">
        <v>50</v>
      </c>
      <c r="U141" s="371">
        <v>1</v>
      </c>
      <c r="V141" s="371">
        <v>50</v>
      </c>
      <c r="W141" s="371">
        <v>1</v>
      </c>
      <c r="X141" s="371">
        <v>50</v>
      </c>
      <c r="Y141" s="371">
        <v>0.9</v>
      </c>
      <c r="Z141" s="371">
        <v>100</v>
      </c>
      <c r="AA141" s="371">
        <v>105</v>
      </c>
      <c r="AB141" s="371">
        <v>100</v>
      </c>
      <c r="AC141" s="371">
        <v>104</v>
      </c>
      <c r="AD141" s="371">
        <v>112</v>
      </c>
      <c r="AE141" s="371">
        <v>95</v>
      </c>
      <c r="AF141" s="371">
        <v>90</v>
      </c>
      <c r="AG141" s="371">
        <v>0</v>
      </c>
      <c r="AH141" s="371">
        <v>0</v>
      </c>
      <c r="AI141" s="371">
        <v>44</v>
      </c>
      <c r="AJ141" s="371">
        <v>0</v>
      </c>
      <c r="AK141" s="371">
        <v>0</v>
      </c>
      <c r="AL141" s="371">
        <v>0</v>
      </c>
      <c r="AM141" s="371">
        <v>10</v>
      </c>
      <c r="AN141" s="371">
        <v>0</v>
      </c>
      <c r="AO141" s="371">
        <v>0</v>
      </c>
      <c r="AP141" s="371">
        <v>0</v>
      </c>
      <c r="AQ141" s="371">
        <v>0</v>
      </c>
      <c r="AR141" s="371">
        <v>0</v>
      </c>
      <c r="AS141" s="371">
        <v>0</v>
      </c>
      <c r="AT141" s="371">
        <v>0</v>
      </c>
      <c r="AU141" s="371">
        <v>2</v>
      </c>
      <c r="AV141" s="371">
        <v>1</v>
      </c>
      <c r="AW141" s="371">
        <v>43.6</v>
      </c>
    </row>
    <row r="142" s="2" customFormat="1" ht="20.4" spans="1:49">
      <c r="A142" s="48"/>
      <c r="B142" s="37"/>
      <c r="C142" s="36"/>
      <c r="D142" s="38"/>
      <c r="E142" s="39"/>
      <c r="F142" s="39"/>
      <c r="G142" s="49"/>
      <c r="H142" s="133"/>
      <c r="I142" s="133"/>
      <c r="J142" s="133"/>
      <c r="K142" s="133"/>
      <c r="L142" s="133"/>
      <c r="M142" s="133"/>
      <c r="N142" s="133"/>
      <c r="O142" s="133"/>
      <c r="P142" s="132">
        <f t="shared" si="32"/>
        <v>0</v>
      </c>
      <c r="Q142" s="133"/>
      <c r="R142" s="133"/>
      <c r="S142" s="133"/>
      <c r="T142" s="133"/>
      <c r="U142" s="133"/>
      <c r="V142" s="359"/>
      <c r="W142" s="250"/>
      <c r="X142" s="250"/>
      <c r="Y142" s="250"/>
      <c r="Z142" s="133"/>
      <c r="AA142" s="250"/>
      <c r="AB142" s="250"/>
      <c r="AC142" s="250"/>
      <c r="AD142" s="250"/>
      <c r="AE142" s="250"/>
      <c r="AF142" s="250"/>
      <c r="AG142" s="250"/>
      <c r="AH142" s="250"/>
      <c r="AI142" s="250"/>
      <c r="AJ142" s="250"/>
      <c r="AK142" s="250"/>
      <c r="AL142" s="250"/>
      <c r="AM142" s="250"/>
      <c r="AN142" s="250"/>
      <c r="AO142" s="250"/>
      <c r="AP142" s="250"/>
      <c r="AQ142" s="250"/>
      <c r="AR142" s="250"/>
      <c r="AS142" s="250"/>
      <c r="AT142" s="250"/>
      <c r="AU142" s="250"/>
      <c r="AV142" s="250"/>
      <c r="AW142" s="250"/>
    </row>
    <row r="143" customFormat="1" ht="20.4" spans="1:49">
      <c r="A143" s="51">
        <f>A141</f>
        <v>902</v>
      </c>
      <c r="B143" s="42" t="s">
        <v>422</v>
      </c>
      <c r="C143" s="33" t="s">
        <v>423</v>
      </c>
      <c r="D143" s="43" t="s">
        <v>168</v>
      </c>
      <c r="E143" t="s">
        <v>420</v>
      </c>
      <c r="F143" s="44" t="s">
        <v>421</v>
      </c>
      <c r="G143" s="47"/>
      <c r="H143" s="186">
        <v>1</v>
      </c>
      <c r="I143" s="186">
        <f t="shared" si="31"/>
        <v>4</v>
      </c>
      <c r="J143" s="186">
        <v>1</v>
      </c>
      <c r="K143" s="186">
        <v>1</v>
      </c>
      <c r="L143" s="186">
        <v>0</v>
      </c>
      <c r="M143" s="186">
        <v>0</v>
      </c>
      <c r="N143" s="186">
        <v>0</v>
      </c>
      <c r="O143" s="186">
        <v>0</v>
      </c>
      <c r="P143" s="350">
        <f t="shared" si="32"/>
        <v>7</v>
      </c>
      <c r="Q143" s="344">
        <v>1</v>
      </c>
      <c r="R143" s="344">
        <v>100</v>
      </c>
      <c r="S143" s="344">
        <v>1</v>
      </c>
      <c r="T143" s="344">
        <v>50</v>
      </c>
      <c r="U143" s="344">
        <v>1</v>
      </c>
      <c r="V143" s="360" t="s">
        <v>1422</v>
      </c>
      <c r="W143" s="265">
        <v>1</v>
      </c>
      <c r="X143" s="265">
        <v>50</v>
      </c>
      <c r="Y143" s="265">
        <v>0.9</v>
      </c>
      <c r="Z143" s="344">
        <v>100</v>
      </c>
      <c r="AA143" s="265">
        <v>0</v>
      </c>
      <c r="AB143" s="265">
        <v>0</v>
      </c>
      <c r="AC143" s="265">
        <v>103</v>
      </c>
      <c r="AD143" s="265">
        <v>107</v>
      </c>
      <c r="AE143" s="265">
        <v>97</v>
      </c>
      <c r="AF143" s="265">
        <v>93</v>
      </c>
      <c r="AG143" s="265">
        <v>0</v>
      </c>
      <c r="AH143" s="265">
        <v>0</v>
      </c>
      <c r="AI143" s="265">
        <v>43.6</v>
      </c>
      <c r="AJ143" s="265">
        <v>0</v>
      </c>
      <c r="AK143" s="265">
        <v>0</v>
      </c>
      <c r="AL143" s="265">
        <v>0</v>
      </c>
      <c r="AM143" s="265">
        <v>10</v>
      </c>
      <c r="AN143" s="265">
        <v>0</v>
      </c>
      <c r="AO143" s="265">
        <v>0</v>
      </c>
      <c r="AP143" s="265">
        <v>0</v>
      </c>
      <c r="AQ143" s="265">
        <v>0</v>
      </c>
      <c r="AR143" s="265">
        <v>0</v>
      </c>
      <c r="AS143" s="265">
        <v>0</v>
      </c>
      <c r="AT143" s="265">
        <v>0</v>
      </c>
      <c r="AU143" s="265">
        <v>2</v>
      </c>
      <c r="AV143" s="265">
        <v>10</v>
      </c>
      <c r="AW143" s="265">
        <v>43.6</v>
      </c>
    </row>
    <row r="144" s="3" customFormat="1" ht="20.4" spans="1:49">
      <c r="A144" s="48"/>
      <c r="B144" s="37"/>
      <c r="C144" s="36"/>
      <c r="D144" s="38"/>
      <c r="E144" s="39"/>
      <c r="F144" s="39"/>
      <c r="G144" s="49"/>
      <c r="H144" s="133"/>
      <c r="I144" s="133"/>
      <c r="J144" s="133"/>
      <c r="K144" s="133"/>
      <c r="L144" s="133"/>
      <c r="M144" s="133"/>
      <c r="N144" s="133"/>
      <c r="O144" s="133"/>
      <c r="P144" s="132">
        <f t="shared" si="32"/>
        <v>0</v>
      </c>
      <c r="Q144" s="133"/>
      <c r="R144" s="133"/>
      <c r="S144" s="133"/>
      <c r="T144" s="133"/>
      <c r="U144" s="133"/>
      <c r="V144" s="359"/>
      <c r="W144" s="250"/>
      <c r="X144" s="250"/>
      <c r="Y144" s="250"/>
      <c r="Z144" s="133"/>
      <c r="AA144" s="250"/>
      <c r="AB144" s="250"/>
      <c r="AC144" s="250"/>
      <c r="AD144" s="250"/>
      <c r="AE144" s="250"/>
      <c r="AF144" s="250"/>
      <c r="AG144" s="250"/>
      <c r="AH144" s="250"/>
      <c r="AI144" s="250"/>
      <c r="AJ144" s="250"/>
      <c r="AK144" s="250"/>
      <c r="AL144" s="250"/>
      <c r="AM144" s="250"/>
      <c r="AN144" s="250"/>
      <c r="AO144" s="250"/>
      <c r="AP144" s="250"/>
      <c r="AQ144" s="250"/>
      <c r="AR144" s="250"/>
      <c r="AS144" s="250"/>
      <c r="AT144" s="250"/>
      <c r="AU144" s="250"/>
      <c r="AV144" s="250"/>
      <c r="AW144" s="250"/>
    </row>
    <row r="145" customFormat="1" ht="20.4" spans="1:49">
      <c r="A145" s="51">
        <f>A143</f>
        <v>902</v>
      </c>
      <c r="B145" s="42" t="s">
        <v>422</v>
      </c>
      <c r="C145" s="33" t="s">
        <v>423</v>
      </c>
      <c r="D145" s="43" t="s">
        <v>180</v>
      </c>
      <c r="E145" t="s">
        <v>424</v>
      </c>
      <c r="F145" s="44" t="s">
        <v>425</v>
      </c>
      <c r="G145" s="47"/>
      <c r="H145" s="186">
        <v>1</v>
      </c>
      <c r="I145" s="186">
        <f>J145+K145*2+L145*4+1</f>
        <v>4</v>
      </c>
      <c r="J145" s="186">
        <v>1</v>
      </c>
      <c r="K145" s="186">
        <v>1</v>
      </c>
      <c r="L145" s="186">
        <v>0</v>
      </c>
      <c r="M145" s="186">
        <v>0</v>
      </c>
      <c r="N145" s="186">
        <v>0</v>
      </c>
      <c r="O145" s="186">
        <v>0</v>
      </c>
      <c r="P145" s="350">
        <f t="shared" si="32"/>
        <v>7</v>
      </c>
      <c r="Q145" s="344">
        <v>1</v>
      </c>
      <c r="R145" s="344">
        <v>100</v>
      </c>
      <c r="S145" s="344">
        <v>1</v>
      </c>
      <c r="T145" s="344">
        <v>50</v>
      </c>
      <c r="U145" s="344">
        <v>1</v>
      </c>
      <c r="V145" s="360" t="s">
        <v>1422</v>
      </c>
      <c r="W145" s="265">
        <v>1</v>
      </c>
      <c r="X145" s="265">
        <v>50</v>
      </c>
      <c r="Y145" s="265">
        <v>0.9</v>
      </c>
      <c r="Z145" s="344">
        <v>100</v>
      </c>
      <c r="AA145" s="265">
        <v>0</v>
      </c>
      <c r="AB145" s="265">
        <v>0</v>
      </c>
      <c r="AC145" s="265">
        <v>103</v>
      </c>
      <c r="AD145" s="265">
        <v>107</v>
      </c>
      <c r="AE145" s="265">
        <v>97</v>
      </c>
      <c r="AF145" s="265">
        <v>93</v>
      </c>
      <c r="AG145" s="265">
        <v>0</v>
      </c>
      <c r="AH145" s="265">
        <v>0</v>
      </c>
      <c r="AI145" s="265">
        <v>43.6</v>
      </c>
      <c r="AJ145" s="265">
        <v>0</v>
      </c>
      <c r="AK145" s="265">
        <v>0</v>
      </c>
      <c r="AL145" s="265">
        <v>0</v>
      </c>
      <c r="AM145" s="265">
        <v>10</v>
      </c>
      <c r="AN145" s="265">
        <v>0</v>
      </c>
      <c r="AO145" s="265">
        <v>0</v>
      </c>
      <c r="AP145" s="265">
        <v>0</v>
      </c>
      <c r="AQ145" s="265">
        <v>0</v>
      </c>
      <c r="AR145" s="265">
        <v>0</v>
      </c>
      <c r="AS145" s="265">
        <v>0</v>
      </c>
      <c r="AT145" s="265">
        <v>0</v>
      </c>
      <c r="AU145" s="265">
        <v>2</v>
      </c>
      <c r="AV145" s="265">
        <v>10</v>
      </c>
      <c r="AW145" s="265">
        <v>43.6</v>
      </c>
    </row>
    <row r="146" customFormat="1" ht="20.4" spans="1:49">
      <c r="A146" s="51">
        <f>A145</f>
        <v>902</v>
      </c>
      <c r="B146" s="42" t="s">
        <v>426</v>
      </c>
      <c r="C146" s="33"/>
      <c r="D146" s="43"/>
      <c r="E146" s="44"/>
      <c r="F146" s="44"/>
      <c r="G146" s="47"/>
      <c r="H146" s="186"/>
      <c r="I146" s="186"/>
      <c r="J146" s="186"/>
      <c r="K146" s="186"/>
      <c r="L146" s="186"/>
      <c r="M146" s="186"/>
      <c r="N146" s="186"/>
      <c r="O146" s="186"/>
      <c r="P146" s="350">
        <f t="shared" si="32"/>
        <v>0</v>
      </c>
      <c r="Q146" s="344"/>
      <c r="R146" s="344"/>
      <c r="S146" s="344"/>
      <c r="T146" s="344"/>
      <c r="U146" s="344"/>
      <c r="V146" s="360"/>
      <c r="W146" s="265"/>
      <c r="X146" s="265"/>
      <c r="Y146" s="265"/>
      <c r="Z146" s="344"/>
      <c r="AA146" s="265"/>
      <c r="AB146" s="265"/>
      <c r="AC146" s="265"/>
      <c r="AD146" s="265"/>
      <c r="AE146" s="265"/>
      <c r="AF146" s="265"/>
      <c r="AG146" s="265"/>
      <c r="AH146" s="265"/>
      <c r="AI146" s="265"/>
      <c r="AJ146" s="265"/>
      <c r="AK146" s="265"/>
      <c r="AL146" s="265"/>
      <c r="AM146" s="265"/>
      <c r="AN146" s="265"/>
      <c r="AO146" s="265"/>
      <c r="AP146" s="265"/>
      <c r="AQ146" s="265"/>
      <c r="AR146" s="265"/>
      <c r="AS146" s="265"/>
      <c r="AT146" s="265"/>
      <c r="AU146" s="265"/>
      <c r="AV146" s="265"/>
      <c r="AW146" s="265"/>
    </row>
    <row r="147" s="13" customFormat="1" ht="20.4" spans="1:49">
      <c r="A147" s="142"/>
      <c r="B147" s="143"/>
      <c r="C147" s="142"/>
      <c r="D147" s="144"/>
      <c r="E147" s="145"/>
      <c r="F147" s="145"/>
      <c r="G147" s="146" t="s">
        <v>428</v>
      </c>
      <c r="H147" s="369">
        <v>0</v>
      </c>
      <c r="I147" s="369"/>
      <c r="J147" s="369">
        <v>0</v>
      </c>
      <c r="K147" s="369">
        <v>0</v>
      </c>
      <c r="L147" s="369">
        <v>0</v>
      </c>
      <c r="M147" s="369">
        <v>0</v>
      </c>
      <c r="N147" s="369">
        <v>0</v>
      </c>
      <c r="O147" s="369">
        <v>0</v>
      </c>
      <c r="P147" s="370">
        <f t="shared" si="32"/>
        <v>0</v>
      </c>
      <c r="Q147" s="370">
        <v>1</v>
      </c>
      <c r="R147" s="370">
        <v>100</v>
      </c>
      <c r="S147" s="370">
        <v>1</v>
      </c>
      <c r="T147" s="370">
        <v>50</v>
      </c>
      <c r="U147" s="370">
        <v>1</v>
      </c>
      <c r="V147" s="376">
        <v>50</v>
      </c>
      <c r="W147" s="189">
        <v>1</v>
      </c>
      <c r="X147" s="189">
        <v>50</v>
      </c>
      <c r="Y147" s="189">
        <v>0.9</v>
      </c>
      <c r="Z147" s="370">
        <v>100</v>
      </c>
      <c r="AA147" s="189">
        <v>105</v>
      </c>
      <c r="AB147" s="189">
        <v>100</v>
      </c>
      <c r="AC147" s="189">
        <v>104</v>
      </c>
      <c r="AD147" s="189">
        <v>107</v>
      </c>
      <c r="AE147" s="189">
        <v>96</v>
      </c>
      <c r="AF147" s="189">
        <v>93</v>
      </c>
      <c r="AG147" s="189">
        <v>0</v>
      </c>
      <c r="AH147" s="189">
        <v>0</v>
      </c>
      <c r="AI147" s="189">
        <v>44</v>
      </c>
      <c r="AJ147" s="189">
        <v>0</v>
      </c>
      <c r="AK147" s="189">
        <v>0</v>
      </c>
      <c r="AL147" s="189">
        <v>0</v>
      </c>
      <c r="AM147" s="189">
        <v>10</v>
      </c>
      <c r="AN147" s="189">
        <v>0</v>
      </c>
      <c r="AO147" s="189">
        <v>0</v>
      </c>
      <c r="AP147" s="189">
        <v>0</v>
      </c>
      <c r="AQ147" s="189">
        <v>0</v>
      </c>
      <c r="AR147" s="189">
        <v>0</v>
      </c>
      <c r="AS147" s="189">
        <v>0</v>
      </c>
      <c r="AT147" s="189">
        <v>0</v>
      </c>
      <c r="AU147" s="189">
        <v>2</v>
      </c>
      <c r="AV147" s="189">
        <v>1</v>
      </c>
      <c r="AW147" s="189">
        <v>43.6</v>
      </c>
    </row>
    <row r="148" ht="20.4" spans="1:49">
      <c r="A148" s="33">
        <f t="shared" ref="A148:A152" si="33">A146</f>
        <v>902</v>
      </c>
      <c r="B148" s="42" t="s">
        <v>429</v>
      </c>
      <c r="C148" s="33" t="s">
        <v>430</v>
      </c>
      <c r="D148" s="43" t="s">
        <v>168</v>
      </c>
      <c r="E148" s="44" t="s">
        <v>427</v>
      </c>
      <c r="F148" s="44" t="s">
        <v>431</v>
      </c>
      <c r="G148" s="47"/>
      <c r="H148" s="186">
        <v>0</v>
      </c>
      <c r="I148" s="186">
        <f>J148+K148*2+L148*4+1</f>
        <v>1</v>
      </c>
      <c r="J148" s="186">
        <v>0</v>
      </c>
      <c r="K148" s="186">
        <v>0</v>
      </c>
      <c r="L148" s="186">
        <v>0</v>
      </c>
      <c r="M148" s="186">
        <v>0</v>
      </c>
      <c r="N148" s="186">
        <v>0</v>
      </c>
      <c r="O148" s="186">
        <v>0</v>
      </c>
      <c r="P148" s="350">
        <f t="shared" si="32"/>
        <v>0</v>
      </c>
      <c r="Q148" s="344">
        <v>1</v>
      </c>
      <c r="R148" s="344">
        <v>100</v>
      </c>
      <c r="S148" s="344">
        <v>1</v>
      </c>
      <c r="T148" s="344">
        <v>50</v>
      </c>
      <c r="U148" s="344">
        <v>1</v>
      </c>
      <c r="V148" s="360">
        <v>50</v>
      </c>
      <c r="W148" s="265">
        <v>1</v>
      </c>
      <c r="X148" s="265">
        <v>50</v>
      </c>
      <c r="Y148" s="265">
        <v>0.9</v>
      </c>
      <c r="Z148" s="344">
        <v>100</v>
      </c>
      <c r="AA148" s="265">
        <v>105</v>
      </c>
      <c r="AB148" s="265">
        <v>100</v>
      </c>
      <c r="AC148" s="265">
        <v>104</v>
      </c>
      <c r="AD148" s="265">
        <v>107</v>
      </c>
      <c r="AE148" s="265">
        <v>96</v>
      </c>
      <c r="AF148" s="265">
        <v>93</v>
      </c>
      <c r="AG148" s="265">
        <v>0</v>
      </c>
      <c r="AH148" s="265">
        <v>0</v>
      </c>
      <c r="AI148" s="265">
        <v>44</v>
      </c>
      <c r="AJ148" s="265">
        <v>0</v>
      </c>
      <c r="AK148" s="265">
        <v>0</v>
      </c>
      <c r="AL148" s="265">
        <v>0</v>
      </c>
      <c r="AM148" s="265">
        <v>10</v>
      </c>
      <c r="AN148" s="265">
        <v>0</v>
      </c>
      <c r="AO148" s="265">
        <v>0</v>
      </c>
      <c r="AP148" s="265">
        <v>0</v>
      </c>
      <c r="AQ148" s="265">
        <v>0</v>
      </c>
      <c r="AR148" s="265">
        <v>0</v>
      </c>
      <c r="AS148" s="265">
        <v>0</v>
      </c>
      <c r="AT148" s="265">
        <v>0</v>
      </c>
      <c r="AU148" s="265">
        <v>2</v>
      </c>
      <c r="AV148" s="265">
        <v>1</v>
      </c>
      <c r="AW148" s="265">
        <v>43.6</v>
      </c>
    </row>
    <row r="149" s="2" customFormat="1" ht="20.4" spans="1:49">
      <c r="A149" s="36"/>
      <c r="B149" s="37"/>
      <c r="C149" s="36"/>
      <c r="D149" s="38"/>
      <c r="E149" s="39" t="s">
        <v>268</v>
      </c>
      <c r="F149" s="39"/>
      <c r="G149" s="345" t="s">
        <v>433</v>
      </c>
      <c r="H149" s="133">
        <v>0</v>
      </c>
      <c r="I149" s="133">
        <f>J149+K149*2+L149*4+1</f>
        <v>1</v>
      </c>
      <c r="J149" s="133">
        <v>0</v>
      </c>
      <c r="K149" s="133">
        <v>0</v>
      </c>
      <c r="L149" s="133">
        <v>0</v>
      </c>
      <c r="M149" s="133">
        <v>0</v>
      </c>
      <c r="N149" s="133">
        <v>0</v>
      </c>
      <c r="O149" s="133">
        <v>0</v>
      </c>
      <c r="P149" s="351">
        <f t="shared" si="32"/>
        <v>0</v>
      </c>
      <c r="Q149" s="133">
        <v>1</v>
      </c>
      <c r="R149" s="133">
        <v>100</v>
      </c>
      <c r="S149" s="133">
        <v>1</v>
      </c>
      <c r="T149" s="133">
        <v>50</v>
      </c>
      <c r="U149" s="133">
        <v>1</v>
      </c>
      <c r="V149" s="262">
        <v>50</v>
      </c>
      <c r="W149" s="250">
        <v>1</v>
      </c>
      <c r="X149" s="250">
        <v>50</v>
      </c>
      <c r="Y149" s="250">
        <v>0.9</v>
      </c>
      <c r="Z149" s="133">
        <v>100</v>
      </c>
      <c r="AA149" s="250">
        <v>105</v>
      </c>
      <c r="AB149" s="250">
        <v>100</v>
      </c>
      <c r="AC149" s="250">
        <v>104</v>
      </c>
      <c r="AD149" s="250">
        <v>107</v>
      </c>
      <c r="AE149" s="250">
        <v>96</v>
      </c>
      <c r="AF149" s="250">
        <v>93</v>
      </c>
      <c r="AG149" s="250" t="s">
        <v>1518</v>
      </c>
      <c r="AH149" s="250" t="s">
        <v>1518</v>
      </c>
      <c r="AI149" s="250">
        <v>48.43</v>
      </c>
      <c r="AJ149" s="250">
        <v>0</v>
      </c>
      <c r="AK149" s="250">
        <v>0</v>
      </c>
      <c r="AL149" s="250" t="s">
        <v>251</v>
      </c>
      <c r="AM149" s="250" t="s">
        <v>251</v>
      </c>
      <c r="AN149" s="250" t="s">
        <v>251</v>
      </c>
      <c r="AO149" s="250" t="s">
        <v>251</v>
      </c>
      <c r="AP149" s="250" t="s">
        <v>251</v>
      </c>
      <c r="AQ149" s="250" t="s">
        <v>251</v>
      </c>
      <c r="AR149" s="250" t="s">
        <v>251</v>
      </c>
      <c r="AS149" s="250" t="s">
        <v>251</v>
      </c>
      <c r="AT149" s="250" t="s">
        <v>251</v>
      </c>
      <c r="AU149" s="250" t="s">
        <v>251</v>
      </c>
      <c r="AV149" s="250">
        <v>1</v>
      </c>
      <c r="AW149" s="250">
        <v>48.43</v>
      </c>
    </row>
    <row r="150" ht="20.4" spans="1:49">
      <c r="A150" s="33">
        <f t="shared" si="33"/>
        <v>902</v>
      </c>
      <c r="B150" s="42" t="s">
        <v>429</v>
      </c>
      <c r="C150" s="33" t="s">
        <v>430</v>
      </c>
      <c r="D150" s="43" t="s">
        <v>180</v>
      </c>
      <c r="E150" s="44" t="s">
        <v>434</v>
      </c>
      <c r="F150" s="44" t="s">
        <v>435</v>
      </c>
      <c r="G150" s="47"/>
      <c r="H150" s="186">
        <v>0</v>
      </c>
      <c r="I150" s="186">
        <f>J150+K150*2+L150*4+1</f>
        <v>1</v>
      </c>
      <c r="J150" s="186">
        <v>0</v>
      </c>
      <c r="K150" s="186">
        <v>0</v>
      </c>
      <c r="L150" s="186">
        <v>0</v>
      </c>
      <c r="M150" s="186">
        <v>0</v>
      </c>
      <c r="N150" s="186">
        <v>0</v>
      </c>
      <c r="O150" s="186">
        <v>0</v>
      </c>
      <c r="P150" s="350">
        <f t="shared" si="32"/>
        <v>0</v>
      </c>
      <c r="Q150" s="344">
        <v>1</v>
      </c>
      <c r="R150" s="344">
        <v>100</v>
      </c>
      <c r="S150" s="344">
        <v>1</v>
      </c>
      <c r="T150" s="344">
        <v>50</v>
      </c>
      <c r="U150" s="344">
        <v>1</v>
      </c>
      <c r="V150" s="360">
        <v>50</v>
      </c>
      <c r="W150" s="265">
        <v>1</v>
      </c>
      <c r="X150" s="265">
        <v>50</v>
      </c>
      <c r="Y150" s="265">
        <v>0.9</v>
      </c>
      <c r="Z150" s="344">
        <v>100</v>
      </c>
      <c r="AA150" s="265">
        <v>105</v>
      </c>
      <c r="AB150" s="265">
        <v>100</v>
      </c>
      <c r="AC150" s="265">
        <v>104</v>
      </c>
      <c r="AD150" s="265">
        <v>107</v>
      </c>
      <c r="AE150" s="265">
        <v>96</v>
      </c>
      <c r="AF150" s="265">
        <v>93</v>
      </c>
      <c r="AG150" s="265">
        <v>0</v>
      </c>
      <c r="AH150" s="265">
        <v>0</v>
      </c>
      <c r="AI150" s="265">
        <v>48.43</v>
      </c>
      <c r="AJ150" s="265">
        <v>0</v>
      </c>
      <c r="AK150" s="265">
        <v>0</v>
      </c>
      <c r="AL150" s="265">
        <v>0</v>
      </c>
      <c r="AM150" s="265">
        <v>10</v>
      </c>
      <c r="AN150" s="265">
        <v>0</v>
      </c>
      <c r="AO150" s="265">
        <v>0</v>
      </c>
      <c r="AP150" s="265">
        <v>0</v>
      </c>
      <c r="AQ150" s="265">
        <v>0</v>
      </c>
      <c r="AR150" s="265">
        <v>0</v>
      </c>
      <c r="AS150" s="265">
        <v>0</v>
      </c>
      <c r="AT150" s="265">
        <v>0</v>
      </c>
      <c r="AU150" s="265">
        <v>2</v>
      </c>
      <c r="AV150" s="265">
        <v>1</v>
      </c>
      <c r="AW150" s="265">
        <v>48.43</v>
      </c>
    </row>
    <row r="151" s="3" customFormat="1" ht="20.4" spans="1:49">
      <c r="A151" s="48"/>
      <c r="B151" s="37"/>
      <c r="C151" s="36"/>
      <c r="D151" s="38"/>
      <c r="E151" s="39"/>
      <c r="F151" s="157"/>
      <c r="G151" s="49"/>
      <c r="H151" s="133"/>
      <c r="I151" s="133"/>
      <c r="J151" s="133"/>
      <c r="K151" s="133"/>
      <c r="L151" s="133"/>
      <c r="M151" s="133"/>
      <c r="N151" s="133"/>
      <c r="O151" s="133"/>
      <c r="P151" s="132"/>
      <c r="Q151" s="133"/>
      <c r="R151" s="133"/>
      <c r="S151" s="133"/>
      <c r="T151" s="133"/>
      <c r="U151" s="133"/>
      <c r="V151" s="133"/>
      <c r="W151" s="250"/>
      <c r="X151" s="250"/>
      <c r="Y151" s="250"/>
      <c r="Z151" s="133"/>
      <c r="AA151" s="250"/>
      <c r="AB151" s="250"/>
      <c r="AC151" s="250"/>
      <c r="AD151" s="250"/>
      <c r="AE151" s="250"/>
      <c r="AF151" s="250"/>
      <c r="AG151" s="250"/>
      <c r="AH151" s="250"/>
      <c r="AI151" s="250"/>
      <c r="AJ151" s="250"/>
      <c r="AK151" s="250"/>
      <c r="AL151" s="250"/>
      <c r="AM151" s="250"/>
      <c r="AN151" s="250"/>
      <c r="AO151" s="250"/>
      <c r="AP151" s="250"/>
      <c r="AQ151" s="250"/>
      <c r="AR151" s="250"/>
      <c r="AS151" s="250"/>
      <c r="AT151" s="250"/>
      <c r="AU151" s="250"/>
      <c r="AV151" s="250"/>
      <c r="AW151" s="250"/>
    </row>
    <row r="152" customFormat="1" ht="20.4" spans="1:49">
      <c r="A152" s="51">
        <f t="shared" si="33"/>
        <v>902</v>
      </c>
      <c r="B152" s="116"/>
      <c r="C152" s="33" t="s">
        <v>430</v>
      </c>
      <c r="D152" s="43" t="s">
        <v>187</v>
      </c>
      <c r="E152" s="44" t="s">
        <v>436</v>
      </c>
      <c r="F152" s="44" t="s">
        <v>437</v>
      </c>
      <c r="G152" s="47"/>
      <c r="H152" s="127"/>
      <c r="I152" s="127"/>
      <c r="J152" s="127"/>
      <c r="K152" s="127"/>
      <c r="L152" s="127"/>
      <c r="M152" s="127"/>
      <c r="N152" s="127"/>
      <c r="O152" s="127"/>
      <c r="P152" s="350"/>
      <c r="Q152" s="344"/>
      <c r="R152" s="344"/>
      <c r="S152" s="344"/>
      <c r="T152" s="344"/>
      <c r="U152" s="344"/>
      <c r="V152" s="344"/>
      <c r="W152" s="265"/>
      <c r="X152" s="265"/>
      <c r="Y152" s="265"/>
      <c r="Z152" s="344"/>
      <c r="AA152" s="265"/>
      <c r="AB152" s="265"/>
      <c r="AC152" s="265"/>
      <c r="AD152" s="265"/>
      <c r="AE152" s="265"/>
      <c r="AF152" s="265"/>
      <c r="AG152" s="265"/>
      <c r="AH152" s="265"/>
      <c r="AI152" s="265"/>
      <c r="AJ152" s="265"/>
      <c r="AK152" s="265"/>
      <c r="AL152" s="265"/>
      <c r="AM152" s="265"/>
      <c r="AN152" s="265"/>
      <c r="AO152" s="265"/>
      <c r="AP152" s="265"/>
      <c r="AQ152" s="265"/>
      <c r="AR152" s="265"/>
      <c r="AS152" s="265"/>
      <c r="AT152" s="265"/>
      <c r="AU152" s="265"/>
      <c r="AV152" s="265"/>
      <c r="AW152" s="265"/>
    </row>
    <row r="153" s="2" customFormat="1" ht="20.4" spans="1:49">
      <c r="A153" s="36"/>
      <c r="B153" s="37"/>
      <c r="C153" s="36" t="s">
        <v>438</v>
      </c>
      <c r="D153" s="38"/>
      <c r="E153" s="39" t="s">
        <v>441</v>
      </c>
      <c r="F153" s="39" t="s">
        <v>440</v>
      </c>
      <c r="G153" s="54"/>
      <c r="H153" s="133">
        <v>0</v>
      </c>
      <c r="I153" s="133">
        <v>1</v>
      </c>
      <c r="J153" s="133">
        <v>0</v>
      </c>
      <c r="K153" s="133">
        <v>0</v>
      </c>
      <c r="L153" s="133">
        <v>0</v>
      </c>
      <c r="M153" s="133">
        <v>0</v>
      </c>
      <c r="N153" s="133">
        <v>0</v>
      </c>
      <c r="O153" s="133">
        <v>0</v>
      </c>
      <c r="P153" s="351">
        <v>0</v>
      </c>
      <c r="Q153" s="133">
        <v>1</v>
      </c>
      <c r="R153" s="133">
        <v>100</v>
      </c>
      <c r="S153" s="133">
        <v>1</v>
      </c>
      <c r="T153" s="133">
        <v>50</v>
      </c>
      <c r="U153" s="133">
        <v>1</v>
      </c>
      <c r="V153" s="262">
        <v>50</v>
      </c>
      <c r="W153" s="250">
        <v>1</v>
      </c>
      <c r="X153" s="250">
        <v>50</v>
      </c>
      <c r="Y153" s="250">
        <v>0.9</v>
      </c>
      <c r="Z153" s="133">
        <v>100</v>
      </c>
      <c r="AA153" s="250">
        <v>105</v>
      </c>
      <c r="AB153" s="250">
        <v>100</v>
      </c>
      <c r="AC153" s="250">
        <v>104</v>
      </c>
      <c r="AD153" s="250">
        <v>107</v>
      </c>
      <c r="AE153" s="250">
        <v>96</v>
      </c>
      <c r="AF153" s="250">
        <v>93</v>
      </c>
      <c r="AG153" s="250" t="s">
        <v>1518</v>
      </c>
      <c r="AH153" s="250" t="s">
        <v>1518</v>
      </c>
      <c r="AI153" s="250">
        <v>48.43</v>
      </c>
      <c r="AJ153" s="250">
        <v>0</v>
      </c>
      <c r="AK153" s="250">
        <v>0</v>
      </c>
      <c r="AL153" s="250" t="s">
        <v>251</v>
      </c>
      <c r="AM153" s="250" t="s">
        <v>251</v>
      </c>
      <c r="AN153" s="250" t="s">
        <v>251</v>
      </c>
      <c r="AO153" s="250" t="s">
        <v>251</v>
      </c>
      <c r="AP153" s="250" t="s">
        <v>251</v>
      </c>
      <c r="AQ153" s="250" t="s">
        <v>251</v>
      </c>
      <c r="AR153" s="250" t="s">
        <v>251</v>
      </c>
      <c r="AS153" s="250" t="s">
        <v>251</v>
      </c>
      <c r="AT153" s="250" t="s">
        <v>251</v>
      </c>
      <c r="AU153" s="250" t="s">
        <v>251</v>
      </c>
      <c r="AV153" s="250">
        <v>1</v>
      </c>
      <c r="AW153" s="250">
        <v>48.43</v>
      </c>
    </row>
    <row r="154" s="5" customFormat="1" ht="20.4" spans="1:49">
      <c r="A154" s="89">
        <f>A4</f>
        <v>902</v>
      </c>
      <c r="B154" s="59" t="s">
        <v>429</v>
      </c>
      <c r="C154" s="57" t="s">
        <v>430</v>
      </c>
      <c r="D154" s="56" t="s">
        <v>190</v>
      </c>
      <c r="E154" s="57" t="s">
        <v>441</v>
      </c>
      <c r="F154" s="57" t="s">
        <v>440</v>
      </c>
      <c r="G154" s="47"/>
      <c r="H154" s="372">
        <v>0</v>
      </c>
      <c r="I154" s="344">
        <f>J154+K154*2+L154*4+1</f>
        <v>1</v>
      </c>
      <c r="J154" s="372">
        <v>0</v>
      </c>
      <c r="K154" s="372">
        <v>0</v>
      </c>
      <c r="L154" s="372">
        <v>0</v>
      </c>
      <c r="M154" s="372">
        <v>0</v>
      </c>
      <c r="N154" s="372">
        <v>0</v>
      </c>
      <c r="O154" s="372">
        <v>0</v>
      </c>
      <c r="P154" s="352">
        <f t="shared" ref="P154" si="34">H154+J154*2+K154*4+L154*8+M154*256+N154*512+O154*1024</f>
        <v>0</v>
      </c>
      <c r="Q154" s="352">
        <v>1</v>
      </c>
      <c r="R154" s="344">
        <v>100</v>
      </c>
      <c r="S154" s="344">
        <v>1</v>
      </c>
      <c r="T154" s="344">
        <v>50</v>
      </c>
      <c r="U154" s="344">
        <v>1</v>
      </c>
      <c r="V154" s="360">
        <v>50</v>
      </c>
      <c r="W154" s="265">
        <v>1</v>
      </c>
      <c r="X154" s="265">
        <v>50</v>
      </c>
      <c r="Y154" s="265">
        <v>0.9</v>
      </c>
      <c r="Z154" s="344">
        <v>100</v>
      </c>
      <c r="AA154" s="265">
        <v>105</v>
      </c>
      <c r="AB154" s="265">
        <v>100</v>
      </c>
      <c r="AC154" s="265">
        <v>104</v>
      </c>
      <c r="AD154" s="265">
        <v>107</v>
      </c>
      <c r="AE154" s="265">
        <v>96</v>
      </c>
      <c r="AF154" s="265">
        <v>93</v>
      </c>
      <c r="AG154" s="265">
        <v>0</v>
      </c>
      <c r="AH154" s="265">
        <v>0</v>
      </c>
      <c r="AI154" s="265">
        <v>48.43</v>
      </c>
      <c r="AJ154" s="265">
        <v>0</v>
      </c>
      <c r="AK154" s="265">
        <v>0</v>
      </c>
      <c r="AL154" s="265">
        <v>0</v>
      </c>
      <c r="AM154" s="265">
        <v>10</v>
      </c>
      <c r="AN154" s="265">
        <v>0</v>
      </c>
      <c r="AO154" s="265">
        <v>0</v>
      </c>
      <c r="AP154" s="265">
        <v>0</v>
      </c>
      <c r="AQ154" s="265">
        <v>0</v>
      </c>
      <c r="AR154" s="265">
        <v>0</v>
      </c>
      <c r="AS154" s="265">
        <v>0</v>
      </c>
      <c r="AT154" s="265">
        <v>0</v>
      </c>
      <c r="AU154" s="265">
        <v>2</v>
      </c>
      <c r="AV154" s="265">
        <v>1</v>
      </c>
      <c r="AW154" s="265">
        <v>48.43</v>
      </c>
    </row>
    <row r="155" s="2" customFormat="1" ht="20.4" spans="1:49">
      <c r="A155" s="52"/>
      <c r="B155" s="37"/>
      <c r="C155" s="52"/>
      <c r="D155" s="38"/>
      <c r="E155" s="39"/>
      <c r="F155" s="39" t="s">
        <v>443</v>
      </c>
      <c r="G155" s="49"/>
      <c r="H155" s="177" t="s">
        <v>251</v>
      </c>
      <c r="I155" s="177" t="s">
        <v>251</v>
      </c>
      <c r="J155" s="177" t="s">
        <v>251</v>
      </c>
      <c r="K155" s="177" t="s">
        <v>251</v>
      </c>
      <c r="L155" s="177" t="s">
        <v>251</v>
      </c>
      <c r="M155" s="177" t="s">
        <v>251</v>
      </c>
      <c r="N155" s="177" t="s">
        <v>251</v>
      </c>
      <c r="O155" s="177" t="s">
        <v>251</v>
      </c>
      <c r="P155" s="351"/>
      <c r="Q155" s="132" t="s">
        <v>251</v>
      </c>
      <c r="R155" s="132" t="s">
        <v>251</v>
      </c>
      <c r="S155" s="132" t="s">
        <v>251</v>
      </c>
      <c r="T155" s="132" t="s">
        <v>251</v>
      </c>
      <c r="U155" s="132" t="s">
        <v>251</v>
      </c>
      <c r="V155" s="132" t="s">
        <v>251</v>
      </c>
      <c r="W155" s="132" t="s">
        <v>251</v>
      </c>
      <c r="X155" s="132" t="s">
        <v>251</v>
      </c>
      <c r="Y155" s="132" t="s">
        <v>251</v>
      </c>
      <c r="Z155" s="132" t="s">
        <v>251</v>
      </c>
      <c r="AA155" s="132" t="s">
        <v>251</v>
      </c>
      <c r="AB155" s="132" t="s">
        <v>251</v>
      </c>
      <c r="AC155" s="132" t="s">
        <v>251</v>
      </c>
      <c r="AD155" s="132" t="s">
        <v>251</v>
      </c>
      <c r="AE155" s="132" t="s">
        <v>251</v>
      </c>
      <c r="AF155" s="132" t="s">
        <v>251</v>
      </c>
      <c r="AG155" s="132" t="s">
        <v>251</v>
      </c>
      <c r="AH155" s="132" t="s">
        <v>251</v>
      </c>
      <c r="AI155" s="132" t="s">
        <v>251</v>
      </c>
      <c r="AJ155" s="132" t="s">
        <v>251</v>
      </c>
      <c r="AK155" s="132" t="s">
        <v>251</v>
      </c>
      <c r="AL155" s="132" t="s">
        <v>251</v>
      </c>
      <c r="AM155" s="132" t="s">
        <v>251</v>
      </c>
      <c r="AN155" s="132" t="s">
        <v>251</v>
      </c>
      <c r="AO155" s="132" t="s">
        <v>251</v>
      </c>
      <c r="AP155" s="132" t="s">
        <v>251</v>
      </c>
      <c r="AQ155" s="132" t="s">
        <v>251</v>
      </c>
      <c r="AR155" s="132" t="s">
        <v>251</v>
      </c>
      <c r="AS155" s="132" t="s">
        <v>251</v>
      </c>
      <c r="AT155" s="132" t="s">
        <v>251</v>
      </c>
      <c r="AU155" s="132" t="s">
        <v>251</v>
      </c>
      <c r="AV155" s="132" t="s">
        <v>251</v>
      </c>
      <c r="AW155" s="132" t="s">
        <v>251</v>
      </c>
    </row>
    <row r="156" ht="20.4" spans="1:49">
      <c r="A156" s="33">
        <f>A150</f>
        <v>902</v>
      </c>
      <c r="B156" s="42" t="s">
        <v>447</v>
      </c>
      <c r="C156" s="33" t="s">
        <v>442</v>
      </c>
      <c r="D156" s="43" t="s">
        <v>168</v>
      </c>
      <c r="E156" s="44" t="s">
        <v>448</v>
      </c>
      <c r="F156" s="44" t="s">
        <v>443</v>
      </c>
      <c r="G156" s="47"/>
      <c r="H156" s="127">
        <v>0</v>
      </c>
      <c r="I156" s="127">
        <f t="shared" ref="I156:I159" si="35">J156+K156*2+L156*4+1</f>
        <v>1</v>
      </c>
      <c r="J156" s="127">
        <v>0</v>
      </c>
      <c r="K156" s="127">
        <v>0</v>
      </c>
      <c r="L156" s="127">
        <v>0</v>
      </c>
      <c r="M156" s="127">
        <v>0</v>
      </c>
      <c r="N156" s="127">
        <v>0</v>
      </c>
      <c r="O156" s="127">
        <v>0</v>
      </c>
      <c r="P156" s="350">
        <f t="shared" ref="P156:P162" si="36">H156+J156*2+K156*4+L156*8+M156*256+N156*512+O156*1024</f>
        <v>0</v>
      </c>
      <c r="Q156" s="344">
        <v>1</v>
      </c>
      <c r="R156" s="344">
        <v>100</v>
      </c>
      <c r="S156" s="344">
        <v>1</v>
      </c>
      <c r="T156" s="344">
        <v>50</v>
      </c>
      <c r="U156" s="344">
        <v>1</v>
      </c>
      <c r="V156" s="344">
        <v>50</v>
      </c>
      <c r="W156" s="265">
        <v>1</v>
      </c>
      <c r="X156" s="265">
        <v>50</v>
      </c>
      <c r="Y156" s="265">
        <v>0.9</v>
      </c>
      <c r="Z156" s="344">
        <v>100</v>
      </c>
      <c r="AA156" s="265">
        <v>105</v>
      </c>
      <c r="AB156" s="265">
        <v>100</v>
      </c>
      <c r="AC156" s="265">
        <v>104</v>
      </c>
      <c r="AD156" s="265">
        <v>112</v>
      </c>
      <c r="AE156" s="265">
        <v>95</v>
      </c>
      <c r="AF156" s="265">
        <v>90</v>
      </c>
      <c r="AG156" s="265">
        <v>0</v>
      </c>
      <c r="AH156" s="265">
        <v>0</v>
      </c>
      <c r="AI156" s="265">
        <v>44</v>
      </c>
      <c r="AJ156" s="265">
        <v>0</v>
      </c>
      <c r="AK156" s="265">
        <v>0</v>
      </c>
      <c r="AL156" s="265">
        <v>0</v>
      </c>
      <c r="AM156" s="265">
        <v>10</v>
      </c>
      <c r="AN156" s="265">
        <v>0</v>
      </c>
      <c r="AO156" s="265">
        <v>0</v>
      </c>
      <c r="AP156" s="265">
        <v>0</v>
      </c>
      <c r="AQ156" s="265">
        <v>0</v>
      </c>
      <c r="AR156" s="265">
        <v>0</v>
      </c>
      <c r="AS156" s="265">
        <v>0</v>
      </c>
      <c r="AT156" s="265">
        <v>0</v>
      </c>
      <c r="AU156" s="265">
        <v>2</v>
      </c>
      <c r="AV156" s="265">
        <v>1</v>
      </c>
      <c r="AW156" s="265">
        <v>43.6</v>
      </c>
    </row>
    <row r="157" s="2" customFormat="1" ht="20.4" spans="1:49">
      <c r="A157" s="37"/>
      <c r="B157" s="158"/>
      <c r="C157" s="158"/>
      <c r="D157" s="37"/>
      <c r="E157" s="158" t="s">
        <v>251</v>
      </c>
      <c r="F157" s="160" t="s">
        <v>251</v>
      </c>
      <c r="G157" s="49"/>
      <c r="H157" s="133">
        <v>0</v>
      </c>
      <c r="I157" s="133">
        <f t="shared" si="35"/>
        <v>1</v>
      </c>
      <c r="J157" s="133">
        <v>0</v>
      </c>
      <c r="K157" s="133">
        <v>0</v>
      </c>
      <c r="L157" s="133">
        <v>0</v>
      </c>
      <c r="M157" s="133">
        <v>0</v>
      </c>
      <c r="N157" s="133">
        <v>0</v>
      </c>
      <c r="O157" s="133">
        <v>0</v>
      </c>
      <c r="P157" s="132">
        <f t="shared" si="36"/>
        <v>0</v>
      </c>
      <c r="Q157" s="133">
        <v>1</v>
      </c>
      <c r="R157" s="133">
        <v>100</v>
      </c>
      <c r="S157" s="133">
        <v>1</v>
      </c>
      <c r="T157" s="133">
        <v>50</v>
      </c>
      <c r="U157" s="133">
        <v>1</v>
      </c>
      <c r="V157" s="359">
        <v>50</v>
      </c>
      <c r="W157" s="250">
        <v>1</v>
      </c>
      <c r="X157" s="250">
        <v>50</v>
      </c>
      <c r="Y157" s="250">
        <v>0.9</v>
      </c>
      <c r="Z157" s="133">
        <v>100</v>
      </c>
      <c r="AA157" s="250">
        <v>105</v>
      </c>
      <c r="AB157" s="250">
        <v>100</v>
      </c>
      <c r="AC157" s="250">
        <v>101</v>
      </c>
      <c r="AD157" s="250">
        <v>105</v>
      </c>
      <c r="AE157" s="250">
        <v>99</v>
      </c>
      <c r="AF157" s="250">
        <v>95</v>
      </c>
      <c r="AG157" s="250">
        <v>0</v>
      </c>
      <c r="AH157" s="250">
        <v>0</v>
      </c>
      <c r="AI157" s="250">
        <v>48.4</v>
      </c>
      <c r="AJ157" s="250">
        <v>0</v>
      </c>
      <c r="AK157" s="250">
        <v>0</v>
      </c>
      <c r="AL157" s="250">
        <v>0</v>
      </c>
      <c r="AM157" s="250">
        <v>10</v>
      </c>
      <c r="AN157" s="250">
        <v>0</v>
      </c>
      <c r="AO157" s="250">
        <v>0</v>
      </c>
      <c r="AP157" s="250">
        <v>0</v>
      </c>
      <c r="AQ157" s="250">
        <v>0</v>
      </c>
      <c r="AR157" s="250">
        <v>0</v>
      </c>
      <c r="AS157" s="250">
        <v>0</v>
      </c>
      <c r="AT157" s="250">
        <v>0</v>
      </c>
      <c r="AU157" s="250">
        <v>2</v>
      </c>
      <c r="AV157" s="250">
        <v>1</v>
      </c>
      <c r="AW157" s="250">
        <v>48.4</v>
      </c>
    </row>
    <row r="158" s="27" customFormat="1" ht="20.4" spans="1:49">
      <c r="A158" s="33">
        <f>A156</f>
        <v>902</v>
      </c>
      <c r="B158" s="42" t="s">
        <v>449</v>
      </c>
      <c r="C158" s="33" t="s">
        <v>450</v>
      </c>
      <c r="D158" s="43" t="s">
        <v>168</v>
      </c>
      <c r="E158" s="44" t="s">
        <v>451</v>
      </c>
      <c r="F158" s="44" t="s">
        <v>450</v>
      </c>
      <c r="G158" s="47"/>
      <c r="H158" s="127">
        <v>0</v>
      </c>
      <c r="I158" s="127">
        <f t="shared" si="35"/>
        <v>1</v>
      </c>
      <c r="J158" s="127">
        <v>0</v>
      </c>
      <c r="K158" s="127">
        <v>0</v>
      </c>
      <c r="L158" s="127">
        <v>0</v>
      </c>
      <c r="M158" s="127">
        <v>0</v>
      </c>
      <c r="N158" s="127">
        <v>0</v>
      </c>
      <c r="O158" s="127">
        <v>0</v>
      </c>
      <c r="P158" s="350">
        <f t="shared" si="36"/>
        <v>0</v>
      </c>
      <c r="Q158" s="344">
        <v>1</v>
      </c>
      <c r="R158" s="344">
        <v>100</v>
      </c>
      <c r="S158" s="344">
        <v>1</v>
      </c>
      <c r="T158" s="344">
        <v>50</v>
      </c>
      <c r="U158" s="344">
        <v>1</v>
      </c>
      <c r="V158" s="344">
        <v>50</v>
      </c>
      <c r="W158" s="265">
        <v>1</v>
      </c>
      <c r="X158" s="265">
        <v>50</v>
      </c>
      <c r="Y158" s="265">
        <v>0.9</v>
      </c>
      <c r="Z158" s="344">
        <v>100</v>
      </c>
      <c r="AA158" s="265">
        <v>105</v>
      </c>
      <c r="AB158" s="265">
        <v>100</v>
      </c>
      <c r="AC158" s="265">
        <v>101</v>
      </c>
      <c r="AD158" s="265">
        <v>105</v>
      </c>
      <c r="AE158" s="265">
        <v>99</v>
      </c>
      <c r="AF158" s="265">
        <v>95</v>
      </c>
      <c r="AG158" s="265">
        <v>0</v>
      </c>
      <c r="AH158" s="265">
        <v>0</v>
      </c>
      <c r="AI158" s="265">
        <v>48.4</v>
      </c>
      <c r="AJ158" s="265">
        <v>0</v>
      </c>
      <c r="AK158" s="265">
        <v>0</v>
      </c>
      <c r="AL158" s="265">
        <v>0</v>
      </c>
      <c r="AM158" s="265">
        <v>10</v>
      </c>
      <c r="AN158" s="265">
        <v>0</v>
      </c>
      <c r="AO158" s="265">
        <v>0</v>
      </c>
      <c r="AP158" s="265">
        <v>0</v>
      </c>
      <c r="AQ158" s="265">
        <v>0</v>
      </c>
      <c r="AR158" s="265">
        <v>0</v>
      </c>
      <c r="AS158" s="265">
        <v>0</v>
      </c>
      <c r="AT158" s="265">
        <v>0</v>
      </c>
      <c r="AU158" s="265">
        <v>2</v>
      </c>
      <c r="AV158" s="265">
        <v>1</v>
      </c>
      <c r="AW158" s="265">
        <v>48.4</v>
      </c>
    </row>
    <row r="159" s="6" customFormat="1" ht="20.4" spans="1:49">
      <c r="A159" s="60">
        <f>A158</f>
        <v>902</v>
      </c>
      <c r="B159" s="61" t="s">
        <v>449</v>
      </c>
      <c r="C159" s="60" t="s">
        <v>450</v>
      </c>
      <c r="D159" s="62" t="s">
        <v>180</v>
      </c>
      <c r="E159" s="63" t="s">
        <v>452</v>
      </c>
      <c r="F159" s="63" t="s">
        <v>453</v>
      </c>
      <c r="G159" s="159" t="s">
        <v>454</v>
      </c>
      <c r="H159" s="346">
        <v>0</v>
      </c>
      <c r="I159" s="346">
        <f t="shared" si="35"/>
        <v>1</v>
      </c>
      <c r="J159" s="346">
        <v>0</v>
      </c>
      <c r="K159" s="346">
        <v>0</v>
      </c>
      <c r="L159" s="346">
        <v>0</v>
      </c>
      <c r="M159" s="346">
        <v>0</v>
      </c>
      <c r="N159" s="346">
        <v>0</v>
      </c>
      <c r="O159" s="346">
        <v>0</v>
      </c>
      <c r="P159" s="355">
        <f t="shared" si="36"/>
        <v>0</v>
      </c>
      <c r="Q159" s="346">
        <v>1</v>
      </c>
      <c r="R159" s="346">
        <v>100</v>
      </c>
      <c r="S159" s="346">
        <v>1</v>
      </c>
      <c r="T159" s="346">
        <v>50</v>
      </c>
      <c r="U159" s="346">
        <v>1</v>
      </c>
      <c r="V159" s="377" t="s">
        <v>1422</v>
      </c>
      <c r="W159" s="267">
        <v>1</v>
      </c>
      <c r="X159" s="267">
        <v>50</v>
      </c>
      <c r="Y159" s="267">
        <v>0.9</v>
      </c>
      <c r="Z159" s="346">
        <v>100</v>
      </c>
      <c r="AA159" s="267">
        <v>105</v>
      </c>
      <c r="AB159" s="267">
        <v>100</v>
      </c>
      <c r="AC159" s="267">
        <v>104</v>
      </c>
      <c r="AD159" s="267">
        <v>112</v>
      </c>
      <c r="AE159" s="267">
        <v>95</v>
      </c>
      <c r="AF159" s="267">
        <v>90</v>
      </c>
      <c r="AG159" s="267">
        <v>0</v>
      </c>
      <c r="AH159" s="267">
        <v>0</v>
      </c>
      <c r="AI159" s="267">
        <v>44</v>
      </c>
      <c r="AJ159" s="267">
        <v>0</v>
      </c>
      <c r="AK159" s="267">
        <v>0</v>
      </c>
      <c r="AL159" s="267">
        <v>0</v>
      </c>
      <c r="AM159" s="267">
        <v>10</v>
      </c>
      <c r="AN159" s="267">
        <v>0</v>
      </c>
      <c r="AO159" s="267">
        <v>0</v>
      </c>
      <c r="AP159" s="267">
        <v>0</v>
      </c>
      <c r="AQ159" s="267">
        <v>0</v>
      </c>
      <c r="AR159" s="267">
        <v>0</v>
      </c>
      <c r="AS159" s="267">
        <v>0</v>
      </c>
      <c r="AT159" s="267">
        <v>0</v>
      </c>
      <c r="AU159" s="267">
        <v>2</v>
      </c>
      <c r="AV159" s="267">
        <v>1</v>
      </c>
      <c r="AW159" s="267">
        <v>43.6</v>
      </c>
    </row>
    <row r="160" s="2" customFormat="1" ht="20.4" spans="1:49">
      <c r="A160" s="37"/>
      <c r="B160" s="158"/>
      <c r="C160" s="158"/>
      <c r="D160" s="37"/>
      <c r="E160" s="158" t="s">
        <v>455</v>
      </c>
      <c r="F160" s="160" t="s">
        <v>251</v>
      </c>
      <c r="G160" s="49"/>
      <c r="H160" s="133">
        <v>0</v>
      </c>
      <c r="I160" s="133">
        <v>0</v>
      </c>
      <c r="J160" s="133">
        <v>0</v>
      </c>
      <c r="K160" s="133">
        <v>0</v>
      </c>
      <c r="L160" s="133">
        <v>0</v>
      </c>
      <c r="M160" s="133">
        <v>0</v>
      </c>
      <c r="N160" s="133">
        <v>0</v>
      </c>
      <c r="O160" s="133">
        <v>0</v>
      </c>
      <c r="P160" s="351">
        <f t="shared" si="36"/>
        <v>0</v>
      </c>
      <c r="Q160" s="133" t="s">
        <v>251</v>
      </c>
      <c r="R160" s="133" t="s">
        <v>251</v>
      </c>
      <c r="S160" s="133" t="s">
        <v>251</v>
      </c>
      <c r="T160" s="133" t="s">
        <v>251</v>
      </c>
      <c r="U160" s="133" t="s">
        <v>251</v>
      </c>
      <c r="V160" s="359" t="s">
        <v>251</v>
      </c>
      <c r="W160" s="250" t="s">
        <v>251</v>
      </c>
      <c r="X160" s="250" t="s">
        <v>251</v>
      </c>
      <c r="Y160" s="250" t="s">
        <v>251</v>
      </c>
      <c r="Z160" s="133" t="s">
        <v>251</v>
      </c>
      <c r="AA160" s="250" t="s">
        <v>251</v>
      </c>
      <c r="AB160" s="250" t="s">
        <v>251</v>
      </c>
      <c r="AC160" s="250" t="s">
        <v>251</v>
      </c>
      <c r="AD160" s="250" t="s">
        <v>251</v>
      </c>
      <c r="AE160" s="250" t="s">
        <v>251</v>
      </c>
      <c r="AF160" s="250" t="s">
        <v>251</v>
      </c>
      <c r="AG160" s="250" t="s">
        <v>251</v>
      </c>
      <c r="AH160" s="250" t="s">
        <v>251</v>
      </c>
      <c r="AI160" s="250" t="s">
        <v>251</v>
      </c>
      <c r="AJ160" s="250" t="s">
        <v>251</v>
      </c>
      <c r="AK160" s="250" t="s">
        <v>251</v>
      </c>
      <c r="AL160" s="250" t="s">
        <v>251</v>
      </c>
      <c r="AM160" s="250" t="s">
        <v>251</v>
      </c>
      <c r="AN160" s="250" t="s">
        <v>251</v>
      </c>
      <c r="AO160" s="250" t="s">
        <v>251</v>
      </c>
      <c r="AP160" s="250" t="s">
        <v>251</v>
      </c>
      <c r="AQ160" s="250" t="s">
        <v>251</v>
      </c>
      <c r="AR160" s="250" t="s">
        <v>251</v>
      </c>
      <c r="AS160" s="250" t="s">
        <v>251</v>
      </c>
      <c r="AT160" s="250" t="s">
        <v>251</v>
      </c>
      <c r="AU160" s="250" t="s">
        <v>251</v>
      </c>
      <c r="AV160" s="250" t="s">
        <v>251</v>
      </c>
      <c r="AW160" s="250" t="s">
        <v>251</v>
      </c>
    </row>
    <row r="161" ht="20.4" spans="1:49">
      <c r="A161" s="33">
        <f>A158</f>
        <v>902</v>
      </c>
      <c r="B161" s="42" t="s">
        <v>458</v>
      </c>
      <c r="C161" s="33" t="s">
        <v>459</v>
      </c>
      <c r="D161" s="43" t="s">
        <v>168</v>
      </c>
      <c r="E161" s="44" t="s">
        <v>460</v>
      </c>
      <c r="F161" s="44" t="s">
        <v>459</v>
      </c>
      <c r="G161" s="47"/>
      <c r="H161" s="186">
        <v>0</v>
      </c>
      <c r="I161" s="186">
        <f>J161+K161*2+L161*4+1</f>
        <v>1</v>
      </c>
      <c r="J161" s="186">
        <v>0</v>
      </c>
      <c r="K161" s="186">
        <v>0</v>
      </c>
      <c r="L161" s="186">
        <v>0</v>
      </c>
      <c r="M161" s="186">
        <v>0</v>
      </c>
      <c r="N161" s="186">
        <v>0</v>
      </c>
      <c r="O161" s="186">
        <v>0</v>
      </c>
      <c r="P161" s="350">
        <f t="shared" si="36"/>
        <v>0</v>
      </c>
      <c r="Q161" s="344">
        <v>1</v>
      </c>
      <c r="R161" s="344">
        <v>100</v>
      </c>
      <c r="S161" s="344">
        <v>1</v>
      </c>
      <c r="T161" s="344">
        <v>50</v>
      </c>
      <c r="U161" s="344">
        <v>1</v>
      </c>
      <c r="V161" s="360">
        <v>50</v>
      </c>
      <c r="W161" s="265">
        <v>1</v>
      </c>
      <c r="X161" s="265">
        <v>50</v>
      </c>
      <c r="Y161" s="265">
        <v>0.9</v>
      </c>
      <c r="Z161" s="344">
        <v>100</v>
      </c>
      <c r="AA161" s="265">
        <v>105</v>
      </c>
      <c r="AB161" s="265">
        <v>100</v>
      </c>
      <c r="AC161" s="265">
        <v>104</v>
      </c>
      <c r="AD161" s="265">
        <v>112</v>
      </c>
      <c r="AE161" s="265">
        <v>95</v>
      </c>
      <c r="AF161" s="265">
        <v>90</v>
      </c>
      <c r="AG161" s="265">
        <v>0</v>
      </c>
      <c r="AH161" s="265">
        <v>0</v>
      </c>
      <c r="AI161" s="265">
        <v>44</v>
      </c>
      <c r="AJ161" s="265">
        <v>0</v>
      </c>
      <c r="AK161" s="265">
        <v>0</v>
      </c>
      <c r="AL161" s="265">
        <v>0</v>
      </c>
      <c r="AM161" s="265">
        <v>10</v>
      </c>
      <c r="AN161" s="265">
        <v>0</v>
      </c>
      <c r="AO161" s="265">
        <v>0</v>
      </c>
      <c r="AP161" s="265">
        <v>0</v>
      </c>
      <c r="AQ161" s="265">
        <v>0</v>
      </c>
      <c r="AR161" s="265">
        <v>0</v>
      </c>
      <c r="AS161" s="265">
        <v>0</v>
      </c>
      <c r="AT161" s="265">
        <v>0</v>
      </c>
      <c r="AU161" s="265">
        <v>2</v>
      </c>
      <c r="AV161" s="265">
        <v>1</v>
      </c>
      <c r="AW161" s="265">
        <v>43.6</v>
      </c>
    </row>
    <row r="162" ht="20.4" spans="1:49">
      <c r="A162" s="33">
        <f>A161</f>
        <v>902</v>
      </c>
      <c r="B162" s="42" t="s">
        <v>461</v>
      </c>
      <c r="C162" s="33" t="s">
        <v>438</v>
      </c>
      <c r="D162" s="43" t="s">
        <v>168</v>
      </c>
      <c r="E162" s="44" t="s">
        <v>462</v>
      </c>
      <c r="F162" s="44" t="s">
        <v>438</v>
      </c>
      <c r="G162" s="47"/>
      <c r="H162" s="186">
        <v>0</v>
      </c>
      <c r="I162" s="186">
        <f>J162+K162*2+L162*4+1</f>
        <v>1</v>
      </c>
      <c r="J162" s="186">
        <v>0</v>
      </c>
      <c r="K162" s="186">
        <v>0</v>
      </c>
      <c r="L162" s="186">
        <v>0</v>
      </c>
      <c r="M162" s="186">
        <v>0</v>
      </c>
      <c r="N162" s="186">
        <v>0</v>
      </c>
      <c r="O162" s="186">
        <v>0</v>
      </c>
      <c r="P162" s="350">
        <f t="shared" si="36"/>
        <v>0</v>
      </c>
      <c r="Q162" s="344">
        <v>1</v>
      </c>
      <c r="R162" s="344">
        <v>100</v>
      </c>
      <c r="S162" s="344">
        <v>1</v>
      </c>
      <c r="T162" s="344">
        <v>50</v>
      </c>
      <c r="U162" s="344">
        <v>1</v>
      </c>
      <c r="V162" s="344">
        <v>50</v>
      </c>
      <c r="W162" s="265">
        <v>1</v>
      </c>
      <c r="X162" s="265">
        <v>50</v>
      </c>
      <c r="Y162" s="265">
        <v>0.9</v>
      </c>
      <c r="Z162" s="344">
        <v>100</v>
      </c>
      <c r="AA162" s="265">
        <v>105</v>
      </c>
      <c r="AB162" s="265">
        <v>100</v>
      </c>
      <c r="AC162" s="265">
        <v>104</v>
      </c>
      <c r="AD162" s="265">
        <v>112</v>
      </c>
      <c r="AE162" s="265">
        <v>95</v>
      </c>
      <c r="AF162" s="265">
        <v>90</v>
      </c>
      <c r="AG162" s="265">
        <v>0</v>
      </c>
      <c r="AH162" s="265">
        <v>0</v>
      </c>
      <c r="AI162" s="265">
        <v>44</v>
      </c>
      <c r="AJ162" s="265">
        <v>0</v>
      </c>
      <c r="AK162" s="265">
        <v>0</v>
      </c>
      <c r="AL162" s="265">
        <v>0</v>
      </c>
      <c r="AM162" s="265">
        <v>10</v>
      </c>
      <c r="AN162" s="265">
        <v>0</v>
      </c>
      <c r="AO162" s="265">
        <v>0</v>
      </c>
      <c r="AP162" s="265">
        <v>0</v>
      </c>
      <c r="AQ162" s="265">
        <v>0</v>
      </c>
      <c r="AR162" s="265">
        <v>0</v>
      </c>
      <c r="AS162" s="265">
        <v>0</v>
      </c>
      <c r="AT162" s="265">
        <v>0</v>
      </c>
      <c r="AU162" s="265">
        <v>2</v>
      </c>
      <c r="AV162" s="265">
        <v>1</v>
      </c>
      <c r="AW162" s="265">
        <v>43.6</v>
      </c>
    </row>
    <row r="163" s="2" customFormat="1" ht="20.4" spans="1:49">
      <c r="A163" s="37"/>
      <c r="B163" s="158"/>
      <c r="C163" s="160"/>
      <c r="D163" s="161"/>
      <c r="E163" s="161"/>
      <c r="F163" s="39"/>
      <c r="G163" s="49"/>
      <c r="H163" s="133"/>
      <c r="I163" s="133"/>
      <c r="J163" s="133"/>
      <c r="K163" s="133"/>
      <c r="L163" s="133"/>
      <c r="M163" s="133"/>
      <c r="N163" s="133"/>
      <c r="O163" s="133"/>
      <c r="P163" s="132"/>
      <c r="Q163" s="133"/>
      <c r="R163" s="133"/>
      <c r="S163" s="133"/>
      <c r="T163" s="133"/>
      <c r="U163" s="133"/>
      <c r="V163" s="133"/>
      <c r="W163" s="250"/>
      <c r="X163" s="250"/>
      <c r="Y163" s="250"/>
      <c r="Z163" s="133"/>
      <c r="AA163" s="250"/>
      <c r="AB163" s="250"/>
      <c r="AC163" s="250"/>
      <c r="AD163" s="250"/>
      <c r="AE163" s="250"/>
      <c r="AF163" s="250"/>
      <c r="AG163" s="250"/>
      <c r="AH163" s="250"/>
      <c r="AI163" s="250"/>
      <c r="AJ163" s="250"/>
      <c r="AK163" s="250"/>
      <c r="AL163" s="250"/>
      <c r="AM163" s="250"/>
      <c r="AN163" s="250"/>
      <c r="AO163" s="250"/>
      <c r="AP163" s="250"/>
      <c r="AQ163" s="250"/>
      <c r="AR163" s="250"/>
      <c r="AS163" s="250"/>
      <c r="AT163" s="250"/>
      <c r="AU163" s="250"/>
      <c r="AV163" s="250"/>
      <c r="AW163" s="250"/>
    </row>
    <row r="164" ht="20.4" spans="1:49">
      <c r="A164" s="51">
        <f t="shared" ref="A164:A166" si="37">A162</f>
        <v>902</v>
      </c>
      <c r="B164" s="42"/>
      <c r="C164" s="33" t="s">
        <v>438</v>
      </c>
      <c r="D164" s="43" t="s">
        <v>180</v>
      </c>
      <c r="E164" s="44" t="s">
        <v>463</v>
      </c>
      <c r="F164" s="44" t="s">
        <v>464</v>
      </c>
      <c r="G164" s="47"/>
      <c r="H164" s="186"/>
      <c r="I164" s="186"/>
      <c r="J164" s="186"/>
      <c r="K164" s="186"/>
      <c r="L164" s="186"/>
      <c r="M164" s="186"/>
      <c r="N164" s="186"/>
      <c r="O164" s="186"/>
      <c r="P164" s="350"/>
      <c r="Q164" s="344"/>
      <c r="R164" s="344"/>
      <c r="S164" s="344"/>
      <c r="T164" s="344"/>
      <c r="U164" s="344"/>
      <c r="V164" s="344"/>
      <c r="W164" s="265"/>
      <c r="X164" s="265"/>
      <c r="Y164" s="265"/>
      <c r="Z164" s="344"/>
      <c r="AA164" s="265"/>
      <c r="AB164" s="265"/>
      <c r="AC164" s="265"/>
      <c r="AD164" s="265"/>
      <c r="AE164" s="265"/>
      <c r="AF164" s="265"/>
      <c r="AG164" s="265"/>
      <c r="AH164" s="265"/>
      <c r="AI164" s="265"/>
      <c r="AJ164" s="265"/>
      <c r="AK164" s="265"/>
      <c r="AL164" s="265"/>
      <c r="AM164" s="265"/>
      <c r="AN164" s="265"/>
      <c r="AO164" s="265"/>
      <c r="AP164" s="265"/>
      <c r="AQ164" s="265"/>
      <c r="AR164" s="265"/>
      <c r="AS164" s="265"/>
      <c r="AT164" s="265"/>
      <c r="AU164" s="265"/>
      <c r="AV164" s="265"/>
      <c r="AW164" s="265"/>
    </row>
    <row r="165" s="2" customFormat="1" ht="20.4" spans="1:49">
      <c r="A165" s="37"/>
      <c r="B165" s="158"/>
      <c r="C165" s="160"/>
      <c r="D165" s="161"/>
      <c r="E165" s="161"/>
      <c r="F165" s="39"/>
      <c r="G165" s="49"/>
      <c r="H165" s="133"/>
      <c r="I165" s="133"/>
      <c r="J165" s="133"/>
      <c r="K165" s="133"/>
      <c r="L165" s="133"/>
      <c r="M165" s="133"/>
      <c r="N165" s="133"/>
      <c r="O165" s="133"/>
      <c r="P165" s="132"/>
      <c r="Q165" s="133"/>
      <c r="R165" s="133"/>
      <c r="S165" s="133"/>
      <c r="T165" s="133"/>
      <c r="U165" s="133"/>
      <c r="V165" s="133"/>
      <c r="W165" s="250"/>
      <c r="X165" s="250"/>
      <c r="Y165" s="250"/>
      <c r="Z165" s="133"/>
      <c r="AA165" s="250"/>
      <c r="AB165" s="250"/>
      <c r="AC165" s="250"/>
      <c r="AD165" s="250"/>
      <c r="AE165" s="250"/>
      <c r="AF165" s="250"/>
      <c r="AG165" s="250"/>
      <c r="AH165" s="250"/>
      <c r="AI165" s="250"/>
      <c r="AJ165" s="250"/>
      <c r="AK165" s="250"/>
      <c r="AL165" s="250"/>
      <c r="AM165" s="250"/>
      <c r="AN165" s="250"/>
      <c r="AO165" s="250"/>
      <c r="AP165" s="250"/>
      <c r="AQ165" s="250"/>
      <c r="AR165" s="250"/>
      <c r="AS165" s="250"/>
      <c r="AT165" s="250"/>
      <c r="AU165" s="250"/>
      <c r="AV165" s="250"/>
      <c r="AW165" s="250"/>
    </row>
    <row r="166" ht="20.4" spans="1:49">
      <c r="A166" s="51">
        <f t="shared" si="37"/>
        <v>902</v>
      </c>
      <c r="B166" s="42"/>
      <c r="C166" s="33" t="s">
        <v>438</v>
      </c>
      <c r="D166" s="43" t="s">
        <v>187</v>
      </c>
      <c r="E166" s="44" t="s">
        <v>465</v>
      </c>
      <c r="F166" s="44" t="s">
        <v>466</v>
      </c>
      <c r="G166" s="47"/>
      <c r="H166" s="186"/>
      <c r="I166" s="186"/>
      <c r="J166" s="186"/>
      <c r="K166" s="186"/>
      <c r="L166" s="186"/>
      <c r="M166" s="186"/>
      <c r="N166" s="186"/>
      <c r="O166" s="186"/>
      <c r="P166" s="350"/>
      <c r="Q166" s="344"/>
      <c r="R166" s="344"/>
      <c r="S166" s="344"/>
      <c r="T166" s="344"/>
      <c r="U166" s="344"/>
      <c r="V166" s="344"/>
      <c r="W166" s="265"/>
      <c r="X166" s="265"/>
      <c r="Y166" s="265"/>
      <c r="Z166" s="344"/>
      <c r="AA166" s="265"/>
      <c r="AB166" s="265"/>
      <c r="AC166" s="265"/>
      <c r="AD166" s="265"/>
      <c r="AE166" s="265"/>
      <c r="AF166" s="265"/>
      <c r="AG166" s="265"/>
      <c r="AH166" s="265"/>
      <c r="AI166" s="265"/>
      <c r="AJ166" s="265"/>
      <c r="AK166" s="265"/>
      <c r="AL166" s="265"/>
      <c r="AM166" s="265"/>
      <c r="AN166" s="265"/>
      <c r="AO166" s="265"/>
      <c r="AP166" s="265"/>
      <c r="AQ166" s="265"/>
      <c r="AR166" s="265"/>
      <c r="AS166" s="265"/>
      <c r="AT166" s="265"/>
      <c r="AU166" s="265"/>
      <c r="AV166" s="265"/>
      <c r="AW166" s="265"/>
    </row>
    <row r="167" ht="20.4" spans="1:49">
      <c r="A167" s="33">
        <f>A162</f>
        <v>902</v>
      </c>
      <c r="B167" s="42" t="s">
        <v>467</v>
      </c>
      <c r="C167" s="33"/>
      <c r="D167" s="43"/>
      <c r="E167" s="44"/>
      <c r="F167" s="44"/>
      <c r="G167" s="47"/>
      <c r="H167" s="186">
        <v>0</v>
      </c>
      <c r="I167" s="186">
        <f>J167+K167*2+L167*4+1</f>
        <v>1</v>
      </c>
      <c r="J167" s="186">
        <v>0</v>
      </c>
      <c r="K167" s="186">
        <v>0</v>
      </c>
      <c r="L167" s="186">
        <v>0</v>
      </c>
      <c r="M167" s="186">
        <v>0</v>
      </c>
      <c r="N167" s="186">
        <v>0</v>
      </c>
      <c r="O167" s="186">
        <v>0</v>
      </c>
      <c r="P167" s="350">
        <f>H167+J167*2+K167*4+L167*8+M167*256+N167*512+O167*1024</f>
        <v>0</v>
      </c>
      <c r="Q167" s="344">
        <v>1</v>
      </c>
      <c r="R167" s="344">
        <v>100</v>
      </c>
      <c r="S167" s="344">
        <v>1</v>
      </c>
      <c r="T167" s="344">
        <v>50</v>
      </c>
      <c r="U167" s="344">
        <v>1</v>
      </c>
      <c r="V167" s="360">
        <v>50</v>
      </c>
      <c r="W167" s="265">
        <v>1</v>
      </c>
      <c r="X167" s="265">
        <v>50</v>
      </c>
      <c r="Y167" s="265">
        <v>0.9</v>
      </c>
      <c r="Z167" s="344">
        <v>100</v>
      </c>
      <c r="AA167" s="265">
        <v>105</v>
      </c>
      <c r="AB167" s="265">
        <v>100</v>
      </c>
      <c r="AC167" s="265">
        <v>104</v>
      </c>
      <c r="AD167" s="265">
        <v>112</v>
      </c>
      <c r="AE167" s="265">
        <v>95</v>
      </c>
      <c r="AF167" s="265">
        <v>90</v>
      </c>
      <c r="AG167" s="265">
        <v>0</v>
      </c>
      <c r="AH167" s="265">
        <v>0</v>
      </c>
      <c r="AI167" s="265">
        <v>44</v>
      </c>
      <c r="AJ167" s="265">
        <v>0</v>
      </c>
      <c r="AK167" s="265">
        <v>0</v>
      </c>
      <c r="AL167" s="265">
        <v>0</v>
      </c>
      <c r="AM167" s="265">
        <v>10</v>
      </c>
      <c r="AN167" s="265">
        <v>0</v>
      </c>
      <c r="AO167" s="265">
        <v>0</v>
      </c>
      <c r="AP167" s="265">
        <v>0</v>
      </c>
      <c r="AQ167" s="265">
        <v>0</v>
      </c>
      <c r="AR167" s="265">
        <v>0</v>
      </c>
      <c r="AS167" s="265">
        <v>0</v>
      </c>
      <c r="AT167" s="265">
        <v>0</v>
      </c>
      <c r="AU167" s="265">
        <v>2</v>
      </c>
      <c r="AV167" s="265">
        <v>1</v>
      </c>
      <c r="AW167" s="265">
        <v>43.6</v>
      </c>
    </row>
    <row r="168" s="2" customFormat="1" ht="20.4" spans="1:49">
      <c r="A168" s="36"/>
      <c r="B168" s="37"/>
      <c r="C168" s="36"/>
      <c r="D168" s="38"/>
      <c r="E168" s="39"/>
      <c r="F168" s="39"/>
      <c r="G168" s="49"/>
      <c r="H168" s="133">
        <v>1</v>
      </c>
      <c r="I168" s="133">
        <f>J168+K168*2+L168*4+1</f>
        <v>3</v>
      </c>
      <c r="J168" s="133">
        <v>0</v>
      </c>
      <c r="K168" s="133">
        <v>1</v>
      </c>
      <c r="L168" s="133">
        <v>0</v>
      </c>
      <c r="M168" s="133">
        <v>0</v>
      </c>
      <c r="N168" s="133">
        <v>0</v>
      </c>
      <c r="O168" s="133">
        <v>0</v>
      </c>
      <c r="P168" s="132">
        <f>H168+J168*2+K168*4+L168*8+M168*256+N168*512+O168*1024</f>
        <v>5</v>
      </c>
      <c r="Q168" s="133">
        <v>1</v>
      </c>
      <c r="R168" s="133">
        <v>100</v>
      </c>
      <c r="S168" s="133">
        <v>1</v>
      </c>
      <c r="T168" s="133">
        <v>10</v>
      </c>
      <c r="U168" s="133">
        <v>1</v>
      </c>
      <c r="V168" s="133">
        <v>20</v>
      </c>
      <c r="W168" s="250">
        <v>1</v>
      </c>
      <c r="X168" s="250">
        <v>40</v>
      </c>
      <c r="Y168" s="250">
        <v>0.9</v>
      </c>
      <c r="Z168" s="133">
        <v>100</v>
      </c>
      <c r="AA168" s="250">
        <v>105</v>
      </c>
      <c r="AB168" s="250">
        <v>100</v>
      </c>
      <c r="AC168" s="250">
        <v>104</v>
      </c>
      <c r="AD168" s="250">
        <v>112</v>
      </c>
      <c r="AE168" s="250">
        <v>95</v>
      </c>
      <c r="AF168" s="250">
        <v>90</v>
      </c>
      <c r="AG168" s="250">
        <v>0</v>
      </c>
      <c r="AH168" s="250">
        <v>0</v>
      </c>
      <c r="AI168" s="250">
        <v>44</v>
      </c>
      <c r="AJ168" s="250">
        <v>0</v>
      </c>
      <c r="AK168" s="250">
        <v>0</v>
      </c>
      <c r="AL168" s="250">
        <v>0</v>
      </c>
      <c r="AM168" s="250">
        <v>10</v>
      </c>
      <c r="AN168" s="250">
        <v>0</v>
      </c>
      <c r="AO168" s="250">
        <v>0</v>
      </c>
      <c r="AP168" s="250">
        <v>0</v>
      </c>
      <c r="AQ168" s="250">
        <v>0</v>
      </c>
      <c r="AR168" s="250">
        <v>0</v>
      </c>
      <c r="AS168" s="250">
        <v>0</v>
      </c>
      <c r="AT168" s="250">
        <v>0</v>
      </c>
      <c r="AU168" s="250">
        <v>2</v>
      </c>
      <c r="AV168" s="250">
        <v>1</v>
      </c>
      <c r="AW168" s="250">
        <v>43.6</v>
      </c>
    </row>
    <row r="169" ht="20.4" spans="1:49">
      <c r="A169" s="33">
        <f t="shared" ref="A169:A179" si="38">A167</f>
        <v>902</v>
      </c>
      <c r="B169" s="42" t="s">
        <v>469</v>
      </c>
      <c r="C169" s="33" t="s">
        <v>470</v>
      </c>
      <c r="D169" s="43" t="s">
        <v>168</v>
      </c>
      <c r="E169" s="44" t="s">
        <v>471</v>
      </c>
      <c r="F169" s="44" t="s">
        <v>470</v>
      </c>
      <c r="G169" s="47"/>
      <c r="H169" s="186">
        <v>1</v>
      </c>
      <c r="I169" s="186">
        <f>J169+K169*2+L169*4+1</f>
        <v>3</v>
      </c>
      <c r="J169" s="186">
        <v>0</v>
      </c>
      <c r="K169" s="186">
        <v>1</v>
      </c>
      <c r="L169" s="186">
        <v>0</v>
      </c>
      <c r="M169" s="186">
        <v>0</v>
      </c>
      <c r="N169" s="186">
        <v>0</v>
      </c>
      <c r="O169" s="186">
        <v>0</v>
      </c>
      <c r="P169" s="350">
        <f>H169+J169*2+K169*4+L169*8+M169*256+N169*512+O169*1024</f>
        <v>5</v>
      </c>
      <c r="Q169" s="344">
        <v>1</v>
      </c>
      <c r="R169" s="344">
        <v>100</v>
      </c>
      <c r="S169" s="344">
        <v>1</v>
      </c>
      <c r="T169" s="344">
        <v>10</v>
      </c>
      <c r="U169" s="344">
        <v>1</v>
      </c>
      <c r="V169" s="344">
        <v>20</v>
      </c>
      <c r="W169" s="265">
        <v>1</v>
      </c>
      <c r="X169" s="265">
        <v>40</v>
      </c>
      <c r="Y169" s="265">
        <v>0.9</v>
      </c>
      <c r="Z169" s="344">
        <v>100</v>
      </c>
      <c r="AA169" s="265">
        <v>105</v>
      </c>
      <c r="AB169" s="265">
        <v>100</v>
      </c>
      <c r="AC169" s="265">
        <v>104</v>
      </c>
      <c r="AD169" s="265">
        <v>112</v>
      </c>
      <c r="AE169" s="265">
        <v>95</v>
      </c>
      <c r="AF169" s="265">
        <v>90</v>
      </c>
      <c r="AG169" s="265">
        <v>0</v>
      </c>
      <c r="AH169" s="265">
        <v>0</v>
      </c>
      <c r="AI169" s="265">
        <v>44</v>
      </c>
      <c r="AJ169" s="265">
        <v>0</v>
      </c>
      <c r="AK169" s="265">
        <v>0</v>
      </c>
      <c r="AL169" s="265">
        <v>0</v>
      </c>
      <c r="AM169" s="265">
        <v>10</v>
      </c>
      <c r="AN169" s="265">
        <v>0</v>
      </c>
      <c r="AO169" s="265">
        <v>0</v>
      </c>
      <c r="AP169" s="265">
        <v>0</v>
      </c>
      <c r="AQ169" s="265">
        <v>0</v>
      </c>
      <c r="AR169" s="265">
        <v>0</v>
      </c>
      <c r="AS169" s="265">
        <v>0</v>
      </c>
      <c r="AT169" s="265">
        <v>0</v>
      </c>
      <c r="AU169" s="265">
        <v>2</v>
      </c>
      <c r="AV169" s="265">
        <v>1</v>
      </c>
      <c r="AW169" s="265">
        <v>43.6</v>
      </c>
    </row>
    <row r="170" s="13" customFormat="1" ht="20.4" spans="1:49">
      <c r="A170" s="142"/>
      <c r="B170" s="143"/>
      <c r="C170" s="142"/>
      <c r="D170" s="144"/>
      <c r="E170" s="145"/>
      <c r="F170" s="145" t="s">
        <v>472</v>
      </c>
      <c r="G170" s="162" t="s">
        <v>473</v>
      </c>
      <c r="H170" s="370">
        <v>1</v>
      </c>
      <c r="I170" s="370" t="s">
        <v>1526</v>
      </c>
      <c r="J170" s="370">
        <v>0</v>
      </c>
      <c r="K170" s="370">
        <v>1</v>
      </c>
      <c r="L170" s="370"/>
      <c r="M170" s="370">
        <v>0</v>
      </c>
      <c r="N170" s="370">
        <v>0</v>
      </c>
      <c r="O170" s="370">
        <v>0</v>
      </c>
      <c r="P170" s="375">
        <f t="shared" ref="P170:P175" si="39">H170+J170*2+K170*4+L170*8+M170*256+N170*512+O170*1024</f>
        <v>5</v>
      </c>
      <c r="Q170" s="370"/>
      <c r="R170" s="370"/>
      <c r="S170" s="370">
        <v>1</v>
      </c>
      <c r="T170" s="370">
        <v>10</v>
      </c>
      <c r="U170" s="370">
        <v>1</v>
      </c>
      <c r="V170" s="370" t="s">
        <v>449</v>
      </c>
      <c r="W170" s="189">
        <v>1</v>
      </c>
      <c r="X170" s="189">
        <v>40</v>
      </c>
      <c r="Y170" s="189">
        <v>0.9</v>
      </c>
      <c r="Z170" s="370">
        <v>100</v>
      </c>
      <c r="AA170" s="189">
        <v>105</v>
      </c>
      <c r="AB170" s="189">
        <v>100</v>
      </c>
      <c r="AC170" s="189">
        <v>103</v>
      </c>
      <c r="AD170" s="189">
        <v>107</v>
      </c>
      <c r="AE170" s="189">
        <v>97</v>
      </c>
      <c r="AF170" s="189">
        <v>93</v>
      </c>
      <c r="AG170" s="189"/>
      <c r="AH170" s="189"/>
      <c r="AI170" s="189">
        <v>48.43</v>
      </c>
      <c r="AJ170" s="189"/>
      <c r="AK170" s="189"/>
      <c r="AL170" s="189"/>
      <c r="AM170" s="189"/>
      <c r="AN170" s="189"/>
      <c r="AO170" s="189"/>
      <c r="AP170" s="189"/>
      <c r="AQ170" s="189"/>
      <c r="AR170" s="189"/>
      <c r="AS170" s="189"/>
      <c r="AT170" s="189"/>
      <c r="AU170" s="189"/>
      <c r="AV170" s="189"/>
      <c r="AW170" s="189">
        <v>48.43</v>
      </c>
    </row>
    <row r="171" ht="20.4" spans="1:49">
      <c r="A171" s="33">
        <f t="shared" si="38"/>
        <v>902</v>
      </c>
      <c r="B171" s="42">
        <v>24</v>
      </c>
      <c r="C171" s="33" t="s">
        <v>470</v>
      </c>
      <c r="D171" s="43" t="s">
        <v>180</v>
      </c>
      <c r="E171" s="44" t="s">
        <v>477</v>
      </c>
      <c r="F171" s="44" t="s">
        <v>478</v>
      </c>
      <c r="G171" s="47"/>
      <c r="H171" s="186">
        <v>1</v>
      </c>
      <c r="I171" s="186">
        <f>J171+K171*2+L171*4+1</f>
        <v>3</v>
      </c>
      <c r="J171" s="186">
        <v>0</v>
      </c>
      <c r="K171" s="186">
        <v>1</v>
      </c>
      <c r="L171" s="186">
        <v>0</v>
      </c>
      <c r="M171" s="186">
        <v>0</v>
      </c>
      <c r="N171" s="186">
        <v>0</v>
      </c>
      <c r="O171" s="186">
        <v>0</v>
      </c>
      <c r="P171" s="350">
        <f t="shared" si="39"/>
        <v>5</v>
      </c>
      <c r="Q171" s="344">
        <v>1</v>
      </c>
      <c r="R171" s="344">
        <v>100</v>
      </c>
      <c r="S171" s="344">
        <v>1</v>
      </c>
      <c r="T171" s="344">
        <v>10</v>
      </c>
      <c r="U171" s="344">
        <v>1</v>
      </c>
      <c r="V171" s="344">
        <v>20</v>
      </c>
      <c r="W171" s="265">
        <v>1</v>
      </c>
      <c r="X171" s="265">
        <v>40</v>
      </c>
      <c r="Y171" s="265">
        <v>0.9</v>
      </c>
      <c r="Z171" s="344">
        <v>100</v>
      </c>
      <c r="AA171" s="265">
        <v>105</v>
      </c>
      <c r="AB171" s="265">
        <v>100</v>
      </c>
      <c r="AC171" s="265">
        <v>103</v>
      </c>
      <c r="AD171" s="265">
        <v>107</v>
      </c>
      <c r="AE171" s="265">
        <v>97</v>
      </c>
      <c r="AF171" s="265">
        <v>93</v>
      </c>
      <c r="AG171" s="265">
        <v>0</v>
      </c>
      <c r="AH171" s="265">
        <v>0</v>
      </c>
      <c r="AI171" s="265">
        <v>48.43</v>
      </c>
      <c r="AJ171" s="265">
        <v>0</v>
      </c>
      <c r="AK171" s="265">
        <v>0</v>
      </c>
      <c r="AL171" s="265">
        <v>0</v>
      </c>
      <c r="AM171" s="265">
        <v>10</v>
      </c>
      <c r="AN171" s="265">
        <v>0</v>
      </c>
      <c r="AO171" s="265">
        <v>0</v>
      </c>
      <c r="AP171" s="265">
        <v>0</v>
      </c>
      <c r="AQ171" s="265">
        <v>0</v>
      </c>
      <c r="AR171" s="265">
        <v>0</v>
      </c>
      <c r="AS171" s="265">
        <v>0</v>
      </c>
      <c r="AT171" s="265">
        <v>0</v>
      </c>
      <c r="AU171" s="265">
        <v>2</v>
      </c>
      <c r="AV171" s="265">
        <v>1</v>
      </c>
      <c r="AW171" s="265">
        <v>48.43</v>
      </c>
    </row>
    <row r="172" s="13" customFormat="1" ht="20.4" spans="1:49">
      <c r="A172" s="142"/>
      <c r="B172" s="143"/>
      <c r="C172" s="142"/>
      <c r="D172" s="144"/>
      <c r="E172" s="145"/>
      <c r="F172" s="145" t="s">
        <v>479</v>
      </c>
      <c r="G172" s="162" t="s">
        <v>480</v>
      </c>
      <c r="H172" s="370">
        <v>1</v>
      </c>
      <c r="I172" s="370" t="s">
        <v>1526</v>
      </c>
      <c r="J172" s="370">
        <v>0</v>
      </c>
      <c r="K172" s="370">
        <v>1</v>
      </c>
      <c r="L172" s="370"/>
      <c r="M172" s="370">
        <v>0</v>
      </c>
      <c r="N172" s="370">
        <v>0</v>
      </c>
      <c r="O172" s="370">
        <v>0</v>
      </c>
      <c r="P172" s="375">
        <f t="shared" si="39"/>
        <v>5</v>
      </c>
      <c r="Q172" s="370"/>
      <c r="R172" s="370"/>
      <c r="S172" s="370">
        <v>1</v>
      </c>
      <c r="T172" s="370">
        <v>10</v>
      </c>
      <c r="U172" s="370">
        <v>1</v>
      </c>
      <c r="V172" s="370" t="s">
        <v>449</v>
      </c>
      <c r="W172" s="189">
        <v>1</v>
      </c>
      <c r="X172" s="189">
        <v>40</v>
      </c>
      <c r="Y172" s="189">
        <v>0.9</v>
      </c>
      <c r="Z172" s="370">
        <v>100</v>
      </c>
      <c r="AA172" s="189">
        <v>105</v>
      </c>
      <c r="AB172" s="189">
        <v>100</v>
      </c>
      <c r="AC172" s="189">
        <v>103</v>
      </c>
      <c r="AD172" s="189">
        <v>107</v>
      </c>
      <c r="AE172" s="189">
        <v>97</v>
      </c>
      <c r="AF172" s="189">
        <v>93</v>
      </c>
      <c r="AG172" s="189"/>
      <c r="AH172" s="189"/>
      <c r="AI172" s="189">
        <v>48.43</v>
      </c>
      <c r="AJ172" s="189"/>
      <c r="AK172" s="189"/>
      <c r="AL172" s="189"/>
      <c r="AM172" s="189"/>
      <c r="AN172" s="189"/>
      <c r="AO172" s="189"/>
      <c r="AP172" s="189"/>
      <c r="AQ172" s="189"/>
      <c r="AR172" s="189"/>
      <c r="AS172" s="189"/>
      <c r="AT172" s="189"/>
      <c r="AU172" s="189"/>
      <c r="AV172" s="189"/>
      <c r="AW172" s="189">
        <v>48.43</v>
      </c>
    </row>
    <row r="173" ht="20.4" spans="1:49">
      <c r="A173" s="33">
        <f t="shared" si="38"/>
        <v>902</v>
      </c>
      <c r="B173" s="42">
        <v>24</v>
      </c>
      <c r="C173" s="33" t="s">
        <v>470</v>
      </c>
      <c r="D173" s="43" t="s">
        <v>187</v>
      </c>
      <c r="E173" s="44" t="s">
        <v>481</v>
      </c>
      <c r="F173" s="44" t="s">
        <v>482</v>
      </c>
      <c r="G173" s="47"/>
      <c r="H173" s="186">
        <v>1</v>
      </c>
      <c r="I173" s="186">
        <f>J173+K173*2+L173*4+1</f>
        <v>3</v>
      </c>
      <c r="J173" s="186">
        <v>0</v>
      </c>
      <c r="K173" s="186">
        <v>1</v>
      </c>
      <c r="L173" s="186">
        <v>0</v>
      </c>
      <c r="M173" s="186">
        <v>0</v>
      </c>
      <c r="N173" s="186">
        <v>0</v>
      </c>
      <c r="O173" s="186">
        <v>0</v>
      </c>
      <c r="P173" s="350">
        <f t="shared" si="39"/>
        <v>5</v>
      </c>
      <c r="Q173" s="344">
        <v>1</v>
      </c>
      <c r="R173" s="344">
        <v>100</v>
      </c>
      <c r="S173" s="344">
        <v>1</v>
      </c>
      <c r="T173" s="344">
        <v>10</v>
      </c>
      <c r="U173" s="344">
        <v>1</v>
      </c>
      <c r="V173" s="344">
        <v>20</v>
      </c>
      <c r="W173" s="265">
        <v>1</v>
      </c>
      <c r="X173" s="265">
        <v>40</v>
      </c>
      <c r="Y173" s="265">
        <v>0.9</v>
      </c>
      <c r="Z173" s="344">
        <v>100</v>
      </c>
      <c r="AA173" s="265">
        <v>105</v>
      </c>
      <c r="AB173" s="265">
        <v>100</v>
      </c>
      <c r="AC173" s="265">
        <v>103</v>
      </c>
      <c r="AD173" s="265">
        <v>107</v>
      </c>
      <c r="AE173" s="265">
        <v>97</v>
      </c>
      <c r="AF173" s="265">
        <v>93</v>
      </c>
      <c r="AG173" s="265">
        <v>0</v>
      </c>
      <c r="AH173" s="265">
        <v>0</v>
      </c>
      <c r="AI173" s="265">
        <v>48.43</v>
      </c>
      <c r="AJ173" s="265">
        <v>0</v>
      </c>
      <c r="AK173" s="265">
        <v>0</v>
      </c>
      <c r="AL173" s="265">
        <v>0</v>
      </c>
      <c r="AM173" s="265">
        <v>10</v>
      </c>
      <c r="AN173" s="265">
        <v>0</v>
      </c>
      <c r="AO173" s="265">
        <v>0</v>
      </c>
      <c r="AP173" s="265">
        <v>0</v>
      </c>
      <c r="AQ173" s="265">
        <v>0</v>
      </c>
      <c r="AR173" s="265">
        <v>0</v>
      </c>
      <c r="AS173" s="265">
        <v>0</v>
      </c>
      <c r="AT173" s="265">
        <v>0</v>
      </c>
      <c r="AU173" s="265">
        <v>2</v>
      </c>
      <c r="AV173" s="265">
        <v>1</v>
      </c>
      <c r="AW173" s="265">
        <v>48.43</v>
      </c>
    </row>
    <row r="174" s="13" customFormat="1" ht="20.4" spans="1:49">
      <c r="A174" s="142"/>
      <c r="B174" s="143"/>
      <c r="C174" s="142"/>
      <c r="D174" s="144"/>
      <c r="E174" s="145"/>
      <c r="F174" s="145" t="s">
        <v>483</v>
      </c>
      <c r="G174" s="162" t="s">
        <v>484</v>
      </c>
      <c r="H174" s="370">
        <v>1</v>
      </c>
      <c r="I174" s="370" t="s">
        <v>1526</v>
      </c>
      <c r="J174" s="370">
        <v>0</v>
      </c>
      <c r="K174" s="370">
        <v>1</v>
      </c>
      <c r="L174" s="370"/>
      <c r="M174" s="370">
        <v>0</v>
      </c>
      <c r="N174" s="370">
        <v>0</v>
      </c>
      <c r="O174" s="370">
        <v>0</v>
      </c>
      <c r="P174" s="375">
        <f t="shared" si="39"/>
        <v>5</v>
      </c>
      <c r="Q174" s="370"/>
      <c r="R174" s="370"/>
      <c r="S174" s="370">
        <v>1</v>
      </c>
      <c r="T174" s="370">
        <v>10</v>
      </c>
      <c r="U174" s="370">
        <v>1</v>
      </c>
      <c r="V174" s="370" t="s">
        <v>449</v>
      </c>
      <c r="W174" s="189">
        <v>1</v>
      </c>
      <c r="X174" s="189">
        <v>40</v>
      </c>
      <c r="Y174" s="189">
        <v>0.9</v>
      </c>
      <c r="Z174" s="370">
        <v>100</v>
      </c>
      <c r="AA174" s="189">
        <v>105</v>
      </c>
      <c r="AB174" s="189">
        <v>100</v>
      </c>
      <c r="AC174" s="189">
        <v>100</v>
      </c>
      <c r="AD174" s="189">
        <v>104</v>
      </c>
      <c r="AE174" s="189">
        <v>100</v>
      </c>
      <c r="AF174" s="189">
        <v>96</v>
      </c>
      <c r="AG174" s="189"/>
      <c r="AH174" s="189"/>
      <c r="AI174" s="189">
        <v>48.43</v>
      </c>
      <c r="AJ174" s="189"/>
      <c r="AK174" s="189"/>
      <c r="AL174" s="189"/>
      <c r="AM174" s="189"/>
      <c r="AN174" s="189"/>
      <c r="AO174" s="189"/>
      <c r="AP174" s="189"/>
      <c r="AQ174" s="189"/>
      <c r="AR174" s="189"/>
      <c r="AS174" s="189"/>
      <c r="AT174" s="189"/>
      <c r="AU174" s="189"/>
      <c r="AV174" s="189"/>
      <c r="AW174" s="189">
        <v>48.43</v>
      </c>
    </row>
    <row r="175" ht="20.4" spans="1:49">
      <c r="A175" s="33">
        <f t="shared" si="38"/>
        <v>902</v>
      </c>
      <c r="B175" s="42" t="s">
        <v>469</v>
      </c>
      <c r="C175" s="33" t="s">
        <v>470</v>
      </c>
      <c r="D175" s="43" t="s">
        <v>190</v>
      </c>
      <c r="E175" s="44" t="s">
        <v>485</v>
      </c>
      <c r="F175" s="44" t="s">
        <v>486</v>
      </c>
      <c r="G175" s="47"/>
      <c r="H175" s="186">
        <v>1</v>
      </c>
      <c r="I175" s="186">
        <f>J175+K175*2+L175*4+1</f>
        <v>3</v>
      </c>
      <c r="J175" s="186">
        <v>0</v>
      </c>
      <c r="K175" s="186">
        <v>1</v>
      </c>
      <c r="L175" s="186">
        <v>0</v>
      </c>
      <c r="M175" s="186">
        <v>0</v>
      </c>
      <c r="N175" s="186">
        <v>0</v>
      </c>
      <c r="O175" s="186">
        <v>0</v>
      </c>
      <c r="P175" s="350">
        <f t="shared" si="39"/>
        <v>5</v>
      </c>
      <c r="Q175" s="344">
        <v>1</v>
      </c>
      <c r="R175" s="344">
        <v>100</v>
      </c>
      <c r="S175" s="344">
        <v>1</v>
      </c>
      <c r="T175" s="344">
        <v>10</v>
      </c>
      <c r="U175" s="344">
        <v>1</v>
      </c>
      <c r="V175" s="344">
        <v>20</v>
      </c>
      <c r="W175" s="265">
        <v>1</v>
      </c>
      <c r="X175" s="265">
        <v>40</v>
      </c>
      <c r="Y175" s="265">
        <v>0.9</v>
      </c>
      <c r="Z175" s="344">
        <v>100</v>
      </c>
      <c r="AA175" s="265">
        <v>105</v>
      </c>
      <c r="AB175" s="265">
        <v>100</v>
      </c>
      <c r="AC175" s="265">
        <v>100</v>
      </c>
      <c r="AD175" s="265">
        <v>104</v>
      </c>
      <c r="AE175" s="265">
        <v>100</v>
      </c>
      <c r="AF175" s="265">
        <v>96</v>
      </c>
      <c r="AG175" s="265">
        <v>0</v>
      </c>
      <c r="AH175" s="265">
        <v>0</v>
      </c>
      <c r="AI175" s="265">
        <v>48.43</v>
      </c>
      <c r="AJ175" s="265">
        <v>0</v>
      </c>
      <c r="AK175" s="265">
        <v>0</v>
      </c>
      <c r="AL175" s="265">
        <v>0</v>
      </c>
      <c r="AM175" s="265">
        <v>10</v>
      </c>
      <c r="AN175" s="265">
        <v>0</v>
      </c>
      <c r="AO175" s="265">
        <v>0</v>
      </c>
      <c r="AP175" s="265">
        <v>0</v>
      </c>
      <c r="AQ175" s="265">
        <v>0</v>
      </c>
      <c r="AR175" s="265">
        <v>0</v>
      </c>
      <c r="AS175" s="265">
        <v>0</v>
      </c>
      <c r="AT175" s="265">
        <v>0</v>
      </c>
      <c r="AU175" s="265">
        <v>2</v>
      </c>
      <c r="AV175" s="265">
        <v>1</v>
      </c>
      <c r="AW175" s="265">
        <v>48.43</v>
      </c>
    </row>
    <row r="176" s="2" customFormat="1" ht="20.4" spans="1:49">
      <c r="A176" s="52"/>
      <c r="B176" s="37"/>
      <c r="C176" s="41"/>
      <c r="D176" s="38"/>
      <c r="E176" s="39" t="s">
        <v>876</v>
      </c>
      <c r="F176" s="39" t="s">
        <v>488</v>
      </c>
      <c r="G176" s="49"/>
      <c r="H176" s="177" t="s">
        <v>251</v>
      </c>
      <c r="I176" s="177" t="s">
        <v>251</v>
      </c>
      <c r="J176" s="177" t="s">
        <v>251</v>
      </c>
      <c r="K176" s="177" t="s">
        <v>251</v>
      </c>
      <c r="L176" s="177" t="s">
        <v>251</v>
      </c>
      <c r="M176" s="177" t="s">
        <v>251</v>
      </c>
      <c r="N176" s="177" t="s">
        <v>251</v>
      </c>
      <c r="O176" s="177" t="s">
        <v>251</v>
      </c>
      <c r="P176" s="351"/>
      <c r="Q176" s="132" t="s">
        <v>251</v>
      </c>
      <c r="R176" s="132" t="s">
        <v>251</v>
      </c>
      <c r="S176" s="132" t="s">
        <v>251</v>
      </c>
      <c r="T176" s="132" t="s">
        <v>251</v>
      </c>
      <c r="U176" s="132" t="s">
        <v>251</v>
      </c>
      <c r="V176" s="132" t="s">
        <v>251</v>
      </c>
      <c r="W176" s="132" t="s">
        <v>251</v>
      </c>
      <c r="X176" s="132" t="s">
        <v>251</v>
      </c>
      <c r="Y176" s="132" t="s">
        <v>251</v>
      </c>
      <c r="Z176" s="132" t="s">
        <v>251</v>
      </c>
      <c r="AA176" s="132" t="s">
        <v>251</v>
      </c>
      <c r="AB176" s="132" t="s">
        <v>251</v>
      </c>
      <c r="AC176" s="132" t="s">
        <v>251</v>
      </c>
      <c r="AD176" s="132" t="s">
        <v>251</v>
      </c>
      <c r="AE176" s="132" t="s">
        <v>251</v>
      </c>
      <c r="AF176" s="132" t="s">
        <v>251</v>
      </c>
      <c r="AG176" s="132" t="s">
        <v>251</v>
      </c>
      <c r="AH176" s="132" t="s">
        <v>251</v>
      </c>
      <c r="AI176" s="132" t="s">
        <v>251</v>
      </c>
      <c r="AJ176" s="132" t="s">
        <v>251</v>
      </c>
      <c r="AK176" s="132" t="s">
        <v>251</v>
      </c>
      <c r="AL176" s="132" t="s">
        <v>251</v>
      </c>
      <c r="AM176" s="132" t="s">
        <v>251</v>
      </c>
      <c r="AN176" s="132" t="s">
        <v>251</v>
      </c>
      <c r="AO176" s="132" t="s">
        <v>251</v>
      </c>
      <c r="AP176" s="132" t="s">
        <v>251</v>
      </c>
      <c r="AQ176" s="132" t="s">
        <v>251</v>
      </c>
      <c r="AR176" s="132" t="s">
        <v>251</v>
      </c>
      <c r="AS176" s="132" t="s">
        <v>251</v>
      </c>
      <c r="AT176" s="132" t="s">
        <v>251</v>
      </c>
      <c r="AU176" s="132" t="s">
        <v>251</v>
      </c>
      <c r="AV176" s="132" t="s">
        <v>251</v>
      </c>
      <c r="AW176" s="132" t="s">
        <v>251</v>
      </c>
    </row>
    <row r="177" ht="20.4" spans="1:49">
      <c r="A177" s="33">
        <f>A169</f>
        <v>902</v>
      </c>
      <c r="B177" s="116" t="s">
        <v>489</v>
      </c>
      <c r="C177" s="33" t="s">
        <v>490</v>
      </c>
      <c r="D177" s="43" t="s">
        <v>168</v>
      </c>
      <c r="E177" s="44" t="s">
        <v>491</v>
      </c>
      <c r="F177" s="44" t="s">
        <v>490</v>
      </c>
      <c r="G177" s="47"/>
      <c r="H177" s="127">
        <v>0</v>
      </c>
      <c r="I177" s="127">
        <f t="shared" ref="I177" si="40">J177+K177*2+L177*4+1</f>
        <v>1</v>
      </c>
      <c r="J177" s="127">
        <v>0</v>
      </c>
      <c r="K177" s="127">
        <v>0</v>
      </c>
      <c r="L177" s="127">
        <v>0</v>
      </c>
      <c r="M177" s="127">
        <v>0</v>
      </c>
      <c r="N177" s="127">
        <v>0</v>
      </c>
      <c r="O177" s="127">
        <v>0</v>
      </c>
      <c r="P177" s="350">
        <f>H177+J177*2+K177*4+L177*8+M177*256+N177*512+O177*1024</f>
        <v>0</v>
      </c>
      <c r="Q177" s="344">
        <v>1</v>
      </c>
      <c r="R177" s="344">
        <v>100</v>
      </c>
      <c r="S177" s="344">
        <v>1</v>
      </c>
      <c r="T177" s="344">
        <v>50</v>
      </c>
      <c r="U177" s="344">
        <v>1</v>
      </c>
      <c r="V177" s="344">
        <v>50</v>
      </c>
      <c r="W177" s="265">
        <v>1</v>
      </c>
      <c r="X177" s="265">
        <v>50</v>
      </c>
      <c r="Y177" s="265">
        <v>0.9</v>
      </c>
      <c r="Z177" s="344">
        <v>100</v>
      </c>
      <c r="AA177" s="265">
        <v>105</v>
      </c>
      <c r="AB177" s="265">
        <v>100</v>
      </c>
      <c r="AC177" s="265">
        <v>104</v>
      </c>
      <c r="AD177" s="265">
        <v>112</v>
      </c>
      <c r="AE177" s="265">
        <v>95</v>
      </c>
      <c r="AF177" s="265">
        <v>90</v>
      </c>
      <c r="AG177" s="265">
        <v>0</v>
      </c>
      <c r="AH177" s="265">
        <v>0</v>
      </c>
      <c r="AI177" s="268">
        <v>43.6</v>
      </c>
      <c r="AJ177" s="265">
        <v>0</v>
      </c>
      <c r="AK177" s="265">
        <v>0</v>
      </c>
      <c r="AL177" s="265">
        <v>0</v>
      </c>
      <c r="AM177" s="265">
        <v>10</v>
      </c>
      <c r="AN177" s="265">
        <v>0</v>
      </c>
      <c r="AO177" s="265">
        <v>0</v>
      </c>
      <c r="AP177" s="265">
        <v>0</v>
      </c>
      <c r="AQ177" s="265">
        <v>0</v>
      </c>
      <c r="AR177" s="265">
        <v>0</v>
      </c>
      <c r="AS177" s="265">
        <v>0</v>
      </c>
      <c r="AT177" s="265">
        <v>0</v>
      </c>
      <c r="AU177" s="265">
        <v>2</v>
      </c>
      <c r="AV177" s="265">
        <v>1</v>
      </c>
      <c r="AW177" s="265">
        <v>43.6</v>
      </c>
    </row>
    <row r="178" s="3" customFormat="1" ht="20.4" spans="1:49">
      <c r="A178" s="119"/>
      <c r="B178" s="37"/>
      <c r="C178" s="39"/>
      <c r="D178" s="38"/>
      <c r="E178" s="39"/>
      <c r="F178" s="39"/>
      <c r="G178" s="49"/>
      <c r="H178" s="133"/>
      <c r="I178" s="133"/>
      <c r="J178" s="133"/>
      <c r="K178" s="133"/>
      <c r="L178" s="133"/>
      <c r="M178" s="133"/>
      <c r="N178" s="133"/>
      <c r="O178" s="133"/>
      <c r="P178" s="132"/>
      <c r="Q178" s="133"/>
      <c r="R178" s="133"/>
      <c r="S178" s="133"/>
      <c r="T178" s="133"/>
      <c r="U178" s="133"/>
      <c r="V178" s="133"/>
      <c r="W178" s="250"/>
      <c r="X178" s="250"/>
      <c r="Y178" s="250"/>
      <c r="Z178" s="133"/>
      <c r="AA178" s="250"/>
      <c r="AB178" s="250"/>
      <c r="AC178" s="250"/>
      <c r="AD178" s="250"/>
      <c r="AE178" s="250"/>
      <c r="AF178" s="250"/>
      <c r="AG178" s="250"/>
      <c r="AH178" s="250"/>
      <c r="AI178" s="250"/>
      <c r="AJ178" s="250"/>
      <c r="AK178" s="250"/>
      <c r="AL178" s="250"/>
      <c r="AM178" s="250"/>
      <c r="AN178" s="250"/>
      <c r="AO178" s="250"/>
      <c r="AP178" s="250"/>
      <c r="AQ178" s="250"/>
      <c r="AR178" s="250"/>
      <c r="AS178" s="250"/>
      <c r="AT178" s="250"/>
      <c r="AU178" s="250"/>
      <c r="AV178" s="250"/>
      <c r="AW178" s="250"/>
    </row>
    <row r="179" customFormat="1" ht="20.4" spans="1:49">
      <c r="A179" s="120">
        <f t="shared" si="38"/>
        <v>902</v>
      </c>
      <c r="B179" s="116"/>
      <c r="C179" s="9" t="s">
        <v>490</v>
      </c>
      <c r="D179" s="117" t="s">
        <v>180</v>
      </c>
      <c r="E179" s="118" t="s">
        <v>492</v>
      </c>
      <c r="F179" s="118" t="s">
        <v>493</v>
      </c>
      <c r="G179" s="47"/>
      <c r="H179" s="127"/>
      <c r="I179" s="127"/>
      <c r="J179" s="127"/>
      <c r="K179" s="127"/>
      <c r="L179" s="127"/>
      <c r="M179" s="127"/>
      <c r="N179" s="127"/>
      <c r="O179" s="127"/>
      <c r="P179" s="353"/>
      <c r="Q179" s="344"/>
      <c r="R179" s="344"/>
      <c r="S179" s="344"/>
      <c r="T179" s="344"/>
      <c r="U179" s="344"/>
      <c r="V179" s="344"/>
      <c r="W179" s="265"/>
      <c r="X179" s="265"/>
      <c r="Y179" s="265"/>
      <c r="Z179" s="344"/>
      <c r="AA179" s="265"/>
      <c r="AB179" s="265"/>
      <c r="AC179" s="265"/>
      <c r="AD179" s="265"/>
      <c r="AE179" s="265"/>
      <c r="AF179" s="265"/>
      <c r="AG179" s="265"/>
      <c r="AH179" s="265"/>
      <c r="AI179" s="265"/>
      <c r="AJ179" s="265"/>
      <c r="AK179" s="265"/>
      <c r="AL179" s="265"/>
      <c r="AM179" s="265"/>
      <c r="AN179" s="265"/>
      <c r="AO179" s="265"/>
      <c r="AP179" s="265"/>
      <c r="AQ179" s="265"/>
      <c r="AR179" s="265"/>
      <c r="AS179" s="265"/>
      <c r="AT179" s="265"/>
      <c r="AU179" s="265"/>
      <c r="AV179" s="265"/>
      <c r="AW179" s="265"/>
    </row>
    <row r="180" s="3" customFormat="1" ht="20.4" spans="1:49">
      <c r="A180" s="119"/>
      <c r="B180" s="37"/>
      <c r="C180" s="39"/>
      <c r="D180" s="38"/>
      <c r="E180" s="39"/>
      <c r="F180" s="39"/>
      <c r="G180" s="49"/>
      <c r="H180" s="133"/>
      <c r="I180" s="133"/>
      <c r="J180" s="133"/>
      <c r="K180" s="133"/>
      <c r="L180" s="133"/>
      <c r="M180" s="133"/>
      <c r="N180" s="133"/>
      <c r="O180" s="133"/>
      <c r="P180" s="132"/>
      <c r="Q180" s="133"/>
      <c r="R180" s="133"/>
      <c r="S180" s="133"/>
      <c r="T180" s="133"/>
      <c r="U180" s="133"/>
      <c r="V180" s="133"/>
      <c r="W180" s="250"/>
      <c r="X180" s="250"/>
      <c r="Y180" s="250"/>
      <c r="Z180" s="133"/>
      <c r="AA180" s="250"/>
      <c r="AB180" s="250"/>
      <c r="AC180" s="250"/>
      <c r="AD180" s="250"/>
      <c r="AE180" s="250"/>
      <c r="AF180" s="250"/>
      <c r="AG180" s="250"/>
      <c r="AH180" s="250"/>
      <c r="AI180" s="250"/>
      <c r="AJ180" s="250"/>
      <c r="AK180" s="250"/>
      <c r="AL180" s="250"/>
      <c r="AM180" s="250"/>
      <c r="AN180" s="250"/>
      <c r="AO180" s="250"/>
      <c r="AP180" s="250"/>
      <c r="AQ180" s="250"/>
      <c r="AR180" s="250"/>
      <c r="AS180" s="250"/>
      <c r="AT180" s="250"/>
      <c r="AU180" s="250"/>
      <c r="AV180" s="250"/>
      <c r="AW180" s="250"/>
    </row>
    <row r="181" customFormat="1" ht="20.4" spans="1:49">
      <c r="A181" s="120">
        <f>A179</f>
        <v>902</v>
      </c>
      <c r="B181" s="116"/>
      <c r="C181" s="9" t="s">
        <v>490</v>
      </c>
      <c r="D181" s="117" t="s">
        <v>187</v>
      </c>
      <c r="E181" s="118" t="s">
        <v>494</v>
      </c>
      <c r="F181" s="118" t="s">
        <v>495</v>
      </c>
      <c r="G181" s="47"/>
      <c r="H181" s="127"/>
      <c r="I181" s="127"/>
      <c r="J181" s="127"/>
      <c r="K181" s="127"/>
      <c r="L181" s="127"/>
      <c r="M181" s="127"/>
      <c r="N181" s="127"/>
      <c r="O181" s="127"/>
      <c r="P181" s="350"/>
      <c r="Q181" s="344"/>
      <c r="R181" s="344"/>
      <c r="S181" s="344"/>
      <c r="T181" s="344"/>
      <c r="U181" s="344"/>
      <c r="V181" s="344"/>
      <c r="W181" s="265"/>
      <c r="X181" s="265"/>
      <c r="Y181" s="265"/>
      <c r="Z181" s="344"/>
      <c r="AA181" s="265"/>
      <c r="AB181" s="265"/>
      <c r="AC181" s="265"/>
      <c r="AD181" s="265"/>
      <c r="AE181" s="265"/>
      <c r="AF181" s="265"/>
      <c r="AG181" s="265"/>
      <c r="AH181" s="265"/>
      <c r="AI181" s="265"/>
      <c r="AJ181" s="265"/>
      <c r="AK181" s="265"/>
      <c r="AL181" s="265"/>
      <c r="AM181" s="265"/>
      <c r="AN181" s="265"/>
      <c r="AO181" s="265"/>
      <c r="AP181" s="265"/>
      <c r="AQ181" s="265"/>
      <c r="AR181" s="265"/>
      <c r="AS181" s="265"/>
      <c r="AT181" s="265"/>
      <c r="AU181" s="265"/>
      <c r="AV181" s="265"/>
      <c r="AW181" s="265"/>
    </row>
    <row r="182" s="3" customFormat="1" ht="20.4" spans="1:49">
      <c r="A182" s="119"/>
      <c r="B182" s="37"/>
      <c r="C182" s="39"/>
      <c r="D182" s="38"/>
      <c r="E182" s="39" t="s">
        <v>496</v>
      </c>
      <c r="F182" s="39" t="s">
        <v>877</v>
      </c>
      <c r="G182" s="123" t="s">
        <v>498</v>
      </c>
      <c r="H182" s="163" t="s">
        <v>251</v>
      </c>
      <c r="I182" s="163" t="s">
        <v>251</v>
      </c>
      <c r="J182" s="163" t="s">
        <v>251</v>
      </c>
      <c r="K182" s="163" t="s">
        <v>251</v>
      </c>
      <c r="L182" s="163" t="s">
        <v>251</v>
      </c>
      <c r="M182" s="163" t="s">
        <v>251</v>
      </c>
      <c r="N182" s="163" t="s">
        <v>251</v>
      </c>
      <c r="O182" s="163" t="s">
        <v>251</v>
      </c>
      <c r="P182" s="163" t="s">
        <v>251</v>
      </c>
      <c r="Q182" s="163" t="s">
        <v>251</v>
      </c>
      <c r="R182" s="163" t="s">
        <v>251</v>
      </c>
      <c r="S182" s="163" t="s">
        <v>251</v>
      </c>
      <c r="T182" s="163" t="s">
        <v>251</v>
      </c>
      <c r="U182" s="163" t="s">
        <v>251</v>
      </c>
      <c r="V182" s="163" t="s">
        <v>251</v>
      </c>
      <c r="W182" s="163" t="s">
        <v>251</v>
      </c>
      <c r="X182" s="163" t="s">
        <v>251</v>
      </c>
      <c r="Y182" s="163" t="s">
        <v>251</v>
      </c>
      <c r="Z182" s="163" t="s">
        <v>251</v>
      </c>
      <c r="AA182" s="163" t="s">
        <v>251</v>
      </c>
      <c r="AB182" s="163" t="s">
        <v>251</v>
      </c>
      <c r="AC182" s="163" t="s">
        <v>251</v>
      </c>
      <c r="AD182" s="163" t="s">
        <v>251</v>
      </c>
      <c r="AE182" s="163" t="s">
        <v>251</v>
      </c>
      <c r="AF182" s="163" t="s">
        <v>251</v>
      </c>
      <c r="AG182" s="163" t="s">
        <v>251</v>
      </c>
      <c r="AH182" s="163" t="s">
        <v>251</v>
      </c>
      <c r="AI182" s="163" t="s">
        <v>251</v>
      </c>
      <c r="AJ182" s="163" t="s">
        <v>251</v>
      </c>
      <c r="AK182" s="163" t="s">
        <v>251</v>
      </c>
      <c r="AL182" s="163" t="s">
        <v>251</v>
      </c>
      <c r="AM182" s="163" t="s">
        <v>251</v>
      </c>
      <c r="AN182" s="163" t="s">
        <v>251</v>
      </c>
      <c r="AO182" s="163" t="s">
        <v>251</v>
      </c>
      <c r="AP182" s="163" t="s">
        <v>251</v>
      </c>
      <c r="AQ182" s="163" t="s">
        <v>251</v>
      </c>
      <c r="AR182" s="163" t="s">
        <v>251</v>
      </c>
      <c r="AS182" s="163" t="s">
        <v>251</v>
      </c>
      <c r="AT182" s="163" t="s">
        <v>251</v>
      </c>
      <c r="AU182" s="163" t="s">
        <v>251</v>
      </c>
      <c r="AV182" s="163" t="s">
        <v>251</v>
      </c>
      <c r="AW182" s="163" t="s">
        <v>251</v>
      </c>
    </row>
    <row r="183" s="4" customFormat="1" ht="20.4" spans="1:53">
      <c r="A183" s="120">
        <f>A181</f>
        <v>902</v>
      </c>
      <c r="B183" s="42" t="s">
        <v>489</v>
      </c>
      <c r="C183" s="44" t="s">
        <v>490</v>
      </c>
      <c r="D183" s="117" t="s">
        <v>190</v>
      </c>
      <c r="E183" s="164" t="s">
        <v>496</v>
      </c>
      <c r="F183" s="44" t="s">
        <v>503</v>
      </c>
      <c r="G183" s="165"/>
      <c r="H183" s="186">
        <v>0</v>
      </c>
      <c r="I183" s="186">
        <v>1</v>
      </c>
      <c r="J183" s="186">
        <v>0</v>
      </c>
      <c r="K183" s="186">
        <v>0</v>
      </c>
      <c r="L183" s="186">
        <v>0</v>
      </c>
      <c r="M183" s="186">
        <v>0</v>
      </c>
      <c r="N183" s="186">
        <v>0</v>
      </c>
      <c r="O183" s="186">
        <v>0</v>
      </c>
      <c r="P183" s="186">
        <f>H183+J183*2+K183*4+L183*8+M183*256+N183*512+O183*1024</f>
        <v>0</v>
      </c>
      <c r="Q183" s="186">
        <v>1</v>
      </c>
      <c r="R183" s="186">
        <v>100</v>
      </c>
      <c r="S183" s="186">
        <v>1</v>
      </c>
      <c r="T183" s="186">
        <v>50</v>
      </c>
      <c r="U183" s="186">
        <v>1</v>
      </c>
      <c r="V183" s="186">
        <v>50</v>
      </c>
      <c r="W183" s="140">
        <v>1</v>
      </c>
      <c r="X183" s="140">
        <v>50</v>
      </c>
      <c r="Y183" s="140">
        <v>0.9</v>
      </c>
      <c r="Z183" s="186">
        <v>100</v>
      </c>
      <c r="AA183" s="140">
        <v>105</v>
      </c>
      <c r="AB183" s="140">
        <v>100</v>
      </c>
      <c r="AC183" s="140">
        <v>104</v>
      </c>
      <c r="AD183" s="140">
        <v>112</v>
      </c>
      <c r="AE183" s="140">
        <v>95</v>
      </c>
      <c r="AF183" s="140">
        <v>90</v>
      </c>
      <c r="AG183" s="140">
        <v>0</v>
      </c>
      <c r="AH183" s="140">
        <v>0</v>
      </c>
      <c r="AI183" s="268">
        <v>43.6</v>
      </c>
      <c r="AJ183" s="140">
        <v>0</v>
      </c>
      <c r="AK183" s="140">
        <v>0</v>
      </c>
      <c r="AL183" s="140">
        <v>0</v>
      </c>
      <c r="AM183" s="140">
        <v>10</v>
      </c>
      <c r="AN183" s="140">
        <v>0</v>
      </c>
      <c r="AO183" s="140">
        <v>0</v>
      </c>
      <c r="AP183" s="140">
        <v>0</v>
      </c>
      <c r="AQ183" s="140">
        <v>0</v>
      </c>
      <c r="AR183" s="140">
        <v>0</v>
      </c>
      <c r="AS183" s="140">
        <v>0</v>
      </c>
      <c r="AT183" s="140">
        <v>0</v>
      </c>
      <c r="AU183" s="140">
        <v>2</v>
      </c>
      <c r="AV183" s="140">
        <v>1</v>
      </c>
      <c r="AW183" s="140">
        <v>43.6</v>
      </c>
      <c r="AX183" s="186"/>
      <c r="AY183" s="140"/>
      <c r="AZ183" s="193"/>
      <c r="BA183" s="193"/>
    </row>
    <row r="184" s="2" customFormat="1" ht="20.4" spans="1:49">
      <c r="A184" s="119"/>
      <c r="B184" s="37"/>
      <c r="C184" s="52"/>
      <c r="D184" s="38"/>
      <c r="E184" s="39" t="s">
        <v>504</v>
      </c>
      <c r="F184" s="39" t="s">
        <v>505</v>
      </c>
      <c r="G184" s="167" t="s">
        <v>506</v>
      </c>
      <c r="H184" s="177" t="s">
        <v>251</v>
      </c>
      <c r="I184" s="177" t="s">
        <v>251</v>
      </c>
      <c r="J184" s="177" t="s">
        <v>251</v>
      </c>
      <c r="K184" s="177" t="s">
        <v>251</v>
      </c>
      <c r="L184" s="177" t="s">
        <v>251</v>
      </c>
      <c r="M184" s="177" t="s">
        <v>251</v>
      </c>
      <c r="N184" s="177" t="s">
        <v>251</v>
      </c>
      <c r="O184" s="177" t="s">
        <v>251</v>
      </c>
      <c r="P184" s="351"/>
      <c r="Q184" s="132" t="s">
        <v>251</v>
      </c>
      <c r="R184" s="132" t="s">
        <v>251</v>
      </c>
      <c r="S184" s="132" t="s">
        <v>251</v>
      </c>
      <c r="T184" s="132" t="s">
        <v>251</v>
      </c>
      <c r="U184" s="132" t="s">
        <v>251</v>
      </c>
      <c r="V184" s="132" t="s">
        <v>251</v>
      </c>
      <c r="W184" s="132" t="s">
        <v>251</v>
      </c>
      <c r="X184" s="132" t="s">
        <v>251</v>
      </c>
      <c r="Y184" s="132" t="s">
        <v>251</v>
      </c>
      <c r="Z184" s="132" t="s">
        <v>251</v>
      </c>
      <c r="AA184" s="132" t="s">
        <v>251</v>
      </c>
      <c r="AB184" s="132" t="s">
        <v>251</v>
      </c>
      <c r="AC184" s="132" t="s">
        <v>251</v>
      </c>
      <c r="AD184" s="132" t="s">
        <v>251</v>
      </c>
      <c r="AE184" s="132" t="s">
        <v>251</v>
      </c>
      <c r="AF184" s="132" t="s">
        <v>251</v>
      </c>
      <c r="AG184" s="132" t="s">
        <v>251</v>
      </c>
      <c r="AH184" s="132" t="s">
        <v>251</v>
      </c>
      <c r="AI184" s="132" t="s">
        <v>251</v>
      </c>
      <c r="AJ184" s="132" t="s">
        <v>251</v>
      </c>
      <c r="AK184" s="132" t="s">
        <v>251</v>
      </c>
      <c r="AL184" s="132" t="s">
        <v>251</v>
      </c>
      <c r="AM184" s="132" t="s">
        <v>251</v>
      </c>
      <c r="AN184" s="132" t="s">
        <v>251</v>
      </c>
      <c r="AO184" s="132" t="s">
        <v>251</v>
      </c>
      <c r="AP184" s="132" t="s">
        <v>251</v>
      </c>
      <c r="AQ184" s="132" t="s">
        <v>251</v>
      </c>
      <c r="AR184" s="132" t="s">
        <v>251</v>
      </c>
      <c r="AS184" s="132" t="s">
        <v>251</v>
      </c>
      <c r="AT184" s="132" t="s">
        <v>251</v>
      </c>
      <c r="AU184" s="132" t="s">
        <v>251</v>
      </c>
      <c r="AV184" s="132" t="s">
        <v>251</v>
      </c>
      <c r="AW184" s="132" t="s">
        <v>251</v>
      </c>
    </row>
    <row r="185" s="4" customFormat="1" ht="20.4" spans="1:51">
      <c r="A185" s="32">
        <f>A4</f>
        <v>902</v>
      </c>
      <c r="B185" s="42" t="s">
        <v>489</v>
      </c>
      <c r="C185" s="19" t="s">
        <v>490</v>
      </c>
      <c r="D185" s="43" t="s">
        <v>193</v>
      </c>
      <c r="E185" s="44" t="s">
        <v>507</v>
      </c>
      <c r="F185" s="44" t="s">
        <v>508</v>
      </c>
      <c r="G185" s="47"/>
      <c r="H185" s="373">
        <v>0</v>
      </c>
      <c r="I185" s="373">
        <v>1</v>
      </c>
      <c r="J185" s="373">
        <v>0</v>
      </c>
      <c r="K185" s="373">
        <v>0</v>
      </c>
      <c r="L185" s="373">
        <v>0</v>
      </c>
      <c r="M185" s="373">
        <v>0</v>
      </c>
      <c r="N185" s="373">
        <v>0</v>
      </c>
      <c r="O185" s="373">
        <v>0</v>
      </c>
      <c r="P185" s="350">
        <f>H185+J185*2+K185*4+L185*8+M185*256+N185*512+O185*1024</f>
        <v>0</v>
      </c>
      <c r="Q185" s="186">
        <v>1</v>
      </c>
      <c r="R185" s="186">
        <v>100</v>
      </c>
      <c r="S185" s="186">
        <v>1</v>
      </c>
      <c r="T185" s="186">
        <v>50</v>
      </c>
      <c r="U185" s="186">
        <v>1</v>
      </c>
      <c r="V185" s="186">
        <v>50</v>
      </c>
      <c r="W185" s="140">
        <v>1</v>
      </c>
      <c r="X185" s="140">
        <v>50</v>
      </c>
      <c r="Y185" s="140">
        <v>0.9</v>
      </c>
      <c r="Z185" s="186">
        <v>100</v>
      </c>
      <c r="AA185" s="140">
        <v>105</v>
      </c>
      <c r="AB185" s="140">
        <v>100</v>
      </c>
      <c r="AC185" s="140">
        <v>104</v>
      </c>
      <c r="AD185" s="140">
        <v>112</v>
      </c>
      <c r="AE185" s="140">
        <v>95</v>
      </c>
      <c r="AF185" s="140">
        <v>90</v>
      </c>
      <c r="AG185" s="140">
        <v>0</v>
      </c>
      <c r="AH185" s="140">
        <v>0</v>
      </c>
      <c r="AI185" s="268">
        <v>43.6</v>
      </c>
      <c r="AJ185" s="140">
        <v>0</v>
      </c>
      <c r="AK185" s="140">
        <v>0</v>
      </c>
      <c r="AL185" s="140">
        <v>0</v>
      </c>
      <c r="AM185" s="140">
        <v>10</v>
      </c>
      <c r="AN185" s="140">
        <v>0</v>
      </c>
      <c r="AO185" s="140">
        <v>0</v>
      </c>
      <c r="AP185" s="140">
        <v>0</v>
      </c>
      <c r="AQ185" s="140">
        <v>0</v>
      </c>
      <c r="AR185" s="140">
        <v>0</v>
      </c>
      <c r="AS185" s="140">
        <v>0</v>
      </c>
      <c r="AT185" s="140">
        <v>0</v>
      </c>
      <c r="AU185" s="140">
        <v>2</v>
      </c>
      <c r="AV185" s="140">
        <v>1</v>
      </c>
      <c r="AW185" s="140">
        <v>43.6</v>
      </c>
      <c r="AX185" s="27"/>
      <c r="AY185" s="27"/>
    </row>
    <row r="186" s="3" customFormat="1" ht="20.4" spans="1:51">
      <c r="A186" s="169"/>
      <c r="B186" s="37"/>
      <c r="C186" s="52"/>
      <c r="D186" s="38"/>
      <c r="E186" s="39"/>
      <c r="F186" s="39"/>
      <c r="G186" s="123" t="s">
        <v>509</v>
      </c>
      <c r="H186" s="351" t="s">
        <v>251</v>
      </c>
      <c r="I186" s="351" t="s">
        <v>251</v>
      </c>
      <c r="J186" s="351" t="s">
        <v>251</v>
      </c>
      <c r="K186" s="351" t="s">
        <v>251</v>
      </c>
      <c r="L186" s="351" t="s">
        <v>251</v>
      </c>
      <c r="M186" s="351" t="s">
        <v>251</v>
      </c>
      <c r="N186" s="351" t="s">
        <v>251</v>
      </c>
      <c r="O186" s="351" t="s">
        <v>251</v>
      </c>
      <c r="P186" s="133"/>
      <c r="Q186" s="133" t="s">
        <v>251</v>
      </c>
      <c r="R186" s="133" t="s">
        <v>251</v>
      </c>
      <c r="S186" s="133" t="s">
        <v>251</v>
      </c>
      <c r="T186" s="133" t="s">
        <v>251</v>
      </c>
      <c r="U186" s="133" t="s">
        <v>251</v>
      </c>
      <c r="V186" s="133" t="s">
        <v>251</v>
      </c>
      <c r="W186" s="250" t="s">
        <v>251</v>
      </c>
      <c r="X186" s="250" t="s">
        <v>251</v>
      </c>
      <c r="Y186" s="250" t="s">
        <v>251</v>
      </c>
      <c r="Z186" s="133" t="s">
        <v>251</v>
      </c>
      <c r="AA186" s="250" t="s">
        <v>251</v>
      </c>
      <c r="AB186" s="250" t="s">
        <v>251</v>
      </c>
      <c r="AC186" s="250" t="s">
        <v>251</v>
      </c>
      <c r="AD186" s="250" t="s">
        <v>251</v>
      </c>
      <c r="AE186" s="250" t="s">
        <v>251</v>
      </c>
      <c r="AF186" s="250" t="s">
        <v>251</v>
      </c>
      <c r="AG186" s="250" t="s">
        <v>251</v>
      </c>
      <c r="AH186" s="250" t="s">
        <v>251</v>
      </c>
      <c r="AI186" s="250" t="s">
        <v>251</v>
      </c>
      <c r="AJ186" s="250" t="s">
        <v>251</v>
      </c>
      <c r="AK186" s="250" t="s">
        <v>251</v>
      </c>
      <c r="AL186" s="250" t="s">
        <v>251</v>
      </c>
      <c r="AM186" s="250" t="s">
        <v>251</v>
      </c>
      <c r="AN186" s="250" t="s">
        <v>251</v>
      </c>
      <c r="AO186" s="250" t="s">
        <v>251</v>
      </c>
      <c r="AP186" s="250" t="s">
        <v>251</v>
      </c>
      <c r="AQ186" s="250" t="s">
        <v>251</v>
      </c>
      <c r="AR186" s="250" t="s">
        <v>251</v>
      </c>
      <c r="AS186" s="250" t="s">
        <v>251</v>
      </c>
      <c r="AT186" s="250" t="s">
        <v>251</v>
      </c>
      <c r="AU186" s="250" t="s">
        <v>251</v>
      </c>
      <c r="AV186" s="250" t="s">
        <v>251</v>
      </c>
      <c r="AW186" s="250" t="s">
        <v>251</v>
      </c>
      <c r="AX186" s="2"/>
      <c r="AY186" s="2"/>
    </row>
    <row r="187" customFormat="1" ht="20.4" spans="1:51">
      <c r="A187" s="171">
        <f>A4</f>
        <v>902</v>
      </c>
      <c r="B187" s="116" t="s">
        <v>489</v>
      </c>
      <c r="C187" s="9" t="s">
        <v>490</v>
      </c>
      <c r="D187" s="117" t="s">
        <v>197</v>
      </c>
      <c r="E187" s="118" t="s">
        <v>510</v>
      </c>
      <c r="F187" s="118" t="s">
        <v>511</v>
      </c>
      <c r="G187" s="47"/>
      <c r="H187" s="374">
        <v>0</v>
      </c>
      <c r="I187" s="374">
        <v>1</v>
      </c>
      <c r="J187" s="374">
        <v>0</v>
      </c>
      <c r="K187" s="374">
        <v>0</v>
      </c>
      <c r="L187" s="374">
        <v>0</v>
      </c>
      <c r="M187" s="374">
        <v>0</v>
      </c>
      <c r="N187" s="374">
        <v>0</v>
      </c>
      <c r="O187" s="374">
        <v>0</v>
      </c>
      <c r="P187" s="127">
        <f>H187+J187*2+K187*4+L187*8+M187*256+N187*512+O187*1024</f>
        <v>0</v>
      </c>
      <c r="Q187" s="127">
        <v>1</v>
      </c>
      <c r="R187" s="127">
        <v>100</v>
      </c>
      <c r="S187" s="127">
        <v>1</v>
      </c>
      <c r="T187" s="127">
        <v>50</v>
      </c>
      <c r="U187" s="127">
        <v>1</v>
      </c>
      <c r="V187" s="127">
        <v>50</v>
      </c>
      <c r="W187" s="114">
        <v>1</v>
      </c>
      <c r="X187" s="114">
        <v>50</v>
      </c>
      <c r="Y187" s="114">
        <v>0.9</v>
      </c>
      <c r="Z187" s="127">
        <v>100</v>
      </c>
      <c r="AA187" s="114">
        <v>105</v>
      </c>
      <c r="AB187" s="114">
        <v>100</v>
      </c>
      <c r="AC187" s="114">
        <v>104</v>
      </c>
      <c r="AD187" s="114">
        <v>112</v>
      </c>
      <c r="AE187" s="114">
        <v>95</v>
      </c>
      <c r="AF187" s="114">
        <v>90</v>
      </c>
      <c r="AG187" s="114">
        <v>0</v>
      </c>
      <c r="AH187" s="114">
        <v>0</v>
      </c>
      <c r="AI187" s="268">
        <v>43.6</v>
      </c>
      <c r="AJ187" s="114">
        <v>0</v>
      </c>
      <c r="AK187" s="114">
        <v>0</v>
      </c>
      <c r="AL187" s="114">
        <v>0</v>
      </c>
      <c r="AM187" s="114">
        <v>10</v>
      </c>
      <c r="AN187" s="114">
        <v>0</v>
      </c>
      <c r="AO187" s="114">
        <v>0</v>
      </c>
      <c r="AP187" s="114">
        <v>0</v>
      </c>
      <c r="AQ187" s="114">
        <v>0</v>
      </c>
      <c r="AR187" s="114">
        <v>0</v>
      </c>
      <c r="AS187" s="114">
        <v>0</v>
      </c>
      <c r="AT187" s="114">
        <v>0</v>
      </c>
      <c r="AU187" s="114">
        <v>2</v>
      </c>
      <c r="AV187" s="114">
        <v>1</v>
      </c>
      <c r="AW187" s="114">
        <v>43.6</v>
      </c>
      <c r="AX187" s="12"/>
      <c r="AY187" s="12"/>
    </row>
    <row r="188" s="2" customFormat="1" ht="20.4" spans="1:49">
      <c r="A188" s="52"/>
      <c r="B188" s="37"/>
      <c r="C188" s="41"/>
      <c r="D188" s="38"/>
      <c r="E188" s="39" t="s">
        <v>512</v>
      </c>
      <c r="F188" s="39" t="s">
        <v>513</v>
      </c>
      <c r="G188" s="123" t="s">
        <v>514</v>
      </c>
      <c r="H188" s="351"/>
      <c r="I188" s="351"/>
      <c r="J188" s="351"/>
      <c r="K188" s="351"/>
      <c r="L188" s="351"/>
      <c r="M188" s="351"/>
      <c r="N188" s="351"/>
      <c r="O188" s="351"/>
      <c r="P188" s="351">
        <f>H188+J188*2+K188*4+L188*8+M188*256+N188*512+O188*1024</f>
        <v>0</v>
      </c>
      <c r="Q188" s="132" t="s">
        <v>251</v>
      </c>
      <c r="R188" s="132" t="s">
        <v>251</v>
      </c>
      <c r="S188" s="132" t="s">
        <v>251</v>
      </c>
      <c r="T188" s="132" t="s">
        <v>251</v>
      </c>
      <c r="U188" s="132" t="s">
        <v>251</v>
      </c>
      <c r="V188" s="132" t="s">
        <v>251</v>
      </c>
      <c r="W188" s="132" t="s">
        <v>251</v>
      </c>
      <c r="X188" s="132" t="s">
        <v>251</v>
      </c>
      <c r="Y188" s="132" t="s">
        <v>251</v>
      </c>
      <c r="Z188" s="132" t="s">
        <v>251</v>
      </c>
      <c r="AA188" s="132" t="s">
        <v>251</v>
      </c>
      <c r="AB188" s="132" t="s">
        <v>251</v>
      </c>
      <c r="AC188" s="132" t="s">
        <v>251</v>
      </c>
      <c r="AD188" s="132" t="s">
        <v>251</v>
      </c>
      <c r="AE188" s="132" t="s">
        <v>251</v>
      </c>
      <c r="AF188" s="132" t="s">
        <v>251</v>
      </c>
      <c r="AG188" s="132" t="s">
        <v>251</v>
      </c>
      <c r="AH188" s="132" t="s">
        <v>251</v>
      </c>
      <c r="AI188" s="132" t="s">
        <v>251</v>
      </c>
      <c r="AJ188" s="132" t="s">
        <v>251</v>
      </c>
      <c r="AK188" s="132" t="s">
        <v>251</v>
      </c>
      <c r="AL188" s="132" t="s">
        <v>251</v>
      </c>
      <c r="AM188" s="132" t="s">
        <v>251</v>
      </c>
      <c r="AN188" s="132" t="s">
        <v>251</v>
      </c>
      <c r="AO188" s="132" t="s">
        <v>251</v>
      </c>
      <c r="AP188" s="132" t="s">
        <v>251</v>
      </c>
      <c r="AQ188" s="132" t="s">
        <v>251</v>
      </c>
      <c r="AR188" s="132" t="s">
        <v>251</v>
      </c>
      <c r="AS188" s="132" t="s">
        <v>251</v>
      </c>
      <c r="AT188" s="132" t="s">
        <v>251</v>
      </c>
      <c r="AU188" s="132" t="s">
        <v>251</v>
      </c>
      <c r="AV188" s="132" t="s">
        <v>251</v>
      </c>
      <c r="AW188" s="132" t="s">
        <v>251</v>
      </c>
    </row>
    <row r="189" ht="20.4" spans="1:49">
      <c r="A189" s="33">
        <f>A177</f>
        <v>902</v>
      </c>
      <c r="B189" s="116" t="s">
        <v>515</v>
      </c>
      <c r="C189" s="33" t="s">
        <v>513</v>
      </c>
      <c r="D189" s="43" t="s">
        <v>168</v>
      </c>
      <c r="E189" s="44" t="s">
        <v>512</v>
      </c>
      <c r="F189" s="44" t="s">
        <v>513</v>
      </c>
      <c r="G189" s="173"/>
      <c r="H189" s="186">
        <v>0</v>
      </c>
      <c r="I189" s="186">
        <f>J189+K189*2+L189*4+1</f>
        <v>1</v>
      </c>
      <c r="J189" s="186">
        <v>0</v>
      </c>
      <c r="K189" s="186">
        <v>0</v>
      </c>
      <c r="L189" s="186">
        <v>0</v>
      </c>
      <c r="M189" s="186">
        <v>0</v>
      </c>
      <c r="N189" s="186">
        <v>0</v>
      </c>
      <c r="O189" s="186">
        <v>0</v>
      </c>
      <c r="P189" s="350">
        <f>H189+J189*2+K189*4+L189*8+M189*256+N189*512+O189*1024</f>
        <v>0</v>
      </c>
      <c r="Q189" s="344">
        <v>1</v>
      </c>
      <c r="R189" s="344">
        <v>100</v>
      </c>
      <c r="S189" s="344">
        <v>1</v>
      </c>
      <c r="T189" s="344">
        <v>50</v>
      </c>
      <c r="U189" s="344">
        <v>1</v>
      </c>
      <c r="V189" s="360">
        <v>50</v>
      </c>
      <c r="W189" s="265">
        <v>1</v>
      </c>
      <c r="X189" s="265">
        <v>50</v>
      </c>
      <c r="Y189" s="265">
        <v>0.9</v>
      </c>
      <c r="Z189" s="344">
        <v>100</v>
      </c>
      <c r="AA189" s="265">
        <v>105</v>
      </c>
      <c r="AB189" s="265">
        <v>100</v>
      </c>
      <c r="AC189" s="265">
        <v>104</v>
      </c>
      <c r="AD189" s="265">
        <v>112</v>
      </c>
      <c r="AE189" s="265">
        <v>95</v>
      </c>
      <c r="AF189" s="265">
        <v>90</v>
      </c>
      <c r="AG189" s="265">
        <v>0</v>
      </c>
      <c r="AH189" s="265">
        <v>0</v>
      </c>
      <c r="AI189" s="140">
        <v>43.6</v>
      </c>
      <c r="AJ189" s="265">
        <v>0</v>
      </c>
      <c r="AK189" s="265">
        <v>0</v>
      </c>
      <c r="AL189" s="265">
        <v>0</v>
      </c>
      <c r="AM189" s="265">
        <v>10</v>
      </c>
      <c r="AN189" s="265">
        <v>0</v>
      </c>
      <c r="AO189" s="265">
        <v>0</v>
      </c>
      <c r="AP189" s="265">
        <v>0</v>
      </c>
      <c r="AQ189" s="265">
        <v>0</v>
      </c>
      <c r="AR189" s="265">
        <v>0</v>
      </c>
      <c r="AS189" s="265">
        <v>0</v>
      </c>
      <c r="AT189" s="265">
        <v>0</v>
      </c>
      <c r="AU189" s="265">
        <v>2</v>
      </c>
      <c r="AV189" s="265">
        <v>1</v>
      </c>
      <c r="AW189" s="265">
        <v>43.6</v>
      </c>
    </row>
    <row r="190" s="3" customFormat="1" ht="20.4" spans="1:49">
      <c r="A190" s="119"/>
      <c r="B190" s="37"/>
      <c r="C190" s="52"/>
      <c r="D190" s="38"/>
      <c r="E190" s="39"/>
      <c r="F190" s="39"/>
      <c r="G190" s="49"/>
      <c r="H190" s="133"/>
      <c r="I190" s="133"/>
      <c r="J190" s="133"/>
      <c r="K190" s="133"/>
      <c r="L190" s="133"/>
      <c r="M190" s="133"/>
      <c r="N190" s="133"/>
      <c r="O190" s="133"/>
      <c r="P190" s="132"/>
      <c r="Q190" s="133"/>
      <c r="R190" s="133"/>
      <c r="S190" s="133"/>
      <c r="T190" s="133"/>
      <c r="U190" s="133"/>
      <c r="V190" s="359"/>
      <c r="W190" s="250"/>
      <c r="X190" s="250"/>
      <c r="Y190" s="250"/>
      <c r="Z190" s="133"/>
      <c r="AA190" s="250"/>
      <c r="AB190" s="250"/>
      <c r="AC190" s="250"/>
      <c r="AD190" s="250"/>
      <c r="AE190" s="250"/>
      <c r="AF190" s="250"/>
      <c r="AG190" s="250"/>
      <c r="AH190" s="250"/>
      <c r="AI190" s="250"/>
      <c r="AJ190" s="250"/>
      <c r="AK190" s="250"/>
      <c r="AL190" s="250"/>
      <c r="AM190" s="250"/>
      <c r="AN190" s="250"/>
      <c r="AO190" s="250"/>
      <c r="AP190" s="250"/>
      <c r="AQ190" s="250"/>
      <c r="AR190" s="250"/>
      <c r="AS190" s="250"/>
      <c r="AT190" s="250"/>
      <c r="AU190" s="250"/>
      <c r="AV190" s="250"/>
      <c r="AW190" s="250"/>
    </row>
    <row r="191" customFormat="1" ht="20.4" spans="1:49">
      <c r="A191" s="120">
        <f>A179</f>
        <v>902</v>
      </c>
      <c r="B191" s="116"/>
      <c r="C191" s="9" t="s">
        <v>513</v>
      </c>
      <c r="D191" s="117" t="s">
        <v>180</v>
      </c>
      <c r="E191" s="118" t="s">
        <v>516</v>
      </c>
      <c r="F191" s="118" t="s">
        <v>517</v>
      </c>
      <c r="G191" s="47"/>
      <c r="H191" s="186"/>
      <c r="I191" s="186"/>
      <c r="J191" s="186"/>
      <c r="K191" s="186"/>
      <c r="L191" s="186"/>
      <c r="M191" s="186"/>
      <c r="N191" s="186"/>
      <c r="O191" s="186"/>
      <c r="P191" s="350"/>
      <c r="Q191" s="344"/>
      <c r="R191" s="344"/>
      <c r="S191" s="344"/>
      <c r="T191" s="344"/>
      <c r="U191" s="344"/>
      <c r="V191" s="360"/>
      <c r="W191" s="265"/>
      <c r="X191" s="265"/>
      <c r="Y191" s="265"/>
      <c r="Z191" s="344"/>
      <c r="AA191" s="265"/>
      <c r="AB191" s="265"/>
      <c r="AC191" s="265"/>
      <c r="AD191" s="265"/>
      <c r="AE191" s="265"/>
      <c r="AF191" s="265"/>
      <c r="AG191" s="265"/>
      <c r="AH191" s="265"/>
      <c r="AI191" s="265"/>
      <c r="AJ191" s="265"/>
      <c r="AK191" s="265"/>
      <c r="AL191" s="265"/>
      <c r="AM191" s="265"/>
      <c r="AN191" s="265"/>
      <c r="AO191" s="265"/>
      <c r="AP191" s="265"/>
      <c r="AQ191" s="265"/>
      <c r="AR191" s="265"/>
      <c r="AS191" s="265"/>
      <c r="AT191" s="265"/>
      <c r="AU191" s="265"/>
      <c r="AV191" s="265"/>
      <c r="AW191" s="265"/>
    </row>
    <row r="192" s="3" customFormat="1" ht="20.4" spans="1:49">
      <c r="A192" s="119"/>
      <c r="B192" s="37"/>
      <c r="C192" s="52"/>
      <c r="D192" s="38"/>
      <c r="E192" s="39"/>
      <c r="F192" s="39"/>
      <c r="G192" s="49"/>
      <c r="H192" s="133">
        <v>0</v>
      </c>
      <c r="I192" s="133"/>
      <c r="J192" s="133"/>
      <c r="K192" s="133"/>
      <c r="L192" s="133"/>
      <c r="M192" s="133"/>
      <c r="N192" s="133"/>
      <c r="O192" s="133"/>
      <c r="P192" s="132">
        <v>0</v>
      </c>
      <c r="Q192" s="133" t="s">
        <v>251</v>
      </c>
      <c r="R192" s="133" t="s">
        <v>251</v>
      </c>
      <c r="S192" s="133" t="s">
        <v>251</v>
      </c>
      <c r="T192" s="133" t="s">
        <v>251</v>
      </c>
      <c r="U192" s="133" t="s">
        <v>251</v>
      </c>
      <c r="V192" s="359" t="s">
        <v>251</v>
      </c>
      <c r="W192" s="250" t="s">
        <v>251</v>
      </c>
      <c r="X192" s="250" t="s">
        <v>251</v>
      </c>
      <c r="Y192" s="250" t="s">
        <v>251</v>
      </c>
      <c r="Z192" s="133" t="s">
        <v>251</v>
      </c>
      <c r="AA192" s="250" t="s">
        <v>251</v>
      </c>
      <c r="AB192" s="250" t="s">
        <v>251</v>
      </c>
      <c r="AC192" s="250" t="s">
        <v>251</v>
      </c>
      <c r="AD192" s="250" t="s">
        <v>251</v>
      </c>
      <c r="AE192" s="250" t="s">
        <v>251</v>
      </c>
      <c r="AF192" s="250" t="s">
        <v>251</v>
      </c>
      <c r="AG192" s="250" t="s">
        <v>251</v>
      </c>
      <c r="AH192" s="250" t="s">
        <v>251</v>
      </c>
      <c r="AI192" s="250" t="s">
        <v>251</v>
      </c>
      <c r="AJ192" s="250" t="s">
        <v>251</v>
      </c>
      <c r="AK192" s="250" t="s">
        <v>251</v>
      </c>
      <c r="AL192" s="250" t="s">
        <v>251</v>
      </c>
      <c r="AM192" s="250" t="s">
        <v>251</v>
      </c>
      <c r="AN192" s="250" t="s">
        <v>251</v>
      </c>
      <c r="AO192" s="250" t="s">
        <v>251</v>
      </c>
      <c r="AP192" s="250" t="s">
        <v>251</v>
      </c>
      <c r="AQ192" s="250" t="s">
        <v>251</v>
      </c>
      <c r="AR192" s="250" t="s">
        <v>251</v>
      </c>
      <c r="AS192" s="250" t="s">
        <v>251</v>
      </c>
      <c r="AT192" s="250" t="s">
        <v>251</v>
      </c>
      <c r="AU192" s="250" t="s">
        <v>251</v>
      </c>
      <c r="AV192" s="250" t="s">
        <v>251</v>
      </c>
      <c r="AW192" s="250" t="s">
        <v>251</v>
      </c>
    </row>
    <row r="193" s="243" customFormat="1" ht="20.4" spans="1:49">
      <c r="A193" s="89">
        <f>A4</f>
        <v>902</v>
      </c>
      <c r="B193" s="59" t="s">
        <v>515</v>
      </c>
      <c r="C193" s="85" t="s">
        <v>513</v>
      </c>
      <c r="D193" s="56" t="s">
        <v>187</v>
      </c>
      <c r="E193" s="57" t="s">
        <v>521</v>
      </c>
      <c r="F193" s="57" t="s">
        <v>522</v>
      </c>
      <c r="G193" s="47"/>
      <c r="H193" s="121">
        <v>0</v>
      </c>
      <c r="I193" s="121">
        <f>J193+K193*2+L193*4+1</f>
        <v>1</v>
      </c>
      <c r="J193" s="121">
        <v>0</v>
      </c>
      <c r="K193" s="121">
        <v>0</v>
      </c>
      <c r="L193" s="121">
        <v>0</v>
      </c>
      <c r="M193" s="121">
        <v>1</v>
      </c>
      <c r="N193" s="121">
        <v>0</v>
      </c>
      <c r="O193" s="121">
        <v>0</v>
      </c>
      <c r="P193" s="121">
        <f>H193+J193*2+K193*4+L193*8+M193*256+N193*512+O193*1024</f>
        <v>256</v>
      </c>
      <c r="Q193" s="121">
        <v>1</v>
      </c>
      <c r="R193" s="121">
        <v>100</v>
      </c>
      <c r="S193" s="121">
        <v>1</v>
      </c>
      <c r="T193" s="121">
        <v>50</v>
      </c>
      <c r="U193" s="121">
        <v>1</v>
      </c>
      <c r="V193" s="121">
        <v>50</v>
      </c>
      <c r="W193" s="121">
        <v>1</v>
      </c>
      <c r="X193" s="121">
        <v>50</v>
      </c>
      <c r="Y193" s="121">
        <v>0.9</v>
      </c>
      <c r="Z193" s="121">
        <v>100</v>
      </c>
      <c r="AA193" s="121">
        <v>105</v>
      </c>
      <c r="AB193" s="121">
        <v>100</v>
      </c>
      <c r="AC193" s="121">
        <v>104</v>
      </c>
      <c r="AD193" s="121">
        <v>112</v>
      </c>
      <c r="AE193" s="121">
        <v>95</v>
      </c>
      <c r="AF193" s="121">
        <v>90</v>
      </c>
      <c r="AG193" s="121">
        <v>0</v>
      </c>
      <c r="AH193" s="121">
        <v>0</v>
      </c>
      <c r="AI193" s="121">
        <v>43.6</v>
      </c>
      <c r="AJ193" s="121">
        <v>0</v>
      </c>
      <c r="AK193" s="121">
        <v>0</v>
      </c>
      <c r="AL193" s="121">
        <v>0</v>
      </c>
      <c r="AM193" s="121">
        <v>10</v>
      </c>
      <c r="AN193" s="121">
        <v>0</v>
      </c>
      <c r="AO193" s="121">
        <v>0</v>
      </c>
      <c r="AP193" s="121">
        <v>0</v>
      </c>
      <c r="AQ193" s="121">
        <v>0</v>
      </c>
      <c r="AR193" s="121">
        <v>0</v>
      </c>
      <c r="AS193" s="121">
        <v>0</v>
      </c>
      <c r="AT193" s="121">
        <v>0</v>
      </c>
      <c r="AU193" s="121">
        <v>2</v>
      </c>
      <c r="AV193" s="121">
        <v>1</v>
      </c>
      <c r="AW193" s="121">
        <v>43.6</v>
      </c>
    </row>
    <row r="194" s="2" customFormat="1" ht="20.4" spans="1:49">
      <c r="A194" s="39"/>
      <c r="B194" s="37"/>
      <c r="C194" s="39"/>
      <c r="D194" s="39"/>
      <c r="E194" s="39" t="s">
        <v>230</v>
      </c>
      <c r="F194" s="39"/>
      <c r="G194" s="49"/>
      <c r="H194" s="133">
        <v>1</v>
      </c>
      <c r="I194" s="133">
        <f>J194+K194*2+L194*4+1</f>
        <v>4</v>
      </c>
      <c r="J194" s="133">
        <v>1</v>
      </c>
      <c r="K194" s="133">
        <v>1</v>
      </c>
      <c r="L194" s="133">
        <v>0</v>
      </c>
      <c r="M194" s="133">
        <v>0</v>
      </c>
      <c r="N194" s="133">
        <v>1</v>
      </c>
      <c r="O194" s="133">
        <v>0</v>
      </c>
      <c r="P194" s="351">
        <f>H194+J194*2+K194*4+L194*8+M194*256+N194*512+O194*1024</f>
        <v>519</v>
      </c>
      <c r="Q194" s="133" t="s">
        <v>251</v>
      </c>
      <c r="R194" s="133" t="s">
        <v>251</v>
      </c>
      <c r="S194" s="133" t="s">
        <v>251</v>
      </c>
      <c r="T194" s="133" t="s">
        <v>251</v>
      </c>
      <c r="U194" s="133" t="s">
        <v>251</v>
      </c>
      <c r="V194" s="359" t="s">
        <v>251</v>
      </c>
      <c r="W194" s="250" t="s">
        <v>251</v>
      </c>
      <c r="X194" s="250" t="s">
        <v>251</v>
      </c>
      <c r="Y194" s="250" t="s">
        <v>251</v>
      </c>
      <c r="Z194" s="133" t="s">
        <v>251</v>
      </c>
      <c r="AA194" s="250" t="s">
        <v>251</v>
      </c>
      <c r="AB194" s="250" t="s">
        <v>251</v>
      </c>
      <c r="AC194" s="275" t="s">
        <v>1512</v>
      </c>
      <c r="AD194" s="275" t="s">
        <v>1527</v>
      </c>
      <c r="AE194" s="250" t="s">
        <v>1511</v>
      </c>
      <c r="AF194" s="250" t="s">
        <v>565</v>
      </c>
      <c r="AG194" s="250">
        <v>0</v>
      </c>
      <c r="AH194" s="250">
        <v>0</v>
      </c>
      <c r="AI194" s="250">
        <v>60</v>
      </c>
      <c r="AJ194" s="250">
        <v>0</v>
      </c>
      <c r="AK194" s="250">
        <v>0</v>
      </c>
      <c r="AL194" s="250">
        <v>0</v>
      </c>
      <c r="AM194" s="250">
        <v>0</v>
      </c>
      <c r="AN194" s="250">
        <v>0</v>
      </c>
      <c r="AO194" s="250">
        <v>0</v>
      </c>
      <c r="AP194" s="250">
        <v>0</v>
      </c>
      <c r="AQ194" s="250">
        <v>0</v>
      </c>
      <c r="AR194" s="250">
        <v>0</v>
      </c>
      <c r="AS194" s="250">
        <v>0</v>
      </c>
      <c r="AT194" s="250">
        <v>0</v>
      </c>
      <c r="AU194" s="250" t="s">
        <v>251</v>
      </c>
      <c r="AV194" s="250">
        <v>0</v>
      </c>
      <c r="AW194" s="250">
        <v>60</v>
      </c>
    </row>
    <row r="195" ht="20.4" spans="1:49">
      <c r="A195" s="33">
        <f>A189</f>
        <v>902</v>
      </c>
      <c r="B195" s="42" t="s">
        <v>523</v>
      </c>
      <c r="C195" s="33" t="s">
        <v>524</v>
      </c>
      <c r="D195" s="43" t="s">
        <v>168</v>
      </c>
      <c r="E195" s="44" t="s">
        <v>525</v>
      </c>
      <c r="F195" s="44" t="s">
        <v>526</v>
      </c>
      <c r="G195" s="47"/>
      <c r="H195" s="186">
        <v>1</v>
      </c>
      <c r="I195" s="186">
        <f>J195+K195*2+L195*4+1</f>
        <v>4</v>
      </c>
      <c r="J195" s="186">
        <v>1</v>
      </c>
      <c r="K195" s="186">
        <v>1</v>
      </c>
      <c r="L195" s="186">
        <v>0</v>
      </c>
      <c r="M195" s="186">
        <v>0</v>
      </c>
      <c r="N195" s="350">
        <v>1</v>
      </c>
      <c r="O195" s="186">
        <v>0</v>
      </c>
      <c r="P195" s="350">
        <f>H195+J195*2+K195*4+L195*8+M195*256+N195*512+O195*1024</f>
        <v>519</v>
      </c>
      <c r="Q195" s="344">
        <v>1</v>
      </c>
      <c r="R195" s="344">
        <v>100</v>
      </c>
      <c r="S195" s="344">
        <v>1</v>
      </c>
      <c r="T195" s="344">
        <v>50</v>
      </c>
      <c r="U195" s="344">
        <v>1</v>
      </c>
      <c r="V195" s="360">
        <v>50</v>
      </c>
      <c r="W195" s="265">
        <v>1</v>
      </c>
      <c r="X195" s="265">
        <v>50</v>
      </c>
      <c r="Y195" s="265">
        <v>0.9</v>
      </c>
      <c r="Z195" s="344">
        <v>100</v>
      </c>
      <c r="AA195" s="265">
        <v>105</v>
      </c>
      <c r="AB195" s="265">
        <v>100</v>
      </c>
      <c r="AC195" s="265">
        <v>102</v>
      </c>
      <c r="AD195" s="265">
        <v>106</v>
      </c>
      <c r="AE195" s="265">
        <v>95</v>
      </c>
      <c r="AF195" s="265">
        <v>90</v>
      </c>
      <c r="AG195" s="265">
        <v>0</v>
      </c>
      <c r="AH195" s="265">
        <v>0</v>
      </c>
      <c r="AI195" s="265">
        <v>60</v>
      </c>
      <c r="AJ195" s="265">
        <v>0</v>
      </c>
      <c r="AK195" s="265">
        <v>0</v>
      </c>
      <c r="AL195" s="265">
        <v>0</v>
      </c>
      <c r="AM195" s="265">
        <v>10</v>
      </c>
      <c r="AN195" s="265">
        <v>0</v>
      </c>
      <c r="AO195" s="265">
        <v>0</v>
      </c>
      <c r="AP195" s="265">
        <v>0</v>
      </c>
      <c r="AQ195" s="265">
        <v>0</v>
      </c>
      <c r="AR195" s="265">
        <v>0</v>
      </c>
      <c r="AS195" s="265">
        <v>0</v>
      </c>
      <c r="AT195" s="265">
        <v>0</v>
      </c>
      <c r="AU195" s="265">
        <v>2</v>
      </c>
      <c r="AV195" s="265">
        <v>1</v>
      </c>
      <c r="AW195" s="265">
        <v>60</v>
      </c>
    </row>
    <row r="196" s="3" customFormat="1" ht="20.4" spans="1:49">
      <c r="A196" s="36"/>
      <c r="B196" s="37"/>
      <c r="C196" s="36"/>
      <c r="D196" s="38"/>
      <c r="E196" s="39"/>
      <c r="F196" s="36"/>
      <c r="G196" s="49"/>
      <c r="H196" s="133"/>
      <c r="I196" s="133"/>
      <c r="J196" s="133"/>
      <c r="K196" s="133"/>
      <c r="L196" s="133"/>
      <c r="M196" s="133"/>
      <c r="N196" s="133"/>
      <c r="O196" s="133"/>
      <c r="P196" s="132"/>
      <c r="Q196" s="133"/>
      <c r="R196" s="133"/>
      <c r="S196" s="133"/>
      <c r="T196" s="133"/>
      <c r="U196" s="133"/>
      <c r="V196" s="359"/>
      <c r="W196" s="250"/>
      <c r="X196" s="250"/>
      <c r="Y196" s="250"/>
      <c r="Z196" s="133"/>
      <c r="AA196" s="250"/>
      <c r="AB196" s="250"/>
      <c r="AC196" s="250"/>
      <c r="AD196" s="250"/>
      <c r="AE196" s="250"/>
      <c r="AF196" s="250"/>
      <c r="AG196" s="250"/>
      <c r="AH196" s="250"/>
      <c r="AI196" s="250"/>
      <c r="AJ196" s="250"/>
      <c r="AK196" s="250"/>
      <c r="AL196" s="250"/>
      <c r="AM196" s="250"/>
      <c r="AN196" s="250"/>
      <c r="AO196" s="250"/>
      <c r="AP196" s="250"/>
      <c r="AQ196" s="250"/>
      <c r="AR196" s="250"/>
      <c r="AS196" s="250"/>
      <c r="AT196" s="250"/>
      <c r="AU196" s="250"/>
      <c r="AV196" s="250"/>
      <c r="AW196" s="250"/>
    </row>
    <row r="197" customFormat="1" ht="20.4" spans="1:49">
      <c r="A197" s="51">
        <f>A191</f>
        <v>902</v>
      </c>
      <c r="B197" s="42"/>
      <c r="C197" s="33" t="s">
        <v>524</v>
      </c>
      <c r="D197" s="43" t="s">
        <v>180</v>
      </c>
      <c r="E197" s="44" t="s">
        <v>527</v>
      </c>
      <c r="F197" s="44" t="s">
        <v>528</v>
      </c>
      <c r="G197" s="47"/>
      <c r="H197" s="186"/>
      <c r="I197" s="186"/>
      <c r="J197" s="186"/>
      <c r="K197" s="186"/>
      <c r="L197" s="186"/>
      <c r="M197" s="186"/>
      <c r="N197" s="186"/>
      <c r="O197" s="186"/>
      <c r="P197" s="350"/>
      <c r="Q197" s="344"/>
      <c r="R197" s="344"/>
      <c r="S197" s="344"/>
      <c r="T197" s="344"/>
      <c r="U197" s="344"/>
      <c r="V197" s="360"/>
      <c r="W197" s="265"/>
      <c r="X197" s="265"/>
      <c r="Y197" s="265"/>
      <c r="Z197" s="344"/>
      <c r="AA197" s="265"/>
      <c r="AB197" s="265"/>
      <c r="AC197" s="265"/>
      <c r="AD197" s="265"/>
      <c r="AE197" s="265"/>
      <c r="AF197" s="265"/>
      <c r="AG197" s="265"/>
      <c r="AH197" s="265"/>
      <c r="AI197" s="265"/>
      <c r="AJ197" s="265"/>
      <c r="AK197" s="265"/>
      <c r="AL197" s="265"/>
      <c r="AM197" s="265"/>
      <c r="AN197" s="265"/>
      <c r="AO197" s="265"/>
      <c r="AP197" s="265"/>
      <c r="AQ197" s="265"/>
      <c r="AR197" s="265"/>
      <c r="AS197" s="265"/>
      <c r="AT197" s="265"/>
      <c r="AU197" s="265"/>
      <c r="AV197" s="265"/>
      <c r="AW197" s="265"/>
    </row>
    <row r="198" s="3" customFormat="1" ht="20.4" spans="1:49">
      <c r="A198" s="36"/>
      <c r="B198" s="37"/>
      <c r="C198" s="36"/>
      <c r="D198" s="38"/>
      <c r="E198" s="39"/>
      <c r="F198" s="36"/>
      <c r="G198" s="49"/>
      <c r="H198" s="133"/>
      <c r="I198" s="133"/>
      <c r="J198" s="133"/>
      <c r="K198" s="133"/>
      <c r="L198" s="133"/>
      <c r="M198" s="133"/>
      <c r="N198" s="133"/>
      <c r="O198" s="133"/>
      <c r="P198" s="132"/>
      <c r="Q198" s="133"/>
      <c r="R198" s="133"/>
      <c r="S198" s="133"/>
      <c r="T198" s="133"/>
      <c r="U198" s="133"/>
      <c r="V198" s="359"/>
      <c r="W198" s="250"/>
      <c r="X198" s="250"/>
      <c r="Y198" s="250"/>
      <c r="Z198" s="133"/>
      <c r="AA198" s="250"/>
      <c r="AB198" s="250"/>
      <c r="AC198" s="250"/>
      <c r="AD198" s="250"/>
      <c r="AE198" s="250"/>
      <c r="AF198" s="250"/>
      <c r="AG198" s="250"/>
      <c r="AH198" s="250"/>
      <c r="AI198" s="250"/>
      <c r="AJ198" s="250"/>
      <c r="AK198" s="250"/>
      <c r="AL198" s="250"/>
      <c r="AM198" s="250"/>
      <c r="AN198" s="250"/>
      <c r="AO198" s="250"/>
      <c r="AP198" s="250"/>
      <c r="AQ198" s="250"/>
      <c r="AR198" s="250"/>
      <c r="AS198" s="250"/>
      <c r="AT198" s="250"/>
      <c r="AU198" s="250"/>
      <c r="AV198" s="250"/>
      <c r="AW198" s="250"/>
    </row>
    <row r="199" customFormat="1" ht="20.4" spans="1:49">
      <c r="A199" s="51">
        <f t="shared" ref="A199" si="41">A195</f>
        <v>902</v>
      </c>
      <c r="B199" s="42"/>
      <c r="C199" s="33" t="s">
        <v>524</v>
      </c>
      <c r="D199" s="43" t="s">
        <v>187</v>
      </c>
      <c r="E199" s="44" t="s">
        <v>529</v>
      </c>
      <c r="F199" s="44" t="s">
        <v>530</v>
      </c>
      <c r="G199" s="47"/>
      <c r="H199" s="186"/>
      <c r="I199" s="186"/>
      <c r="J199" s="186"/>
      <c r="K199" s="186"/>
      <c r="L199" s="186"/>
      <c r="M199" s="186"/>
      <c r="N199" s="186"/>
      <c r="O199" s="186"/>
      <c r="P199" s="350"/>
      <c r="Q199" s="344"/>
      <c r="R199" s="344"/>
      <c r="S199" s="344"/>
      <c r="T199" s="344"/>
      <c r="U199" s="344"/>
      <c r="V199" s="360"/>
      <c r="W199" s="265"/>
      <c r="X199" s="265"/>
      <c r="Y199" s="265"/>
      <c r="Z199" s="344"/>
      <c r="AA199" s="265"/>
      <c r="AB199" s="265"/>
      <c r="AC199" s="265"/>
      <c r="AD199" s="265"/>
      <c r="AE199" s="265"/>
      <c r="AF199" s="265"/>
      <c r="AG199" s="265"/>
      <c r="AH199" s="265"/>
      <c r="AI199" s="265"/>
      <c r="AJ199" s="265"/>
      <c r="AK199" s="265"/>
      <c r="AL199" s="265"/>
      <c r="AM199" s="265"/>
      <c r="AN199" s="265"/>
      <c r="AO199" s="265"/>
      <c r="AP199" s="265"/>
      <c r="AQ199" s="265"/>
      <c r="AR199" s="265"/>
      <c r="AS199" s="265"/>
      <c r="AT199" s="265"/>
      <c r="AU199" s="265"/>
      <c r="AV199" s="265"/>
      <c r="AW199" s="265"/>
    </row>
    <row r="200" s="2" customFormat="1" ht="20.4" spans="1:49">
      <c r="A200" s="36"/>
      <c r="B200" s="37"/>
      <c r="C200" s="36"/>
      <c r="D200" s="38"/>
      <c r="E200" s="39" t="s">
        <v>531</v>
      </c>
      <c r="F200" s="39" t="s">
        <v>532</v>
      </c>
      <c r="G200" s="123" t="s">
        <v>533</v>
      </c>
      <c r="H200" s="132">
        <v>0</v>
      </c>
      <c r="I200" s="132"/>
      <c r="J200" s="132"/>
      <c r="K200" s="132"/>
      <c r="L200" s="132"/>
      <c r="M200" s="132"/>
      <c r="N200" s="132"/>
      <c r="O200" s="132"/>
      <c r="P200" s="351">
        <f t="shared" ref="P200:P207" si="42">H200+J200*2+K200*4+L200*8+M200*256+N200*512+O200*1024</f>
        <v>0</v>
      </c>
      <c r="Q200" s="133" t="s">
        <v>251</v>
      </c>
      <c r="R200" s="133" t="s">
        <v>251</v>
      </c>
      <c r="S200" s="133" t="s">
        <v>251</v>
      </c>
      <c r="T200" s="133" t="s">
        <v>251</v>
      </c>
      <c r="U200" s="133" t="s">
        <v>251</v>
      </c>
      <c r="V200" s="359" t="s">
        <v>251</v>
      </c>
      <c r="W200" s="250" t="s">
        <v>251</v>
      </c>
      <c r="X200" s="133" t="s">
        <v>251</v>
      </c>
      <c r="Y200" s="133" t="s">
        <v>251</v>
      </c>
      <c r="Z200" s="359" t="s">
        <v>251</v>
      </c>
      <c r="AA200" s="250" t="s">
        <v>251</v>
      </c>
      <c r="AB200" s="133" t="s">
        <v>251</v>
      </c>
      <c r="AC200" s="133" t="s">
        <v>251</v>
      </c>
      <c r="AD200" s="359" t="s">
        <v>251</v>
      </c>
      <c r="AE200" s="250" t="s">
        <v>251</v>
      </c>
      <c r="AF200" s="133" t="s">
        <v>251</v>
      </c>
      <c r="AG200" s="133" t="s">
        <v>251</v>
      </c>
      <c r="AH200" s="359" t="s">
        <v>251</v>
      </c>
      <c r="AI200" s="250">
        <v>48.43</v>
      </c>
      <c r="AJ200" s="133" t="s">
        <v>251</v>
      </c>
      <c r="AK200" s="133" t="s">
        <v>251</v>
      </c>
      <c r="AL200" s="359" t="s">
        <v>251</v>
      </c>
      <c r="AM200" s="250" t="s">
        <v>251</v>
      </c>
      <c r="AN200" s="133" t="s">
        <v>251</v>
      </c>
      <c r="AO200" s="133" t="s">
        <v>251</v>
      </c>
      <c r="AP200" s="359" t="s">
        <v>251</v>
      </c>
      <c r="AQ200" s="250" t="s">
        <v>251</v>
      </c>
      <c r="AR200" s="133" t="s">
        <v>251</v>
      </c>
      <c r="AS200" s="133" t="s">
        <v>251</v>
      </c>
      <c r="AT200" s="359" t="s">
        <v>251</v>
      </c>
      <c r="AU200" s="250" t="s">
        <v>251</v>
      </c>
      <c r="AV200" s="250" t="s">
        <v>251</v>
      </c>
      <c r="AW200" s="250">
        <v>48.43</v>
      </c>
    </row>
    <row r="201" ht="20.4" spans="1:49">
      <c r="A201" s="33">
        <f>A195</f>
        <v>902</v>
      </c>
      <c r="B201" s="42" t="s">
        <v>541</v>
      </c>
      <c r="C201" s="33" t="s">
        <v>542</v>
      </c>
      <c r="D201" s="43" t="s">
        <v>168</v>
      </c>
      <c r="E201" s="44" t="s">
        <v>531</v>
      </c>
      <c r="F201" s="44" t="s">
        <v>543</v>
      </c>
      <c r="G201" s="47"/>
      <c r="H201" s="186">
        <v>0</v>
      </c>
      <c r="I201" s="186">
        <f>J201+K201*2+L201*4+1</f>
        <v>1</v>
      </c>
      <c r="J201" s="186">
        <v>0</v>
      </c>
      <c r="K201" s="186">
        <v>0</v>
      </c>
      <c r="L201" s="186">
        <v>0</v>
      </c>
      <c r="M201" s="186">
        <v>1</v>
      </c>
      <c r="N201" s="186">
        <v>0</v>
      </c>
      <c r="O201" s="186">
        <v>0</v>
      </c>
      <c r="P201" s="350">
        <f t="shared" si="42"/>
        <v>256</v>
      </c>
      <c r="Q201" s="344">
        <v>1</v>
      </c>
      <c r="R201" s="344">
        <v>100</v>
      </c>
      <c r="S201" s="344">
        <v>1</v>
      </c>
      <c r="T201" s="344">
        <v>50</v>
      </c>
      <c r="U201" s="344">
        <v>1</v>
      </c>
      <c r="V201" s="344">
        <v>50</v>
      </c>
      <c r="W201" s="265">
        <v>1</v>
      </c>
      <c r="X201" s="265">
        <v>50</v>
      </c>
      <c r="Y201" s="265">
        <v>0.9</v>
      </c>
      <c r="Z201" s="344">
        <v>100</v>
      </c>
      <c r="AA201" s="265">
        <v>105</v>
      </c>
      <c r="AB201" s="265">
        <v>100</v>
      </c>
      <c r="AC201" s="265">
        <v>104</v>
      </c>
      <c r="AD201" s="265">
        <v>112</v>
      </c>
      <c r="AE201" s="265">
        <v>95</v>
      </c>
      <c r="AF201" s="265">
        <v>90</v>
      </c>
      <c r="AG201" s="265">
        <v>0</v>
      </c>
      <c r="AH201" s="265">
        <v>0</v>
      </c>
      <c r="AI201" s="121">
        <v>48.43</v>
      </c>
      <c r="AJ201" s="265">
        <v>0</v>
      </c>
      <c r="AK201" s="265">
        <v>0</v>
      </c>
      <c r="AL201" s="265">
        <v>0</v>
      </c>
      <c r="AM201" s="265">
        <v>10</v>
      </c>
      <c r="AN201" s="265">
        <v>0</v>
      </c>
      <c r="AO201" s="265">
        <v>0</v>
      </c>
      <c r="AP201" s="265">
        <v>0</v>
      </c>
      <c r="AQ201" s="265">
        <v>0</v>
      </c>
      <c r="AR201" s="265">
        <v>0</v>
      </c>
      <c r="AS201" s="265">
        <v>0</v>
      </c>
      <c r="AT201" s="265">
        <v>0</v>
      </c>
      <c r="AU201" s="265">
        <v>2</v>
      </c>
      <c r="AV201" s="265">
        <v>1</v>
      </c>
      <c r="AW201" s="140">
        <v>48.43</v>
      </c>
    </row>
    <row r="202" s="6" customFormat="1" ht="20.4" spans="1:49">
      <c r="A202" s="60"/>
      <c r="B202" s="61"/>
      <c r="C202" s="60"/>
      <c r="D202" s="62"/>
      <c r="E202" s="63" t="s">
        <v>531</v>
      </c>
      <c r="F202" s="63" t="s">
        <v>544</v>
      </c>
      <c r="G202" s="66"/>
      <c r="H202" s="346">
        <v>0</v>
      </c>
      <c r="I202" s="346"/>
      <c r="J202" s="346"/>
      <c r="K202" s="346"/>
      <c r="L202" s="346"/>
      <c r="M202" s="346"/>
      <c r="N202" s="346"/>
      <c r="O202" s="346"/>
      <c r="P202" s="354">
        <f t="shared" si="42"/>
        <v>0</v>
      </c>
      <c r="Q202" s="346" t="s">
        <v>251</v>
      </c>
      <c r="R202" s="346" t="s">
        <v>251</v>
      </c>
      <c r="S202" s="346" t="s">
        <v>251</v>
      </c>
      <c r="T202" s="346" t="s">
        <v>251</v>
      </c>
      <c r="U202" s="346" t="s">
        <v>251</v>
      </c>
      <c r="V202" s="346" t="s">
        <v>251</v>
      </c>
      <c r="W202" s="267" t="s">
        <v>251</v>
      </c>
      <c r="X202" s="346" t="s">
        <v>251</v>
      </c>
      <c r="Y202" s="346" t="s">
        <v>251</v>
      </c>
      <c r="Z202" s="362" t="s">
        <v>251</v>
      </c>
      <c r="AA202" s="267" t="s">
        <v>251</v>
      </c>
      <c r="AB202" s="346" t="s">
        <v>251</v>
      </c>
      <c r="AC202" s="346" t="s">
        <v>251</v>
      </c>
      <c r="AD202" s="362" t="s">
        <v>251</v>
      </c>
      <c r="AE202" s="267" t="s">
        <v>251</v>
      </c>
      <c r="AF202" s="346" t="s">
        <v>251</v>
      </c>
      <c r="AG202" s="346" t="s">
        <v>251</v>
      </c>
      <c r="AH202" s="362" t="s">
        <v>251</v>
      </c>
      <c r="AI202" s="267">
        <v>48.43</v>
      </c>
      <c r="AJ202" s="346" t="s">
        <v>251</v>
      </c>
      <c r="AK202" s="346" t="s">
        <v>251</v>
      </c>
      <c r="AL202" s="362" t="s">
        <v>251</v>
      </c>
      <c r="AM202" s="267" t="s">
        <v>251</v>
      </c>
      <c r="AN202" s="346" t="s">
        <v>251</v>
      </c>
      <c r="AO202" s="346" t="s">
        <v>251</v>
      </c>
      <c r="AP202" s="362" t="s">
        <v>251</v>
      </c>
      <c r="AQ202" s="267" t="s">
        <v>251</v>
      </c>
      <c r="AR202" s="346" t="s">
        <v>251</v>
      </c>
      <c r="AS202" s="346" t="s">
        <v>251</v>
      </c>
      <c r="AT202" s="362" t="s">
        <v>251</v>
      </c>
      <c r="AU202" s="267" t="s">
        <v>251</v>
      </c>
      <c r="AV202" s="267" t="s">
        <v>251</v>
      </c>
      <c r="AW202" s="267">
        <v>48.43</v>
      </c>
    </row>
    <row r="203" ht="20.4" spans="1:49">
      <c r="A203" s="33">
        <f>A201</f>
        <v>902</v>
      </c>
      <c r="B203" s="42" t="s">
        <v>541</v>
      </c>
      <c r="C203" s="33" t="s">
        <v>542</v>
      </c>
      <c r="D203" s="43" t="s">
        <v>180</v>
      </c>
      <c r="E203" s="44" t="s">
        <v>545</v>
      </c>
      <c r="F203" s="44" t="s">
        <v>546</v>
      </c>
      <c r="G203" s="47"/>
      <c r="H203" s="186">
        <v>0</v>
      </c>
      <c r="I203" s="186">
        <f>J203+K203*2+L203*4+1</f>
        <v>1</v>
      </c>
      <c r="J203" s="186">
        <v>0</v>
      </c>
      <c r="K203" s="186">
        <v>0</v>
      </c>
      <c r="L203" s="186">
        <v>0</v>
      </c>
      <c r="M203" s="186">
        <v>1</v>
      </c>
      <c r="N203" s="186">
        <v>0</v>
      </c>
      <c r="O203" s="186">
        <v>0</v>
      </c>
      <c r="P203" s="350">
        <f t="shared" si="42"/>
        <v>256</v>
      </c>
      <c r="Q203" s="344">
        <v>1</v>
      </c>
      <c r="R203" s="344">
        <v>100</v>
      </c>
      <c r="S203" s="344">
        <v>1</v>
      </c>
      <c r="T203" s="344">
        <v>50</v>
      </c>
      <c r="U203" s="344">
        <v>1</v>
      </c>
      <c r="V203" s="360">
        <v>50</v>
      </c>
      <c r="W203" s="265">
        <v>1</v>
      </c>
      <c r="X203" s="265">
        <v>50</v>
      </c>
      <c r="Y203" s="265">
        <v>0.9</v>
      </c>
      <c r="Z203" s="344">
        <v>100</v>
      </c>
      <c r="AA203" s="265">
        <v>105</v>
      </c>
      <c r="AB203" s="265">
        <v>100</v>
      </c>
      <c r="AC203" s="265">
        <v>104</v>
      </c>
      <c r="AD203" s="265">
        <v>112</v>
      </c>
      <c r="AE203" s="265">
        <v>95</v>
      </c>
      <c r="AF203" s="265">
        <v>90</v>
      </c>
      <c r="AG203" s="265">
        <v>0</v>
      </c>
      <c r="AH203" s="265">
        <v>0</v>
      </c>
      <c r="AI203" s="121">
        <v>48.43</v>
      </c>
      <c r="AJ203" s="265">
        <v>0</v>
      </c>
      <c r="AK203" s="265">
        <v>0</v>
      </c>
      <c r="AL203" s="265">
        <v>0</v>
      </c>
      <c r="AM203" s="265">
        <v>10</v>
      </c>
      <c r="AN203" s="265">
        <v>0</v>
      </c>
      <c r="AO203" s="265">
        <v>0</v>
      </c>
      <c r="AP203" s="265">
        <v>0</v>
      </c>
      <c r="AQ203" s="265">
        <v>0</v>
      </c>
      <c r="AR203" s="265">
        <v>0</v>
      </c>
      <c r="AS203" s="265">
        <v>0</v>
      </c>
      <c r="AT203" s="265">
        <v>0</v>
      </c>
      <c r="AU203" s="265">
        <v>2</v>
      </c>
      <c r="AV203" s="265">
        <v>1</v>
      </c>
      <c r="AW203" s="140">
        <v>48.43</v>
      </c>
    </row>
    <row r="204" s="2" customFormat="1" ht="20.4" spans="1:49">
      <c r="A204" s="36"/>
      <c r="B204" s="37"/>
      <c r="C204" s="36"/>
      <c r="D204" s="38"/>
      <c r="E204" s="39" t="s">
        <v>531</v>
      </c>
      <c r="F204" s="39" t="s">
        <v>547</v>
      </c>
      <c r="G204" s="49"/>
      <c r="H204" s="133">
        <v>0</v>
      </c>
      <c r="I204" s="133"/>
      <c r="J204" s="133"/>
      <c r="K204" s="133"/>
      <c r="L204" s="133"/>
      <c r="M204" s="133"/>
      <c r="N204" s="133"/>
      <c r="O204" s="133"/>
      <c r="P204" s="351">
        <f t="shared" si="42"/>
        <v>0</v>
      </c>
      <c r="Q204" s="133" t="s">
        <v>251</v>
      </c>
      <c r="R204" s="133" t="s">
        <v>251</v>
      </c>
      <c r="S204" s="133" t="s">
        <v>251</v>
      </c>
      <c r="T204" s="133" t="s">
        <v>251</v>
      </c>
      <c r="U204" s="133" t="s">
        <v>251</v>
      </c>
      <c r="V204" s="359" t="s">
        <v>251</v>
      </c>
      <c r="W204" s="250" t="s">
        <v>251</v>
      </c>
      <c r="X204" s="133" t="s">
        <v>251</v>
      </c>
      <c r="Y204" s="133" t="s">
        <v>251</v>
      </c>
      <c r="Z204" s="359" t="s">
        <v>251</v>
      </c>
      <c r="AA204" s="250" t="s">
        <v>251</v>
      </c>
      <c r="AB204" s="133" t="s">
        <v>251</v>
      </c>
      <c r="AC204" s="133" t="s">
        <v>251</v>
      </c>
      <c r="AD204" s="359" t="s">
        <v>251</v>
      </c>
      <c r="AE204" s="250" t="s">
        <v>251</v>
      </c>
      <c r="AF204" s="250" t="s">
        <v>251</v>
      </c>
      <c r="AG204" s="133" t="s">
        <v>251</v>
      </c>
      <c r="AH204" s="133" t="s">
        <v>251</v>
      </c>
      <c r="AI204" s="250">
        <v>48.43</v>
      </c>
      <c r="AJ204" s="250" t="s">
        <v>251</v>
      </c>
      <c r="AK204" s="133" t="s">
        <v>251</v>
      </c>
      <c r="AL204" s="133" t="s">
        <v>251</v>
      </c>
      <c r="AM204" s="359" t="s">
        <v>251</v>
      </c>
      <c r="AN204" s="250" t="s">
        <v>251</v>
      </c>
      <c r="AO204" s="133" t="s">
        <v>251</v>
      </c>
      <c r="AP204" s="133" t="s">
        <v>251</v>
      </c>
      <c r="AQ204" s="359" t="s">
        <v>251</v>
      </c>
      <c r="AR204" s="250" t="s">
        <v>251</v>
      </c>
      <c r="AS204" s="250" t="s">
        <v>251</v>
      </c>
      <c r="AT204" s="250" t="s">
        <v>251</v>
      </c>
      <c r="AU204" s="250" t="s">
        <v>251</v>
      </c>
      <c r="AV204" s="250" t="s">
        <v>251</v>
      </c>
      <c r="AW204" s="250">
        <v>48.43</v>
      </c>
    </row>
    <row r="205" ht="20.4" spans="1:49">
      <c r="A205" s="33">
        <f t="shared" ref="A205:A209" si="43">A203</f>
        <v>902</v>
      </c>
      <c r="B205" s="42" t="s">
        <v>541</v>
      </c>
      <c r="C205" s="33" t="s">
        <v>542</v>
      </c>
      <c r="D205" s="43" t="s">
        <v>187</v>
      </c>
      <c r="E205" s="44" t="s">
        <v>548</v>
      </c>
      <c r="F205" s="44" t="s">
        <v>549</v>
      </c>
      <c r="G205" s="47"/>
      <c r="H205" s="186">
        <v>0</v>
      </c>
      <c r="I205" s="186">
        <f>J205+K205*2+L205*4+1</f>
        <v>1</v>
      </c>
      <c r="J205" s="186">
        <v>0</v>
      </c>
      <c r="K205" s="186">
        <v>0</v>
      </c>
      <c r="L205" s="186">
        <v>0</v>
      </c>
      <c r="M205" s="186">
        <v>1</v>
      </c>
      <c r="N205" s="186">
        <v>0</v>
      </c>
      <c r="O205" s="186">
        <v>0</v>
      </c>
      <c r="P205" s="350">
        <f t="shared" si="42"/>
        <v>256</v>
      </c>
      <c r="Q205" s="344">
        <v>1</v>
      </c>
      <c r="R205" s="344">
        <v>100</v>
      </c>
      <c r="S205" s="344">
        <v>1</v>
      </c>
      <c r="T205" s="344">
        <v>50</v>
      </c>
      <c r="U205" s="344">
        <v>1</v>
      </c>
      <c r="V205" s="360">
        <v>50</v>
      </c>
      <c r="W205" s="265">
        <v>1</v>
      </c>
      <c r="X205" s="265">
        <v>50</v>
      </c>
      <c r="Y205" s="265">
        <v>0.9</v>
      </c>
      <c r="Z205" s="344">
        <v>100</v>
      </c>
      <c r="AA205" s="265">
        <v>105</v>
      </c>
      <c r="AB205" s="265">
        <v>100</v>
      </c>
      <c r="AC205" s="265">
        <v>104</v>
      </c>
      <c r="AD205" s="265">
        <v>112</v>
      </c>
      <c r="AE205" s="265">
        <v>95</v>
      </c>
      <c r="AF205" s="265">
        <v>90</v>
      </c>
      <c r="AG205" s="265">
        <v>0</v>
      </c>
      <c r="AH205" s="265">
        <v>0</v>
      </c>
      <c r="AI205" s="121">
        <v>48.43</v>
      </c>
      <c r="AJ205" s="265">
        <v>0</v>
      </c>
      <c r="AK205" s="265">
        <v>0</v>
      </c>
      <c r="AL205" s="265">
        <v>0</v>
      </c>
      <c r="AM205" s="265">
        <v>10</v>
      </c>
      <c r="AN205" s="265">
        <v>0</v>
      </c>
      <c r="AO205" s="265">
        <v>0</v>
      </c>
      <c r="AP205" s="265">
        <v>0</v>
      </c>
      <c r="AQ205" s="265">
        <v>0</v>
      </c>
      <c r="AR205" s="265">
        <v>0</v>
      </c>
      <c r="AS205" s="265">
        <v>0</v>
      </c>
      <c r="AT205" s="265">
        <v>0</v>
      </c>
      <c r="AU205" s="265">
        <v>2</v>
      </c>
      <c r="AV205" s="265">
        <v>1</v>
      </c>
      <c r="AW205" s="140">
        <v>48.43</v>
      </c>
    </row>
    <row r="206" s="2" customFormat="1" ht="20.4" spans="1:49">
      <c r="A206" s="36"/>
      <c r="B206" s="37"/>
      <c r="C206" s="36"/>
      <c r="D206" s="38"/>
      <c r="E206" s="39" t="s">
        <v>531</v>
      </c>
      <c r="F206" s="39" t="s">
        <v>550</v>
      </c>
      <c r="G206" s="49"/>
      <c r="H206" s="133">
        <v>0</v>
      </c>
      <c r="I206" s="133"/>
      <c r="J206" s="133"/>
      <c r="K206" s="133"/>
      <c r="L206" s="133"/>
      <c r="M206" s="133"/>
      <c r="N206" s="133"/>
      <c r="O206" s="133"/>
      <c r="P206" s="351">
        <f t="shared" si="42"/>
        <v>0</v>
      </c>
      <c r="Q206" s="133" t="s">
        <v>251</v>
      </c>
      <c r="R206" s="133" t="s">
        <v>251</v>
      </c>
      <c r="S206" s="133" t="s">
        <v>251</v>
      </c>
      <c r="T206" s="133" t="s">
        <v>251</v>
      </c>
      <c r="U206" s="133" t="s">
        <v>251</v>
      </c>
      <c r="V206" s="359" t="s">
        <v>251</v>
      </c>
      <c r="W206" s="250" t="s">
        <v>251</v>
      </c>
      <c r="X206" s="133" t="s">
        <v>251</v>
      </c>
      <c r="Y206" s="133" t="s">
        <v>251</v>
      </c>
      <c r="Z206" s="359" t="s">
        <v>251</v>
      </c>
      <c r="AA206" s="250" t="s">
        <v>251</v>
      </c>
      <c r="AB206" s="133" t="s">
        <v>251</v>
      </c>
      <c r="AC206" s="133" t="s">
        <v>251</v>
      </c>
      <c r="AD206" s="359" t="s">
        <v>251</v>
      </c>
      <c r="AE206" s="250" t="s">
        <v>251</v>
      </c>
      <c r="AF206" s="133" t="s">
        <v>251</v>
      </c>
      <c r="AG206" s="133" t="s">
        <v>251</v>
      </c>
      <c r="AH206" s="359" t="s">
        <v>251</v>
      </c>
      <c r="AI206" s="250">
        <v>48.43</v>
      </c>
      <c r="AJ206" s="133" t="s">
        <v>251</v>
      </c>
      <c r="AK206" s="133" t="s">
        <v>251</v>
      </c>
      <c r="AL206" s="359" t="s">
        <v>251</v>
      </c>
      <c r="AM206" s="250" t="s">
        <v>251</v>
      </c>
      <c r="AN206" s="133" t="s">
        <v>251</v>
      </c>
      <c r="AO206" s="133" t="s">
        <v>251</v>
      </c>
      <c r="AP206" s="359" t="s">
        <v>251</v>
      </c>
      <c r="AQ206" s="250" t="s">
        <v>251</v>
      </c>
      <c r="AR206" s="133" t="s">
        <v>251</v>
      </c>
      <c r="AS206" s="133" t="s">
        <v>251</v>
      </c>
      <c r="AT206" s="359" t="s">
        <v>251</v>
      </c>
      <c r="AU206" s="250" t="s">
        <v>251</v>
      </c>
      <c r="AV206" s="250" t="s">
        <v>251</v>
      </c>
      <c r="AW206" s="250">
        <v>48.43</v>
      </c>
    </row>
    <row r="207" ht="20.4" spans="1:49">
      <c r="A207" s="33">
        <f t="shared" si="43"/>
        <v>902</v>
      </c>
      <c r="B207" s="42" t="s">
        <v>541</v>
      </c>
      <c r="C207" s="33" t="s">
        <v>542</v>
      </c>
      <c r="D207" s="43" t="s">
        <v>190</v>
      </c>
      <c r="E207" s="44" t="s">
        <v>551</v>
      </c>
      <c r="F207" s="44" t="s">
        <v>552</v>
      </c>
      <c r="G207" s="47"/>
      <c r="H207" s="186">
        <v>0</v>
      </c>
      <c r="I207" s="186">
        <f>J207+K207*2+L207*4+1</f>
        <v>1</v>
      </c>
      <c r="J207" s="186">
        <v>0</v>
      </c>
      <c r="K207" s="186">
        <v>0</v>
      </c>
      <c r="L207" s="186">
        <v>0</v>
      </c>
      <c r="M207" s="186">
        <v>1</v>
      </c>
      <c r="N207" s="186">
        <v>0</v>
      </c>
      <c r="O207" s="186">
        <v>0</v>
      </c>
      <c r="P207" s="350">
        <f t="shared" si="42"/>
        <v>256</v>
      </c>
      <c r="Q207" s="344">
        <v>1</v>
      </c>
      <c r="R207" s="344">
        <v>100</v>
      </c>
      <c r="S207" s="344">
        <v>1</v>
      </c>
      <c r="T207" s="344">
        <v>50</v>
      </c>
      <c r="U207" s="344">
        <v>1</v>
      </c>
      <c r="V207" s="344">
        <v>50</v>
      </c>
      <c r="W207" s="265">
        <v>1</v>
      </c>
      <c r="X207" s="265">
        <v>50</v>
      </c>
      <c r="Y207" s="265">
        <v>0.9</v>
      </c>
      <c r="Z207" s="344">
        <v>100</v>
      </c>
      <c r="AA207" s="265">
        <v>105</v>
      </c>
      <c r="AB207" s="265">
        <v>100</v>
      </c>
      <c r="AC207" s="265">
        <v>104</v>
      </c>
      <c r="AD207" s="265">
        <v>112</v>
      </c>
      <c r="AE207" s="265">
        <v>95</v>
      </c>
      <c r="AF207" s="265">
        <v>90</v>
      </c>
      <c r="AG207" s="265">
        <v>0</v>
      </c>
      <c r="AH207" s="265">
        <v>0</v>
      </c>
      <c r="AI207" s="121">
        <v>48.43</v>
      </c>
      <c r="AJ207" s="265">
        <v>0</v>
      </c>
      <c r="AK207" s="265">
        <v>0</v>
      </c>
      <c r="AL207" s="265">
        <v>0</v>
      </c>
      <c r="AM207" s="265">
        <v>10</v>
      </c>
      <c r="AN207" s="265">
        <v>0</v>
      </c>
      <c r="AO207" s="265">
        <v>0</v>
      </c>
      <c r="AP207" s="265">
        <v>0</v>
      </c>
      <c r="AQ207" s="265">
        <v>0</v>
      </c>
      <c r="AR207" s="265">
        <v>0</v>
      </c>
      <c r="AS207" s="265">
        <v>0</v>
      </c>
      <c r="AT207" s="265">
        <v>0</v>
      </c>
      <c r="AU207" s="265">
        <v>2</v>
      </c>
      <c r="AV207" s="265">
        <v>1</v>
      </c>
      <c r="AW207" s="140">
        <v>48.43</v>
      </c>
    </row>
    <row r="208" s="3" customFormat="1" ht="20.4" spans="1:49">
      <c r="A208" s="48"/>
      <c r="B208" s="37"/>
      <c r="C208" s="36"/>
      <c r="D208" s="38"/>
      <c r="E208" s="39"/>
      <c r="F208" s="39"/>
      <c r="G208" s="49"/>
      <c r="H208" s="133"/>
      <c r="I208" s="133"/>
      <c r="J208" s="133"/>
      <c r="K208" s="133"/>
      <c r="L208" s="133"/>
      <c r="M208" s="133"/>
      <c r="N208" s="133"/>
      <c r="O208" s="133"/>
      <c r="P208" s="132"/>
      <c r="Q208" s="133"/>
      <c r="R208" s="133"/>
      <c r="S208" s="133"/>
      <c r="T208" s="133"/>
      <c r="U208" s="133"/>
      <c r="V208" s="133"/>
      <c r="W208" s="250"/>
      <c r="X208" s="250"/>
      <c r="Y208" s="250"/>
      <c r="Z208" s="133"/>
      <c r="AA208" s="250"/>
      <c r="AB208" s="250"/>
      <c r="AC208" s="250"/>
      <c r="AD208" s="250"/>
      <c r="AE208" s="250"/>
      <c r="AF208" s="250"/>
      <c r="AG208" s="250"/>
      <c r="AH208" s="250"/>
      <c r="AI208" s="250"/>
      <c r="AJ208" s="250"/>
      <c r="AK208" s="250"/>
      <c r="AL208" s="250"/>
      <c r="AM208" s="250"/>
      <c r="AN208" s="250"/>
      <c r="AO208" s="250"/>
      <c r="AP208" s="250"/>
      <c r="AQ208" s="250"/>
      <c r="AR208" s="250"/>
      <c r="AS208" s="250"/>
      <c r="AT208" s="250"/>
      <c r="AU208" s="250"/>
      <c r="AV208" s="250"/>
      <c r="AW208" s="250"/>
    </row>
    <row r="209" customFormat="1" ht="20.4" spans="1:49">
      <c r="A209" s="51">
        <f t="shared" si="43"/>
        <v>902</v>
      </c>
      <c r="B209" s="42"/>
      <c r="C209" s="33" t="s">
        <v>542</v>
      </c>
      <c r="D209" s="43" t="s">
        <v>193</v>
      </c>
      <c r="E209" s="44" t="s">
        <v>553</v>
      </c>
      <c r="F209" s="44" t="s">
        <v>554</v>
      </c>
      <c r="G209" s="47"/>
      <c r="H209" s="186"/>
      <c r="I209" s="186"/>
      <c r="J209" s="186"/>
      <c r="K209" s="186"/>
      <c r="L209" s="186"/>
      <c r="M209" s="186"/>
      <c r="N209" s="186"/>
      <c r="O209" s="186"/>
      <c r="P209" s="350"/>
      <c r="Q209" s="344"/>
      <c r="R209" s="344"/>
      <c r="S209" s="344"/>
      <c r="T209" s="344"/>
      <c r="U209" s="344"/>
      <c r="V209" s="344"/>
      <c r="W209" s="265"/>
      <c r="X209" s="265"/>
      <c r="Y209" s="265"/>
      <c r="Z209" s="344"/>
      <c r="AA209" s="265"/>
      <c r="AB209" s="265"/>
      <c r="AC209" s="265"/>
      <c r="AD209" s="265"/>
      <c r="AE209" s="265"/>
      <c r="AF209" s="265"/>
      <c r="AG209" s="265"/>
      <c r="AH209" s="265"/>
      <c r="AI209" s="265"/>
      <c r="AJ209" s="265"/>
      <c r="AK209" s="265"/>
      <c r="AL209" s="265"/>
      <c r="AM209" s="265"/>
      <c r="AN209" s="265"/>
      <c r="AO209" s="265"/>
      <c r="AP209" s="265"/>
      <c r="AQ209" s="265"/>
      <c r="AR209" s="265"/>
      <c r="AS209" s="265"/>
      <c r="AT209" s="265"/>
      <c r="AU209" s="265"/>
      <c r="AV209" s="265"/>
      <c r="AW209" s="265"/>
    </row>
    <row r="210" s="6" customFormat="1" ht="20.4" spans="1:49">
      <c r="A210" s="60"/>
      <c r="B210" s="61"/>
      <c r="C210" s="60"/>
      <c r="D210" s="62"/>
      <c r="E210" s="63"/>
      <c r="F210" s="63" t="s">
        <v>893</v>
      </c>
      <c r="G210" s="66"/>
      <c r="H210" s="346">
        <v>0</v>
      </c>
      <c r="I210" s="346"/>
      <c r="J210" s="346"/>
      <c r="K210" s="346"/>
      <c r="L210" s="346"/>
      <c r="M210" s="346"/>
      <c r="N210" s="346"/>
      <c r="O210" s="346"/>
      <c r="P210" s="354">
        <f>H210+J210*2+K210*4+L210*8+M210*256+N210*512+O210*1024</f>
        <v>0</v>
      </c>
      <c r="Q210" s="346" t="s">
        <v>251</v>
      </c>
      <c r="R210" s="346" t="s">
        <v>251</v>
      </c>
      <c r="S210" s="346" t="s">
        <v>251</v>
      </c>
      <c r="T210" s="346" t="s">
        <v>251</v>
      </c>
      <c r="U210" s="346" t="s">
        <v>251</v>
      </c>
      <c r="V210" s="346" t="s">
        <v>251</v>
      </c>
      <c r="W210" s="346" t="s">
        <v>251</v>
      </c>
      <c r="X210" s="346" t="s">
        <v>251</v>
      </c>
      <c r="Y210" s="346" t="s">
        <v>251</v>
      </c>
      <c r="Z210" s="346" t="s">
        <v>251</v>
      </c>
      <c r="AA210" s="346" t="s">
        <v>251</v>
      </c>
      <c r="AB210" s="346" t="s">
        <v>251</v>
      </c>
      <c r="AC210" s="346" t="s">
        <v>251</v>
      </c>
      <c r="AD210" s="346" t="s">
        <v>251</v>
      </c>
      <c r="AE210" s="346" t="s">
        <v>251</v>
      </c>
      <c r="AF210" s="346" t="s">
        <v>251</v>
      </c>
      <c r="AG210" s="346" t="s">
        <v>251</v>
      </c>
      <c r="AH210" s="346" t="s">
        <v>251</v>
      </c>
      <c r="AI210" s="346" t="s">
        <v>251</v>
      </c>
      <c r="AJ210" s="346" t="s">
        <v>251</v>
      </c>
      <c r="AK210" s="346" t="s">
        <v>251</v>
      </c>
      <c r="AL210" s="346" t="s">
        <v>251</v>
      </c>
      <c r="AM210" s="346" t="s">
        <v>251</v>
      </c>
      <c r="AN210" s="346" t="s">
        <v>251</v>
      </c>
      <c r="AO210" s="346" t="s">
        <v>251</v>
      </c>
      <c r="AP210" s="346" t="s">
        <v>251</v>
      </c>
      <c r="AQ210" s="346" t="s">
        <v>251</v>
      </c>
      <c r="AR210" s="346" t="s">
        <v>251</v>
      </c>
      <c r="AS210" s="346" t="s">
        <v>251</v>
      </c>
      <c r="AT210" s="346" t="s">
        <v>251</v>
      </c>
      <c r="AU210" s="267" t="s">
        <v>251</v>
      </c>
      <c r="AV210" s="267" t="s">
        <v>251</v>
      </c>
      <c r="AW210" s="267" t="s">
        <v>251</v>
      </c>
    </row>
    <row r="211" ht="20.4" spans="1:49">
      <c r="A211" s="33">
        <f>A207</f>
        <v>902</v>
      </c>
      <c r="B211" s="42" t="s">
        <v>558</v>
      </c>
      <c r="C211" s="33" t="s">
        <v>559</v>
      </c>
      <c r="D211" s="43" t="s">
        <v>168</v>
      </c>
      <c r="E211" s="44" t="s">
        <v>560</v>
      </c>
      <c r="F211" s="44" t="s">
        <v>561</v>
      </c>
      <c r="G211" s="47"/>
      <c r="H211" s="186">
        <v>0</v>
      </c>
      <c r="I211" s="186">
        <f>J211+K211*2+L211*4+1</f>
        <v>1</v>
      </c>
      <c r="J211" s="186">
        <v>0</v>
      </c>
      <c r="K211" s="186">
        <v>0</v>
      </c>
      <c r="L211" s="186">
        <v>0</v>
      </c>
      <c r="M211" s="186">
        <v>0</v>
      </c>
      <c r="N211" s="186">
        <v>0</v>
      </c>
      <c r="O211" s="186">
        <v>0</v>
      </c>
      <c r="P211" s="350">
        <f>H211+J211*2+K211*4+L211*8+M211*256+N211*512+O211*1024</f>
        <v>0</v>
      </c>
      <c r="Q211" s="344">
        <v>1</v>
      </c>
      <c r="R211" s="344">
        <v>100</v>
      </c>
      <c r="S211" s="344">
        <v>1</v>
      </c>
      <c r="T211" s="344">
        <v>50</v>
      </c>
      <c r="U211" s="344">
        <v>1</v>
      </c>
      <c r="V211" s="360">
        <v>50</v>
      </c>
      <c r="W211" s="265">
        <v>1</v>
      </c>
      <c r="X211" s="265">
        <v>50</v>
      </c>
      <c r="Y211" s="265">
        <v>0.9</v>
      </c>
      <c r="Z211" s="344">
        <v>100</v>
      </c>
      <c r="AA211" s="265">
        <v>105</v>
      </c>
      <c r="AB211" s="265">
        <v>100</v>
      </c>
      <c r="AC211" s="265">
        <v>104</v>
      </c>
      <c r="AD211" s="265">
        <v>112</v>
      </c>
      <c r="AE211" s="265">
        <v>95</v>
      </c>
      <c r="AF211" s="265">
        <v>90</v>
      </c>
      <c r="AG211" s="265">
        <v>0</v>
      </c>
      <c r="AH211" s="265">
        <v>0</v>
      </c>
      <c r="AI211" s="265">
        <v>44</v>
      </c>
      <c r="AJ211" s="265">
        <v>0</v>
      </c>
      <c r="AK211" s="265">
        <v>0</v>
      </c>
      <c r="AL211" s="265">
        <v>0</v>
      </c>
      <c r="AM211" s="265">
        <v>10</v>
      </c>
      <c r="AN211" s="265">
        <v>0</v>
      </c>
      <c r="AO211" s="265">
        <v>0</v>
      </c>
      <c r="AP211" s="265">
        <v>0</v>
      </c>
      <c r="AQ211" s="265">
        <v>0</v>
      </c>
      <c r="AR211" s="265">
        <v>0</v>
      </c>
      <c r="AS211" s="265">
        <v>0</v>
      </c>
      <c r="AT211" s="265">
        <v>0</v>
      </c>
      <c r="AU211" s="265">
        <v>2</v>
      </c>
      <c r="AV211" s="265">
        <v>1</v>
      </c>
      <c r="AW211" s="265">
        <v>43.6</v>
      </c>
    </row>
    <row r="212" s="6" customFormat="1" ht="20.4" spans="1:49">
      <c r="A212" s="60"/>
      <c r="B212" s="61"/>
      <c r="C212" s="60"/>
      <c r="D212" s="62"/>
      <c r="E212" s="63"/>
      <c r="F212" s="63" t="s">
        <v>897</v>
      </c>
      <c r="G212" s="66"/>
      <c r="H212" s="346">
        <v>0</v>
      </c>
      <c r="I212" s="346"/>
      <c r="J212" s="346"/>
      <c r="K212" s="346"/>
      <c r="L212" s="346"/>
      <c r="M212" s="346"/>
      <c r="N212" s="346"/>
      <c r="O212" s="346"/>
      <c r="P212" s="354">
        <f>H212+J212*2+K212*4+L212*8+M212*256+N212*512+O212*1024</f>
        <v>0</v>
      </c>
      <c r="Q212" s="346" t="s">
        <v>251</v>
      </c>
      <c r="R212" s="346" t="s">
        <v>251</v>
      </c>
      <c r="S212" s="346" t="s">
        <v>251</v>
      </c>
      <c r="T212" s="346" t="s">
        <v>251</v>
      </c>
      <c r="U212" s="346" t="s">
        <v>251</v>
      </c>
      <c r="V212" s="346" t="s">
        <v>251</v>
      </c>
      <c r="W212" s="346" t="s">
        <v>251</v>
      </c>
      <c r="X212" s="346" t="s">
        <v>251</v>
      </c>
      <c r="Y212" s="346" t="s">
        <v>251</v>
      </c>
      <c r="Z212" s="346" t="s">
        <v>251</v>
      </c>
      <c r="AA212" s="346" t="s">
        <v>251</v>
      </c>
      <c r="AB212" s="346" t="s">
        <v>251</v>
      </c>
      <c r="AC212" s="346" t="s">
        <v>251</v>
      </c>
      <c r="AD212" s="346" t="s">
        <v>251</v>
      </c>
      <c r="AE212" s="346" t="s">
        <v>251</v>
      </c>
      <c r="AF212" s="346" t="s">
        <v>251</v>
      </c>
      <c r="AG212" s="346" t="s">
        <v>251</v>
      </c>
      <c r="AH212" s="346" t="s">
        <v>251</v>
      </c>
      <c r="AI212" s="346" t="s">
        <v>251</v>
      </c>
      <c r="AJ212" s="346" t="s">
        <v>251</v>
      </c>
      <c r="AK212" s="346" t="s">
        <v>251</v>
      </c>
      <c r="AL212" s="346" t="s">
        <v>251</v>
      </c>
      <c r="AM212" s="346" t="s">
        <v>251</v>
      </c>
      <c r="AN212" s="346" t="s">
        <v>251</v>
      </c>
      <c r="AO212" s="346" t="s">
        <v>251</v>
      </c>
      <c r="AP212" s="346" t="s">
        <v>251</v>
      </c>
      <c r="AQ212" s="346" t="s">
        <v>251</v>
      </c>
      <c r="AR212" s="346" t="s">
        <v>251</v>
      </c>
      <c r="AS212" s="267" t="s">
        <v>251</v>
      </c>
      <c r="AT212" s="267" t="s">
        <v>251</v>
      </c>
      <c r="AU212" s="267" t="s">
        <v>251</v>
      </c>
      <c r="AV212" s="267" t="s">
        <v>251</v>
      </c>
      <c r="AW212" s="267" t="s">
        <v>251</v>
      </c>
    </row>
    <row r="213" ht="20.4" spans="1:49">
      <c r="A213" s="33">
        <f>A211</f>
        <v>902</v>
      </c>
      <c r="B213" s="42" t="s">
        <v>558</v>
      </c>
      <c r="C213" s="33" t="s">
        <v>567</v>
      </c>
      <c r="D213" s="43" t="s">
        <v>180</v>
      </c>
      <c r="E213" s="44" t="s">
        <v>568</v>
      </c>
      <c r="F213" s="44" t="s">
        <v>569</v>
      </c>
      <c r="G213" s="47"/>
      <c r="H213" s="186">
        <v>0</v>
      </c>
      <c r="I213" s="186">
        <f>J213+K213*2+L213*4+1</f>
        <v>1</v>
      </c>
      <c r="J213" s="186">
        <v>0</v>
      </c>
      <c r="K213" s="186">
        <v>0</v>
      </c>
      <c r="L213" s="186">
        <v>0</v>
      </c>
      <c r="M213" s="186">
        <v>0</v>
      </c>
      <c r="N213" s="186">
        <v>0</v>
      </c>
      <c r="O213" s="186">
        <v>0</v>
      </c>
      <c r="P213" s="350">
        <f t="shared" ref="P213:P225" si="44">H213+J213*2+K213*4+L213*8+M213*256+N213*512+O213*1024</f>
        <v>0</v>
      </c>
      <c r="Q213" s="344">
        <v>1</v>
      </c>
      <c r="R213" s="344">
        <v>100</v>
      </c>
      <c r="S213" s="344">
        <v>1</v>
      </c>
      <c r="T213" s="344">
        <v>50</v>
      </c>
      <c r="U213" s="344">
        <v>1</v>
      </c>
      <c r="V213" s="360">
        <v>50</v>
      </c>
      <c r="W213" s="265">
        <v>1</v>
      </c>
      <c r="X213" s="265">
        <v>50</v>
      </c>
      <c r="Y213" s="265">
        <v>0.9</v>
      </c>
      <c r="Z213" s="344">
        <v>100</v>
      </c>
      <c r="AA213" s="265">
        <v>105</v>
      </c>
      <c r="AB213" s="265">
        <v>100</v>
      </c>
      <c r="AC213" s="265">
        <v>104</v>
      </c>
      <c r="AD213" s="265">
        <v>112</v>
      </c>
      <c r="AE213" s="265">
        <v>95</v>
      </c>
      <c r="AF213" s="265">
        <v>90</v>
      </c>
      <c r="AG213" s="265">
        <v>0</v>
      </c>
      <c r="AH213" s="265">
        <v>0</v>
      </c>
      <c r="AI213" s="265">
        <v>44</v>
      </c>
      <c r="AJ213" s="265">
        <v>0</v>
      </c>
      <c r="AK213" s="265">
        <v>0</v>
      </c>
      <c r="AL213" s="265">
        <v>0</v>
      </c>
      <c r="AM213" s="265">
        <v>10</v>
      </c>
      <c r="AN213" s="265">
        <v>0</v>
      </c>
      <c r="AO213" s="265">
        <v>0</v>
      </c>
      <c r="AP213" s="265">
        <v>0</v>
      </c>
      <c r="AQ213" s="265">
        <v>0</v>
      </c>
      <c r="AR213" s="265">
        <v>0</v>
      </c>
      <c r="AS213" s="265">
        <v>0</v>
      </c>
      <c r="AT213" s="265">
        <v>0</v>
      </c>
      <c r="AU213" s="265">
        <v>2</v>
      </c>
      <c r="AV213" s="265">
        <v>1</v>
      </c>
      <c r="AW213" s="265">
        <v>43.6</v>
      </c>
    </row>
    <row r="214" s="6" customFormat="1" ht="20.4" spans="1:49">
      <c r="A214" s="60"/>
      <c r="B214" s="61"/>
      <c r="C214" s="60"/>
      <c r="D214" s="62"/>
      <c r="E214" s="63"/>
      <c r="F214" s="63" t="s">
        <v>900</v>
      </c>
      <c r="G214" s="66"/>
      <c r="H214" s="346">
        <v>0</v>
      </c>
      <c r="I214" s="346"/>
      <c r="J214" s="346"/>
      <c r="K214" s="346"/>
      <c r="L214" s="346"/>
      <c r="M214" s="346"/>
      <c r="N214" s="346"/>
      <c r="O214" s="346"/>
      <c r="P214" s="354">
        <f t="shared" si="44"/>
        <v>0</v>
      </c>
      <c r="Q214" s="346" t="s">
        <v>251</v>
      </c>
      <c r="R214" s="346" t="s">
        <v>251</v>
      </c>
      <c r="S214" s="346" t="s">
        <v>251</v>
      </c>
      <c r="T214" s="346" t="s">
        <v>251</v>
      </c>
      <c r="U214" s="346" t="s">
        <v>251</v>
      </c>
      <c r="V214" s="346" t="s">
        <v>251</v>
      </c>
      <c r="W214" s="346" t="s">
        <v>251</v>
      </c>
      <c r="X214" s="346" t="s">
        <v>251</v>
      </c>
      <c r="Y214" s="346" t="s">
        <v>251</v>
      </c>
      <c r="Z214" s="346" t="s">
        <v>251</v>
      </c>
      <c r="AA214" s="346" t="s">
        <v>251</v>
      </c>
      <c r="AB214" s="346" t="s">
        <v>251</v>
      </c>
      <c r="AC214" s="346" t="s">
        <v>251</v>
      </c>
      <c r="AD214" s="346" t="s">
        <v>251</v>
      </c>
      <c r="AE214" s="346" t="s">
        <v>251</v>
      </c>
      <c r="AF214" s="346" t="s">
        <v>251</v>
      </c>
      <c r="AG214" s="346" t="s">
        <v>251</v>
      </c>
      <c r="AH214" s="346" t="s">
        <v>251</v>
      </c>
      <c r="AI214" s="346" t="s">
        <v>251</v>
      </c>
      <c r="AJ214" s="346" t="s">
        <v>251</v>
      </c>
      <c r="AK214" s="346" t="s">
        <v>251</v>
      </c>
      <c r="AL214" s="346" t="s">
        <v>251</v>
      </c>
      <c r="AM214" s="346" t="s">
        <v>251</v>
      </c>
      <c r="AN214" s="346" t="s">
        <v>251</v>
      </c>
      <c r="AO214" s="346" t="s">
        <v>251</v>
      </c>
      <c r="AP214" s="346" t="s">
        <v>251</v>
      </c>
      <c r="AQ214" s="346" t="s">
        <v>251</v>
      </c>
      <c r="AR214" s="346" t="s">
        <v>251</v>
      </c>
      <c r="AS214" s="346" t="s">
        <v>251</v>
      </c>
      <c r="AT214" s="267" t="s">
        <v>251</v>
      </c>
      <c r="AU214" s="267" t="s">
        <v>251</v>
      </c>
      <c r="AV214" s="267" t="s">
        <v>251</v>
      </c>
      <c r="AW214" s="267" t="s">
        <v>251</v>
      </c>
    </row>
    <row r="215" ht="20.4" spans="1:49">
      <c r="A215" s="33">
        <f>A213</f>
        <v>902</v>
      </c>
      <c r="B215" s="42" t="s">
        <v>558</v>
      </c>
      <c r="C215" s="33" t="s">
        <v>573</v>
      </c>
      <c r="D215" s="43" t="s">
        <v>187</v>
      </c>
      <c r="E215" s="44" t="s">
        <v>574</v>
      </c>
      <c r="F215" s="44" t="s">
        <v>575</v>
      </c>
      <c r="G215" s="47"/>
      <c r="H215" s="186">
        <v>0</v>
      </c>
      <c r="I215" s="186">
        <f>J215+K215*2+L215*4+1</f>
        <v>1</v>
      </c>
      <c r="J215" s="186">
        <v>0</v>
      </c>
      <c r="K215" s="186">
        <v>0</v>
      </c>
      <c r="L215" s="186">
        <v>0</v>
      </c>
      <c r="M215" s="186">
        <v>0</v>
      </c>
      <c r="N215" s="186">
        <v>0</v>
      </c>
      <c r="O215" s="186">
        <v>0</v>
      </c>
      <c r="P215" s="350">
        <f t="shared" si="44"/>
        <v>0</v>
      </c>
      <c r="Q215" s="344">
        <v>1</v>
      </c>
      <c r="R215" s="344">
        <v>100</v>
      </c>
      <c r="S215" s="344">
        <v>1</v>
      </c>
      <c r="T215" s="344">
        <v>50</v>
      </c>
      <c r="U215" s="344">
        <v>1</v>
      </c>
      <c r="V215" s="344">
        <v>50</v>
      </c>
      <c r="W215" s="265">
        <v>1</v>
      </c>
      <c r="X215" s="265">
        <v>50</v>
      </c>
      <c r="Y215" s="265">
        <v>0.9</v>
      </c>
      <c r="Z215" s="344">
        <v>100</v>
      </c>
      <c r="AA215" s="265">
        <v>105</v>
      </c>
      <c r="AB215" s="265">
        <v>100</v>
      </c>
      <c r="AC215" s="265">
        <v>104</v>
      </c>
      <c r="AD215" s="265">
        <v>112</v>
      </c>
      <c r="AE215" s="265">
        <v>95</v>
      </c>
      <c r="AF215" s="265">
        <v>90</v>
      </c>
      <c r="AG215" s="265">
        <v>0</v>
      </c>
      <c r="AH215" s="265">
        <v>0</v>
      </c>
      <c r="AI215" s="265">
        <v>44</v>
      </c>
      <c r="AJ215" s="265">
        <v>0</v>
      </c>
      <c r="AK215" s="265">
        <v>0</v>
      </c>
      <c r="AL215" s="265">
        <v>0</v>
      </c>
      <c r="AM215" s="265">
        <v>10</v>
      </c>
      <c r="AN215" s="265">
        <v>0</v>
      </c>
      <c r="AO215" s="265">
        <v>0</v>
      </c>
      <c r="AP215" s="265">
        <v>0</v>
      </c>
      <c r="AQ215" s="265">
        <v>0</v>
      </c>
      <c r="AR215" s="265">
        <v>0</v>
      </c>
      <c r="AS215" s="265">
        <v>0</v>
      </c>
      <c r="AT215" s="265">
        <v>0</v>
      </c>
      <c r="AU215" s="265">
        <v>2</v>
      </c>
      <c r="AV215" s="265">
        <v>1</v>
      </c>
      <c r="AW215" s="265">
        <v>43.6</v>
      </c>
    </row>
    <row r="216" s="10" customFormat="1" ht="20.4" spans="1:49">
      <c r="A216" s="69"/>
      <c r="B216" s="70"/>
      <c r="C216" s="69"/>
      <c r="D216" s="71"/>
      <c r="E216" s="72" t="s">
        <v>268</v>
      </c>
      <c r="F216" s="72"/>
      <c r="G216" s="73"/>
      <c r="H216" s="125">
        <v>1</v>
      </c>
      <c r="I216" s="125">
        <f t="shared" ref="I216:I225" si="45">J216+K216*2+L216*4+1</f>
        <v>1</v>
      </c>
      <c r="J216" s="125">
        <v>0</v>
      </c>
      <c r="K216" s="125">
        <v>0</v>
      </c>
      <c r="L216" s="125">
        <v>0</v>
      </c>
      <c r="M216" s="125">
        <v>0</v>
      </c>
      <c r="N216" s="125">
        <v>0</v>
      </c>
      <c r="O216" s="125">
        <v>0</v>
      </c>
      <c r="P216" s="125">
        <f t="shared" si="44"/>
        <v>1</v>
      </c>
      <c r="Q216" s="125">
        <v>1</v>
      </c>
      <c r="R216" s="125">
        <v>100</v>
      </c>
      <c r="S216" s="125">
        <v>1</v>
      </c>
      <c r="T216" s="125">
        <v>50</v>
      </c>
      <c r="U216" s="125">
        <v>1</v>
      </c>
      <c r="V216" s="331">
        <v>50</v>
      </c>
      <c r="W216" s="113">
        <v>1</v>
      </c>
      <c r="X216" s="113">
        <v>50</v>
      </c>
      <c r="Y216" s="113">
        <v>0.9</v>
      </c>
      <c r="Z216" s="125">
        <v>100</v>
      </c>
      <c r="AA216" s="113">
        <v>105</v>
      </c>
      <c r="AB216" s="113">
        <v>100</v>
      </c>
      <c r="AC216" s="113">
        <v>105</v>
      </c>
      <c r="AD216" s="113">
        <v>108</v>
      </c>
      <c r="AE216" s="113">
        <v>97</v>
      </c>
      <c r="AF216" s="113">
        <v>94</v>
      </c>
      <c r="AG216" s="113" t="s">
        <v>1518</v>
      </c>
      <c r="AH216" s="113" t="s">
        <v>1518</v>
      </c>
      <c r="AI216" s="113">
        <v>48.43</v>
      </c>
      <c r="AJ216" s="113">
        <v>0</v>
      </c>
      <c r="AK216" s="113">
        <v>0</v>
      </c>
      <c r="AL216" s="113" t="s">
        <v>251</v>
      </c>
      <c r="AM216" s="113" t="s">
        <v>251</v>
      </c>
      <c r="AN216" s="113" t="s">
        <v>251</v>
      </c>
      <c r="AO216" s="113" t="s">
        <v>251</v>
      </c>
      <c r="AP216" s="113" t="s">
        <v>251</v>
      </c>
      <c r="AQ216" s="113" t="s">
        <v>251</v>
      </c>
      <c r="AR216" s="113" t="s">
        <v>251</v>
      </c>
      <c r="AS216" s="113" t="s">
        <v>251</v>
      </c>
      <c r="AT216" s="113" t="s">
        <v>251</v>
      </c>
      <c r="AU216" s="113" t="s">
        <v>251</v>
      </c>
      <c r="AV216" s="113">
        <v>1</v>
      </c>
      <c r="AW216" s="113">
        <v>48.43</v>
      </c>
    </row>
    <row r="217" s="18" customFormat="1" ht="20.4" spans="1:49">
      <c r="A217" s="55">
        <f>A215</f>
        <v>902</v>
      </c>
      <c r="B217" s="59" t="s">
        <v>578</v>
      </c>
      <c r="C217" s="55" t="s">
        <v>579</v>
      </c>
      <c r="D217" s="56" t="s">
        <v>168</v>
      </c>
      <c r="E217" s="57" t="s">
        <v>580</v>
      </c>
      <c r="F217" s="55" t="s">
        <v>579</v>
      </c>
      <c r="G217" s="47"/>
      <c r="H217" s="344">
        <v>1</v>
      </c>
      <c r="I217" s="344">
        <f t="shared" si="45"/>
        <v>1</v>
      </c>
      <c r="J217" s="344">
        <v>0</v>
      </c>
      <c r="K217" s="344">
        <v>0</v>
      </c>
      <c r="L217" s="344">
        <v>0</v>
      </c>
      <c r="M217" s="344">
        <v>0</v>
      </c>
      <c r="N217" s="344">
        <v>0</v>
      </c>
      <c r="O217" s="344">
        <v>0</v>
      </c>
      <c r="P217" s="352">
        <f t="shared" si="44"/>
        <v>1</v>
      </c>
      <c r="Q217" s="344">
        <v>1</v>
      </c>
      <c r="R217" s="344">
        <v>100</v>
      </c>
      <c r="S217" s="344">
        <v>1</v>
      </c>
      <c r="T217" s="344">
        <v>50</v>
      </c>
      <c r="U217" s="344">
        <v>1</v>
      </c>
      <c r="V217" s="360">
        <v>50</v>
      </c>
      <c r="W217" s="265">
        <v>1</v>
      </c>
      <c r="X217" s="265">
        <v>50</v>
      </c>
      <c r="Y217" s="265">
        <v>0.9</v>
      </c>
      <c r="Z217" s="344">
        <v>100</v>
      </c>
      <c r="AA217" s="265">
        <v>105</v>
      </c>
      <c r="AB217" s="265">
        <v>100</v>
      </c>
      <c r="AC217" s="265">
        <v>105</v>
      </c>
      <c r="AD217" s="265">
        <v>108</v>
      </c>
      <c r="AE217" s="265">
        <v>97</v>
      </c>
      <c r="AF217" s="265">
        <v>94</v>
      </c>
      <c r="AG217" s="265">
        <v>0</v>
      </c>
      <c r="AH217" s="265">
        <v>0</v>
      </c>
      <c r="AI217" s="265">
        <v>48.43</v>
      </c>
      <c r="AJ217" s="265">
        <v>0</v>
      </c>
      <c r="AK217" s="265">
        <v>0</v>
      </c>
      <c r="AL217" s="265">
        <v>0</v>
      </c>
      <c r="AM217" s="265">
        <v>10</v>
      </c>
      <c r="AN217" s="265">
        <v>0</v>
      </c>
      <c r="AO217" s="265">
        <v>0</v>
      </c>
      <c r="AP217" s="265">
        <v>0</v>
      </c>
      <c r="AQ217" s="265">
        <v>0</v>
      </c>
      <c r="AR217" s="265">
        <v>0</v>
      </c>
      <c r="AS217" s="265">
        <v>0</v>
      </c>
      <c r="AT217" s="265">
        <v>0</v>
      </c>
      <c r="AU217" s="265">
        <v>2</v>
      </c>
      <c r="AV217" s="265">
        <v>1</v>
      </c>
      <c r="AW217" s="265">
        <v>48.43</v>
      </c>
    </row>
    <row r="218" s="10" customFormat="1" ht="20.4" spans="1:49">
      <c r="A218" s="111"/>
      <c r="B218" s="70"/>
      <c r="C218" s="69" t="s">
        <v>579</v>
      </c>
      <c r="D218" s="71"/>
      <c r="E218" s="72"/>
      <c r="F218" s="72" t="s">
        <v>904</v>
      </c>
      <c r="G218" s="73"/>
      <c r="H218" s="125">
        <v>0</v>
      </c>
      <c r="I218" s="125">
        <f t="shared" si="45"/>
        <v>1</v>
      </c>
      <c r="J218" s="125">
        <v>0</v>
      </c>
      <c r="K218" s="125">
        <v>0</v>
      </c>
      <c r="L218" s="125">
        <v>0</v>
      </c>
      <c r="M218" s="125">
        <v>0</v>
      </c>
      <c r="N218" s="125">
        <v>0</v>
      </c>
      <c r="O218" s="125">
        <v>0</v>
      </c>
      <c r="P218" s="125">
        <f t="shared" si="44"/>
        <v>0</v>
      </c>
      <c r="Q218" s="125">
        <v>1</v>
      </c>
      <c r="R218" s="125">
        <v>100</v>
      </c>
      <c r="S218" s="125">
        <v>1</v>
      </c>
      <c r="T218" s="125">
        <v>50</v>
      </c>
      <c r="U218" s="125">
        <v>1</v>
      </c>
      <c r="V218" s="331">
        <v>50</v>
      </c>
      <c r="W218" s="113">
        <v>1</v>
      </c>
      <c r="X218" s="113">
        <v>50</v>
      </c>
      <c r="Y218" s="113">
        <v>0.9</v>
      </c>
      <c r="Z218" s="125">
        <v>100</v>
      </c>
      <c r="AA218" s="113">
        <v>105</v>
      </c>
      <c r="AB218" s="113">
        <v>100</v>
      </c>
      <c r="AC218" s="113">
        <v>104</v>
      </c>
      <c r="AD218" s="113">
        <v>107</v>
      </c>
      <c r="AE218" s="113">
        <v>96</v>
      </c>
      <c r="AF218" s="113">
        <v>93</v>
      </c>
      <c r="AG218" s="113" t="s">
        <v>1518</v>
      </c>
      <c r="AH218" s="113" t="s">
        <v>1518</v>
      </c>
      <c r="AI218" s="113">
        <v>48.43</v>
      </c>
      <c r="AJ218" s="113">
        <v>0</v>
      </c>
      <c r="AK218" s="113">
        <v>0</v>
      </c>
      <c r="AL218" s="113" t="s">
        <v>251</v>
      </c>
      <c r="AM218" s="113" t="s">
        <v>251</v>
      </c>
      <c r="AN218" s="113" t="s">
        <v>251</v>
      </c>
      <c r="AO218" s="113" t="s">
        <v>251</v>
      </c>
      <c r="AP218" s="113" t="s">
        <v>251</v>
      </c>
      <c r="AQ218" s="113" t="s">
        <v>251</v>
      </c>
      <c r="AR218" s="113" t="s">
        <v>251</v>
      </c>
      <c r="AS218" s="113" t="s">
        <v>251</v>
      </c>
      <c r="AT218" s="113" t="s">
        <v>251</v>
      </c>
      <c r="AU218" s="113" t="s">
        <v>251</v>
      </c>
      <c r="AV218" s="113">
        <v>1</v>
      </c>
      <c r="AW218" s="113">
        <v>48.43</v>
      </c>
    </row>
    <row r="219" ht="20.4" spans="1:49">
      <c r="A219" s="58">
        <f>A217</f>
        <v>902</v>
      </c>
      <c r="B219" s="59" t="s">
        <v>578</v>
      </c>
      <c r="C219" s="55" t="s">
        <v>579</v>
      </c>
      <c r="D219" s="56" t="s">
        <v>180</v>
      </c>
      <c r="E219" s="57" t="s">
        <v>584</v>
      </c>
      <c r="F219" s="57" t="s">
        <v>904</v>
      </c>
      <c r="G219" s="47"/>
      <c r="H219" s="344">
        <v>0</v>
      </c>
      <c r="I219" s="344">
        <f t="shared" si="45"/>
        <v>1</v>
      </c>
      <c r="J219" s="344">
        <v>0</v>
      </c>
      <c r="K219" s="344">
        <v>0</v>
      </c>
      <c r="L219" s="344">
        <v>0</v>
      </c>
      <c r="M219" s="344">
        <v>0</v>
      </c>
      <c r="N219" s="344">
        <v>0</v>
      </c>
      <c r="O219" s="344">
        <v>0</v>
      </c>
      <c r="P219" s="344">
        <f t="shared" si="44"/>
        <v>0</v>
      </c>
      <c r="Q219" s="344">
        <v>1</v>
      </c>
      <c r="R219" s="344">
        <v>100</v>
      </c>
      <c r="S219" s="344">
        <v>1</v>
      </c>
      <c r="T219" s="344">
        <v>50</v>
      </c>
      <c r="U219" s="344">
        <v>1</v>
      </c>
      <c r="V219" s="360">
        <v>50</v>
      </c>
      <c r="W219" s="265">
        <v>1</v>
      </c>
      <c r="X219" s="265">
        <v>50</v>
      </c>
      <c r="Y219" s="265">
        <v>0.9</v>
      </c>
      <c r="Z219" s="344">
        <v>100</v>
      </c>
      <c r="AA219" s="265">
        <v>105</v>
      </c>
      <c r="AB219" s="265">
        <v>100</v>
      </c>
      <c r="AC219" s="265">
        <v>104</v>
      </c>
      <c r="AD219" s="265">
        <v>107</v>
      </c>
      <c r="AE219" s="265">
        <v>96</v>
      </c>
      <c r="AF219" s="265">
        <v>93</v>
      </c>
      <c r="AG219" s="265">
        <v>0</v>
      </c>
      <c r="AH219" s="265">
        <v>0</v>
      </c>
      <c r="AI219" s="265">
        <v>48.43</v>
      </c>
      <c r="AJ219" s="265">
        <v>0</v>
      </c>
      <c r="AK219" s="265">
        <v>0</v>
      </c>
      <c r="AL219" s="265">
        <v>0</v>
      </c>
      <c r="AM219" s="265">
        <v>10</v>
      </c>
      <c r="AN219" s="265">
        <v>0</v>
      </c>
      <c r="AO219" s="265">
        <v>0</v>
      </c>
      <c r="AP219" s="265">
        <v>0</v>
      </c>
      <c r="AQ219" s="265">
        <v>0</v>
      </c>
      <c r="AR219" s="265">
        <v>0</v>
      </c>
      <c r="AS219" s="265">
        <v>0</v>
      </c>
      <c r="AT219" s="265">
        <v>0</v>
      </c>
      <c r="AU219" s="265">
        <v>2</v>
      </c>
      <c r="AV219" s="265">
        <v>1</v>
      </c>
      <c r="AW219" s="265">
        <v>48.43</v>
      </c>
    </row>
    <row r="220" s="10" customFormat="1" ht="20.4" spans="1:49">
      <c r="A220" s="111"/>
      <c r="B220" s="70"/>
      <c r="C220" s="69"/>
      <c r="D220" s="71"/>
      <c r="E220" s="72" t="s">
        <v>580</v>
      </c>
      <c r="F220" s="72" t="s">
        <v>585</v>
      </c>
      <c r="G220" s="73"/>
      <c r="H220" s="125">
        <v>0</v>
      </c>
      <c r="I220" s="125">
        <v>1</v>
      </c>
      <c r="J220" s="125">
        <v>0</v>
      </c>
      <c r="K220" s="125">
        <v>0</v>
      </c>
      <c r="L220" s="125">
        <v>0</v>
      </c>
      <c r="M220" s="125">
        <v>0</v>
      </c>
      <c r="N220" s="125">
        <v>0</v>
      </c>
      <c r="O220" s="125">
        <v>0</v>
      </c>
      <c r="P220" s="125">
        <v>0</v>
      </c>
      <c r="Q220" s="125">
        <v>1</v>
      </c>
      <c r="R220" s="125">
        <v>100</v>
      </c>
      <c r="S220" s="125">
        <v>1</v>
      </c>
      <c r="T220" s="125">
        <v>50</v>
      </c>
      <c r="U220" s="125">
        <v>1</v>
      </c>
      <c r="V220" s="383">
        <v>50</v>
      </c>
      <c r="W220" s="113">
        <v>1</v>
      </c>
      <c r="X220" s="113">
        <v>50</v>
      </c>
      <c r="Y220" s="113">
        <v>0.9</v>
      </c>
      <c r="Z220" s="125">
        <v>100</v>
      </c>
      <c r="AA220" s="113">
        <v>105</v>
      </c>
      <c r="AB220" s="113">
        <v>100</v>
      </c>
      <c r="AC220" s="385">
        <v>105</v>
      </c>
      <c r="AD220" s="385">
        <v>108</v>
      </c>
      <c r="AE220" s="385">
        <v>97</v>
      </c>
      <c r="AF220" s="385">
        <v>94</v>
      </c>
      <c r="AG220" s="113" t="s">
        <v>1518</v>
      </c>
      <c r="AH220" s="113" t="s">
        <v>1518</v>
      </c>
      <c r="AI220" s="113">
        <v>48.43</v>
      </c>
      <c r="AJ220" s="113">
        <v>0</v>
      </c>
      <c r="AK220" s="113">
        <v>0</v>
      </c>
      <c r="AL220" s="113" t="s">
        <v>251</v>
      </c>
      <c r="AM220" s="113" t="s">
        <v>251</v>
      </c>
      <c r="AN220" s="113" t="s">
        <v>251</v>
      </c>
      <c r="AO220" s="113" t="s">
        <v>251</v>
      </c>
      <c r="AP220" s="113" t="s">
        <v>251</v>
      </c>
      <c r="AQ220" s="113" t="s">
        <v>251</v>
      </c>
      <c r="AR220" s="113" t="s">
        <v>251</v>
      </c>
      <c r="AS220" s="113" t="s">
        <v>251</v>
      </c>
      <c r="AT220" s="113" t="s">
        <v>251</v>
      </c>
      <c r="AU220" s="113" t="s">
        <v>251</v>
      </c>
      <c r="AV220" s="113">
        <v>1</v>
      </c>
      <c r="AW220" s="113">
        <v>48.43</v>
      </c>
    </row>
    <row r="221" s="18" customFormat="1" ht="20.4" spans="1:49">
      <c r="A221" s="58">
        <f t="shared" ref="A221:A225" si="46">A219</f>
        <v>902</v>
      </c>
      <c r="B221" s="59" t="s">
        <v>578</v>
      </c>
      <c r="C221" s="55" t="s">
        <v>579</v>
      </c>
      <c r="D221" s="56" t="s">
        <v>187</v>
      </c>
      <c r="E221" s="57" t="s">
        <v>580</v>
      </c>
      <c r="F221" s="57" t="s">
        <v>585</v>
      </c>
      <c r="G221" s="68"/>
      <c r="H221" s="344">
        <v>0</v>
      </c>
      <c r="I221" s="344">
        <f t="shared" si="45"/>
        <v>1</v>
      </c>
      <c r="J221" s="344">
        <v>0</v>
      </c>
      <c r="K221" s="344">
        <v>0</v>
      </c>
      <c r="L221" s="344">
        <v>0</v>
      </c>
      <c r="M221" s="344">
        <v>0</v>
      </c>
      <c r="N221" s="344">
        <v>0</v>
      </c>
      <c r="O221" s="344">
        <v>0</v>
      </c>
      <c r="P221" s="344">
        <f t="shared" si="44"/>
        <v>0</v>
      </c>
      <c r="Q221" s="344">
        <v>1</v>
      </c>
      <c r="R221" s="344">
        <v>100</v>
      </c>
      <c r="S221" s="344">
        <v>1</v>
      </c>
      <c r="T221" s="344">
        <v>50</v>
      </c>
      <c r="U221" s="344">
        <v>1</v>
      </c>
      <c r="V221" s="361" t="s">
        <v>1422</v>
      </c>
      <c r="W221" s="265">
        <v>1</v>
      </c>
      <c r="X221" s="265">
        <v>50</v>
      </c>
      <c r="Y221" s="265">
        <v>0.9</v>
      </c>
      <c r="Z221" s="344">
        <v>100</v>
      </c>
      <c r="AA221" s="265">
        <v>105</v>
      </c>
      <c r="AB221" s="265">
        <v>100</v>
      </c>
      <c r="AC221" s="265">
        <v>105</v>
      </c>
      <c r="AD221" s="265">
        <v>108</v>
      </c>
      <c r="AE221" s="265">
        <v>97</v>
      </c>
      <c r="AF221" s="265">
        <v>94</v>
      </c>
      <c r="AG221" s="265">
        <v>0</v>
      </c>
      <c r="AH221" s="265">
        <v>0</v>
      </c>
      <c r="AI221" s="265">
        <v>48.43</v>
      </c>
      <c r="AJ221" s="265">
        <v>0</v>
      </c>
      <c r="AK221" s="265">
        <v>0</v>
      </c>
      <c r="AL221" s="265">
        <v>0</v>
      </c>
      <c r="AM221" s="265">
        <v>10</v>
      </c>
      <c r="AN221" s="265">
        <v>0</v>
      </c>
      <c r="AO221" s="265">
        <v>0</v>
      </c>
      <c r="AP221" s="265">
        <v>0</v>
      </c>
      <c r="AQ221" s="265">
        <v>0</v>
      </c>
      <c r="AR221" s="265">
        <v>0</v>
      </c>
      <c r="AS221" s="265">
        <v>0</v>
      </c>
      <c r="AT221" s="265">
        <v>0</v>
      </c>
      <c r="AU221" s="265">
        <v>2</v>
      </c>
      <c r="AV221" s="265">
        <v>1</v>
      </c>
      <c r="AW221" s="265">
        <v>48.43</v>
      </c>
    </row>
    <row r="222" s="10" customFormat="1" ht="20.4" spans="1:49">
      <c r="A222" s="111"/>
      <c r="B222" s="70"/>
      <c r="C222" s="69"/>
      <c r="D222" s="71"/>
      <c r="E222" s="72" t="s">
        <v>580</v>
      </c>
      <c r="F222" s="69" t="s">
        <v>586</v>
      </c>
      <c r="G222" s="73"/>
      <c r="H222" s="125">
        <v>0</v>
      </c>
      <c r="I222" s="125">
        <v>1</v>
      </c>
      <c r="J222" s="125">
        <v>0</v>
      </c>
      <c r="K222" s="125">
        <v>0</v>
      </c>
      <c r="L222" s="125">
        <v>0</v>
      </c>
      <c r="M222" s="125">
        <v>0</v>
      </c>
      <c r="N222" s="125">
        <v>0</v>
      </c>
      <c r="O222" s="125">
        <v>0</v>
      </c>
      <c r="P222" s="125">
        <v>0</v>
      </c>
      <c r="Q222" s="125">
        <v>1</v>
      </c>
      <c r="R222" s="125">
        <v>100</v>
      </c>
      <c r="S222" s="125">
        <v>1</v>
      </c>
      <c r="T222" s="125">
        <v>50</v>
      </c>
      <c r="U222" s="125">
        <v>1</v>
      </c>
      <c r="V222" s="331">
        <v>50</v>
      </c>
      <c r="W222" s="113">
        <v>1</v>
      </c>
      <c r="X222" s="113">
        <v>50</v>
      </c>
      <c r="Y222" s="113">
        <v>0.9</v>
      </c>
      <c r="Z222" s="125">
        <v>100</v>
      </c>
      <c r="AA222" s="113">
        <v>105</v>
      </c>
      <c r="AB222" s="113">
        <v>100</v>
      </c>
      <c r="AC222" s="113">
        <v>105</v>
      </c>
      <c r="AD222" s="113">
        <v>108</v>
      </c>
      <c r="AE222" s="113">
        <v>97</v>
      </c>
      <c r="AF222" s="113">
        <v>94</v>
      </c>
      <c r="AG222" s="113" t="s">
        <v>1518</v>
      </c>
      <c r="AH222" s="113" t="s">
        <v>1518</v>
      </c>
      <c r="AI222" s="113">
        <v>48.43</v>
      </c>
      <c r="AJ222" s="113">
        <v>0</v>
      </c>
      <c r="AK222" s="113">
        <v>0</v>
      </c>
      <c r="AL222" s="113" t="s">
        <v>251</v>
      </c>
      <c r="AM222" s="113" t="s">
        <v>251</v>
      </c>
      <c r="AN222" s="113" t="s">
        <v>251</v>
      </c>
      <c r="AO222" s="113" t="s">
        <v>251</v>
      </c>
      <c r="AP222" s="113" t="s">
        <v>251</v>
      </c>
      <c r="AQ222" s="113" t="s">
        <v>251</v>
      </c>
      <c r="AR222" s="113" t="s">
        <v>251</v>
      </c>
      <c r="AS222" s="113" t="s">
        <v>251</v>
      </c>
      <c r="AT222" s="113" t="s">
        <v>251</v>
      </c>
      <c r="AU222" s="113" t="s">
        <v>251</v>
      </c>
      <c r="AV222" s="113">
        <v>1</v>
      </c>
      <c r="AW222" s="113">
        <v>48.43</v>
      </c>
    </row>
    <row r="223" s="18" customFormat="1" ht="20.4" spans="1:49">
      <c r="A223" s="58">
        <f t="shared" si="46"/>
        <v>902</v>
      </c>
      <c r="B223" s="59" t="s">
        <v>578</v>
      </c>
      <c r="C223" s="55" t="s">
        <v>579</v>
      </c>
      <c r="D223" s="56" t="s">
        <v>190</v>
      </c>
      <c r="E223" s="57" t="s">
        <v>580</v>
      </c>
      <c r="F223" s="57" t="s">
        <v>586</v>
      </c>
      <c r="G223" s="47"/>
      <c r="H223" s="344">
        <v>0</v>
      </c>
      <c r="I223" s="344">
        <f t="shared" si="45"/>
        <v>1</v>
      </c>
      <c r="J223" s="344">
        <v>0</v>
      </c>
      <c r="K223" s="344">
        <v>0</v>
      </c>
      <c r="L223" s="344">
        <v>0</v>
      </c>
      <c r="M223" s="344">
        <v>0</v>
      </c>
      <c r="N223" s="344">
        <v>0</v>
      </c>
      <c r="O223" s="344">
        <v>0</v>
      </c>
      <c r="P223" s="344">
        <f t="shared" si="44"/>
        <v>0</v>
      </c>
      <c r="Q223" s="344">
        <v>1</v>
      </c>
      <c r="R223" s="344">
        <v>100</v>
      </c>
      <c r="S223" s="344">
        <v>1</v>
      </c>
      <c r="T223" s="344">
        <v>50</v>
      </c>
      <c r="U223" s="344">
        <v>1</v>
      </c>
      <c r="V223" s="361" t="s">
        <v>1422</v>
      </c>
      <c r="W223" s="265">
        <v>1</v>
      </c>
      <c r="X223" s="265">
        <v>50</v>
      </c>
      <c r="Y223" s="265">
        <v>0.9</v>
      </c>
      <c r="Z223" s="344">
        <v>100</v>
      </c>
      <c r="AA223" s="265">
        <v>105</v>
      </c>
      <c r="AB223" s="265">
        <v>100</v>
      </c>
      <c r="AC223" s="265">
        <v>105</v>
      </c>
      <c r="AD223" s="265">
        <v>108</v>
      </c>
      <c r="AE223" s="265">
        <v>97</v>
      </c>
      <c r="AF223" s="265">
        <v>94</v>
      </c>
      <c r="AG223" s="265">
        <v>0</v>
      </c>
      <c r="AH223" s="265">
        <v>0</v>
      </c>
      <c r="AI223" s="265">
        <v>48.43</v>
      </c>
      <c r="AJ223" s="265">
        <v>0</v>
      </c>
      <c r="AK223" s="265">
        <v>0</v>
      </c>
      <c r="AL223" s="265">
        <v>0</v>
      </c>
      <c r="AM223" s="265">
        <v>10</v>
      </c>
      <c r="AN223" s="265">
        <v>0</v>
      </c>
      <c r="AO223" s="265">
        <v>0</v>
      </c>
      <c r="AP223" s="265">
        <v>0</v>
      </c>
      <c r="AQ223" s="265">
        <v>0</v>
      </c>
      <c r="AR223" s="265">
        <v>0</v>
      </c>
      <c r="AS223" s="265">
        <v>0</v>
      </c>
      <c r="AT223" s="265">
        <v>0</v>
      </c>
      <c r="AU223" s="265">
        <v>2</v>
      </c>
      <c r="AV223" s="265">
        <v>1</v>
      </c>
      <c r="AW223" s="265">
        <v>48.43</v>
      </c>
    </row>
    <row r="224" s="10" customFormat="1" ht="20.4" spans="1:49">
      <c r="A224" s="111"/>
      <c r="B224" s="70"/>
      <c r="C224" s="69"/>
      <c r="D224" s="71"/>
      <c r="E224" s="72" t="s">
        <v>587</v>
      </c>
      <c r="F224" s="69" t="s">
        <v>588</v>
      </c>
      <c r="G224" s="194" t="s">
        <v>589</v>
      </c>
      <c r="H224" s="125">
        <v>1</v>
      </c>
      <c r="I224" s="125">
        <v>4</v>
      </c>
      <c r="J224" s="125">
        <v>1</v>
      </c>
      <c r="K224" s="125">
        <v>1</v>
      </c>
      <c r="L224" s="125">
        <v>0</v>
      </c>
      <c r="M224" s="125">
        <v>0</v>
      </c>
      <c r="N224" s="125">
        <v>0</v>
      </c>
      <c r="O224" s="125">
        <v>0</v>
      </c>
      <c r="P224" s="125">
        <v>0</v>
      </c>
      <c r="Q224" s="125">
        <v>1</v>
      </c>
      <c r="R224" s="125">
        <v>100</v>
      </c>
      <c r="S224" s="125">
        <v>1</v>
      </c>
      <c r="T224" s="125">
        <v>50</v>
      </c>
      <c r="U224" s="125">
        <v>1</v>
      </c>
      <c r="V224" s="331">
        <v>50</v>
      </c>
      <c r="W224" s="113">
        <v>1</v>
      </c>
      <c r="X224" s="113">
        <v>50</v>
      </c>
      <c r="Y224" s="113">
        <v>0.9</v>
      </c>
      <c r="Z224" s="125">
        <v>100</v>
      </c>
      <c r="AA224" s="113">
        <v>105</v>
      </c>
      <c r="AB224" s="113">
        <v>100</v>
      </c>
      <c r="AC224" s="113">
        <v>105</v>
      </c>
      <c r="AD224" s="113">
        <v>108</v>
      </c>
      <c r="AE224" s="113">
        <v>97</v>
      </c>
      <c r="AF224" s="113">
        <v>94</v>
      </c>
      <c r="AG224" s="113" t="s">
        <v>1518</v>
      </c>
      <c r="AH224" s="113" t="s">
        <v>1518</v>
      </c>
      <c r="AI224" s="113">
        <v>48.43</v>
      </c>
      <c r="AJ224" s="113">
        <v>0</v>
      </c>
      <c r="AK224" s="113">
        <v>0</v>
      </c>
      <c r="AL224" s="113" t="s">
        <v>251</v>
      </c>
      <c r="AM224" s="113" t="s">
        <v>251</v>
      </c>
      <c r="AN224" s="113" t="s">
        <v>251</v>
      </c>
      <c r="AO224" s="113" t="s">
        <v>251</v>
      </c>
      <c r="AP224" s="113" t="s">
        <v>251</v>
      </c>
      <c r="AQ224" s="113" t="s">
        <v>251</v>
      </c>
      <c r="AR224" s="113" t="s">
        <v>251</v>
      </c>
      <c r="AS224" s="113" t="s">
        <v>251</v>
      </c>
      <c r="AT224" s="113" t="s">
        <v>251</v>
      </c>
      <c r="AU224" s="113" t="s">
        <v>251</v>
      </c>
      <c r="AV224" s="113">
        <v>20</v>
      </c>
      <c r="AW224" s="113">
        <v>48.43</v>
      </c>
    </row>
    <row r="225" ht="20.4" spans="1:49">
      <c r="A225" s="51">
        <f t="shared" si="46"/>
        <v>902</v>
      </c>
      <c r="B225" s="42" t="s">
        <v>578</v>
      </c>
      <c r="C225" s="33" t="s">
        <v>579</v>
      </c>
      <c r="D225" s="43" t="s">
        <v>193</v>
      </c>
      <c r="E225" s="44" t="s">
        <v>587</v>
      </c>
      <c r="F225" s="33" t="s">
        <v>588</v>
      </c>
      <c r="G225" s="47"/>
      <c r="H225" s="186">
        <v>1</v>
      </c>
      <c r="I225" s="186">
        <f t="shared" si="45"/>
        <v>4</v>
      </c>
      <c r="J225" s="186">
        <v>1</v>
      </c>
      <c r="K225" s="186">
        <v>1</v>
      </c>
      <c r="L225" s="186">
        <v>0</v>
      </c>
      <c r="M225" s="186">
        <v>0</v>
      </c>
      <c r="N225" s="186">
        <v>0</v>
      </c>
      <c r="O225" s="186">
        <v>0</v>
      </c>
      <c r="P225" s="186">
        <f t="shared" si="44"/>
        <v>7</v>
      </c>
      <c r="Q225" s="186">
        <v>1</v>
      </c>
      <c r="R225" s="186">
        <v>100</v>
      </c>
      <c r="S225" s="186">
        <v>1</v>
      </c>
      <c r="T225" s="186">
        <v>50</v>
      </c>
      <c r="U225" s="186">
        <v>1</v>
      </c>
      <c r="V225" s="368" t="s">
        <v>1422</v>
      </c>
      <c r="W225" s="140">
        <v>1</v>
      </c>
      <c r="X225" s="140">
        <v>50</v>
      </c>
      <c r="Y225" s="140">
        <v>0.9</v>
      </c>
      <c r="Z225" s="186">
        <v>100</v>
      </c>
      <c r="AA225" s="140">
        <v>105</v>
      </c>
      <c r="AB225" s="140">
        <v>100</v>
      </c>
      <c r="AC225" s="140">
        <v>105</v>
      </c>
      <c r="AD225" s="140">
        <v>108</v>
      </c>
      <c r="AE225" s="140">
        <v>97</v>
      </c>
      <c r="AF225" s="140">
        <v>94</v>
      </c>
      <c r="AG225" s="140">
        <v>0</v>
      </c>
      <c r="AH225" s="140">
        <v>0</v>
      </c>
      <c r="AI225" s="140">
        <v>48.43</v>
      </c>
      <c r="AJ225" s="140">
        <v>0</v>
      </c>
      <c r="AK225" s="140">
        <v>0</v>
      </c>
      <c r="AL225" s="140">
        <v>0</v>
      </c>
      <c r="AM225" s="140">
        <v>10</v>
      </c>
      <c r="AN225" s="140">
        <v>0</v>
      </c>
      <c r="AO225" s="140">
        <v>0</v>
      </c>
      <c r="AP225" s="140">
        <v>0</v>
      </c>
      <c r="AQ225" s="140">
        <v>0</v>
      </c>
      <c r="AR225" s="140">
        <v>0</v>
      </c>
      <c r="AS225" s="140">
        <v>0</v>
      </c>
      <c r="AT225" s="140">
        <v>0</v>
      </c>
      <c r="AU225" s="140">
        <v>2</v>
      </c>
      <c r="AV225" s="140">
        <v>20</v>
      </c>
      <c r="AW225" s="140">
        <v>48.43</v>
      </c>
    </row>
    <row r="226" s="2" customFormat="1" ht="20.4" spans="1:49">
      <c r="A226" s="48"/>
      <c r="B226" s="37"/>
      <c r="C226" s="36"/>
      <c r="D226" s="38"/>
      <c r="E226" s="39"/>
      <c r="F226" s="39"/>
      <c r="G226" s="49"/>
      <c r="H226" s="133">
        <v>0</v>
      </c>
      <c r="I226" s="133">
        <v>1</v>
      </c>
      <c r="J226" s="133">
        <v>0</v>
      </c>
      <c r="K226" s="133">
        <v>0</v>
      </c>
      <c r="L226" s="133">
        <v>0</v>
      </c>
      <c r="M226" s="133">
        <v>0</v>
      </c>
      <c r="N226" s="133">
        <v>0</v>
      </c>
      <c r="O226" s="133">
        <v>0</v>
      </c>
      <c r="P226" s="133">
        <v>0</v>
      </c>
      <c r="Q226" s="133">
        <v>1</v>
      </c>
      <c r="R226" s="133">
        <v>100</v>
      </c>
      <c r="S226" s="133">
        <v>1</v>
      </c>
      <c r="T226" s="133">
        <v>50</v>
      </c>
      <c r="U226" s="133">
        <v>1</v>
      </c>
      <c r="V226" s="359">
        <v>50</v>
      </c>
      <c r="W226" s="250">
        <v>1</v>
      </c>
      <c r="X226" s="250">
        <v>50</v>
      </c>
      <c r="Y226" s="250">
        <v>0.9</v>
      </c>
      <c r="Z226" s="133">
        <v>100</v>
      </c>
      <c r="AA226" s="250">
        <v>105</v>
      </c>
      <c r="AB226" s="250">
        <v>100</v>
      </c>
      <c r="AC226" s="250">
        <v>104</v>
      </c>
      <c r="AD226" s="250">
        <v>107</v>
      </c>
      <c r="AE226" s="250">
        <v>96</v>
      </c>
      <c r="AF226" s="250">
        <v>93</v>
      </c>
      <c r="AG226" s="250" t="s">
        <v>1518</v>
      </c>
      <c r="AH226" s="250" t="s">
        <v>1518</v>
      </c>
      <c r="AI226" s="250">
        <v>48.43</v>
      </c>
      <c r="AJ226" s="250">
        <v>0</v>
      </c>
      <c r="AK226" s="250">
        <v>0</v>
      </c>
      <c r="AL226" s="250" t="s">
        <v>251</v>
      </c>
      <c r="AM226" s="250" t="s">
        <v>251</v>
      </c>
      <c r="AN226" s="250" t="s">
        <v>251</v>
      </c>
      <c r="AO226" s="250" t="s">
        <v>251</v>
      </c>
      <c r="AP226" s="250" t="s">
        <v>251</v>
      </c>
      <c r="AQ226" s="250" t="s">
        <v>251</v>
      </c>
      <c r="AR226" s="250" t="s">
        <v>251</v>
      </c>
      <c r="AS226" s="250" t="s">
        <v>251</v>
      </c>
      <c r="AT226" s="250" t="s">
        <v>251</v>
      </c>
      <c r="AU226" s="250" t="s">
        <v>251</v>
      </c>
      <c r="AV226" s="250">
        <v>1</v>
      </c>
      <c r="AW226" s="250">
        <v>48.43</v>
      </c>
    </row>
    <row r="227" s="121" customFormat="1" ht="20.4" spans="1:49">
      <c r="A227" s="58">
        <f>A4</f>
        <v>902</v>
      </c>
      <c r="B227" s="59" t="s">
        <v>591</v>
      </c>
      <c r="C227" s="55" t="s">
        <v>592</v>
      </c>
      <c r="D227" s="56" t="s">
        <v>168</v>
      </c>
      <c r="E227" s="57" t="s">
        <v>593</v>
      </c>
      <c r="F227" s="57" t="s">
        <v>594</v>
      </c>
      <c r="G227" s="68"/>
      <c r="H227" s="121">
        <v>0</v>
      </c>
      <c r="I227" s="121">
        <f>J227+K227*2+L227*4+1</f>
        <v>1</v>
      </c>
      <c r="J227" s="121">
        <v>0</v>
      </c>
      <c r="K227" s="121">
        <v>0</v>
      </c>
      <c r="L227" s="121">
        <v>0</v>
      </c>
      <c r="M227" s="121">
        <v>0</v>
      </c>
      <c r="N227" s="121">
        <v>0</v>
      </c>
      <c r="O227" s="121">
        <v>0</v>
      </c>
      <c r="P227" s="121">
        <f>H227+J227*2+K227*4+L227*8+M227*256+N227*512+O227*1024</f>
        <v>0</v>
      </c>
      <c r="Q227" s="121">
        <v>1</v>
      </c>
      <c r="R227" s="121">
        <v>100</v>
      </c>
      <c r="S227" s="121">
        <v>1</v>
      </c>
      <c r="T227" s="121">
        <v>50</v>
      </c>
      <c r="U227" s="121">
        <v>1</v>
      </c>
      <c r="V227" s="121">
        <v>50</v>
      </c>
      <c r="W227" s="121">
        <v>1</v>
      </c>
      <c r="X227" s="121">
        <v>50</v>
      </c>
      <c r="Y227" s="121">
        <v>0.9</v>
      </c>
      <c r="Z227" s="121">
        <v>100</v>
      </c>
      <c r="AA227" s="121">
        <v>105</v>
      </c>
      <c r="AB227" s="121">
        <v>100</v>
      </c>
      <c r="AC227" s="121">
        <v>104</v>
      </c>
      <c r="AD227" s="121">
        <v>107</v>
      </c>
      <c r="AE227" s="121">
        <v>96</v>
      </c>
      <c r="AF227" s="121">
        <v>93</v>
      </c>
      <c r="AG227" s="121">
        <v>0</v>
      </c>
      <c r="AH227" s="121">
        <v>0</v>
      </c>
      <c r="AI227" s="121">
        <v>48.43</v>
      </c>
      <c r="AJ227" s="121">
        <v>0</v>
      </c>
      <c r="AK227" s="121">
        <v>0</v>
      </c>
      <c r="AL227" s="121">
        <v>0</v>
      </c>
      <c r="AM227" s="121">
        <v>10</v>
      </c>
      <c r="AN227" s="121">
        <v>0</v>
      </c>
      <c r="AO227" s="121">
        <v>0</v>
      </c>
      <c r="AP227" s="121">
        <v>0</v>
      </c>
      <c r="AQ227" s="121">
        <v>0</v>
      </c>
      <c r="AR227" s="121">
        <v>0</v>
      </c>
      <c r="AS227" s="121">
        <v>0</v>
      </c>
      <c r="AT227" s="121">
        <v>0</v>
      </c>
      <c r="AU227" s="121">
        <v>2</v>
      </c>
      <c r="AV227" s="121">
        <v>1</v>
      </c>
      <c r="AW227" s="121">
        <v>48.43</v>
      </c>
    </row>
    <row r="228" ht="20.4" spans="1:49">
      <c r="A228" s="33">
        <f>A217</f>
        <v>902</v>
      </c>
      <c r="B228" s="42" t="s">
        <v>595</v>
      </c>
      <c r="C228" s="33"/>
      <c r="D228" s="43"/>
      <c r="E228" s="44"/>
      <c r="F228" s="44"/>
      <c r="G228" s="47"/>
      <c r="H228" s="367"/>
      <c r="I228" s="367"/>
      <c r="J228" s="367"/>
      <c r="K228" s="367"/>
      <c r="L228" s="367"/>
      <c r="M228" s="367"/>
      <c r="N228" s="367"/>
      <c r="O228" s="367"/>
      <c r="P228" s="350"/>
      <c r="Q228" s="344"/>
      <c r="R228" s="344"/>
      <c r="S228" s="344"/>
      <c r="T228" s="344"/>
      <c r="U228" s="344"/>
      <c r="V228" s="360"/>
      <c r="W228" s="265"/>
      <c r="X228" s="265"/>
      <c r="Y228" s="265"/>
      <c r="Z228" s="344"/>
      <c r="AA228" s="265"/>
      <c r="AB228" s="265"/>
      <c r="AC228" s="265"/>
      <c r="AD228" s="265"/>
      <c r="AE228" s="265"/>
      <c r="AF228" s="265"/>
      <c r="AG228" s="265"/>
      <c r="AH228" s="265"/>
      <c r="AI228" s="265"/>
      <c r="AJ228" s="265"/>
      <c r="AK228" s="265"/>
      <c r="AL228" s="265"/>
      <c r="AM228" s="265"/>
      <c r="AN228" s="265"/>
      <c r="AO228" s="265"/>
      <c r="AP228" s="265"/>
      <c r="AQ228" s="265"/>
      <c r="AR228" s="265"/>
      <c r="AS228" s="265"/>
      <c r="AT228" s="265"/>
      <c r="AU228" s="265"/>
      <c r="AV228" s="265"/>
      <c r="AW228" s="265"/>
    </row>
    <row r="229" ht="20.4" spans="1:49">
      <c r="A229" s="33">
        <f>A228</f>
        <v>902</v>
      </c>
      <c r="B229" s="42" t="s">
        <v>596</v>
      </c>
      <c r="C229" s="33" t="s">
        <v>597</v>
      </c>
      <c r="D229" s="43" t="s">
        <v>168</v>
      </c>
      <c r="E229" s="44" t="s">
        <v>598</v>
      </c>
      <c r="F229" s="44" t="s">
        <v>597</v>
      </c>
      <c r="G229" s="47"/>
      <c r="H229" s="186">
        <v>0</v>
      </c>
      <c r="I229" s="186">
        <f>J229+K229*2+L229*4+1</f>
        <v>1</v>
      </c>
      <c r="J229" s="186">
        <v>0</v>
      </c>
      <c r="K229" s="186">
        <v>0</v>
      </c>
      <c r="L229" s="186">
        <v>0</v>
      </c>
      <c r="M229" s="186">
        <v>0</v>
      </c>
      <c r="N229" s="186">
        <v>0</v>
      </c>
      <c r="O229" s="186">
        <v>0</v>
      </c>
      <c r="P229" s="350">
        <f t="shared" ref="P229:P253" si="47">H229+J229*2+K229*4+L229*8+M229*256+N229*512+O229*1024</f>
        <v>0</v>
      </c>
      <c r="Q229" s="344">
        <v>1</v>
      </c>
      <c r="R229" s="344">
        <v>100</v>
      </c>
      <c r="S229" s="344">
        <v>1</v>
      </c>
      <c r="T229" s="344">
        <v>50</v>
      </c>
      <c r="U229" s="344">
        <v>1</v>
      </c>
      <c r="V229" s="344">
        <v>50</v>
      </c>
      <c r="W229" s="265">
        <v>1</v>
      </c>
      <c r="X229" s="265">
        <v>50</v>
      </c>
      <c r="Y229" s="265">
        <v>0.9</v>
      </c>
      <c r="Z229" s="344">
        <v>100</v>
      </c>
      <c r="AA229" s="265">
        <v>105</v>
      </c>
      <c r="AB229" s="265">
        <v>100</v>
      </c>
      <c r="AC229" s="265">
        <v>104</v>
      </c>
      <c r="AD229" s="265">
        <v>112</v>
      </c>
      <c r="AE229" s="265">
        <v>95</v>
      </c>
      <c r="AF229" s="265">
        <v>90</v>
      </c>
      <c r="AG229" s="265">
        <v>0</v>
      </c>
      <c r="AH229" s="265">
        <v>0</v>
      </c>
      <c r="AI229" s="265">
        <v>44</v>
      </c>
      <c r="AJ229" s="265">
        <v>0</v>
      </c>
      <c r="AK229" s="265">
        <v>0</v>
      </c>
      <c r="AL229" s="265">
        <v>0</v>
      </c>
      <c r="AM229" s="265">
        <v>10</v>
      </c>
      <c r="AN229" s="265">
        <v>0</v>
      </c>
      <c r="AO229" s="265">
        <v>0</v>
      </c>
      <c r="AP229" s="265">
        <v>0</v>
      </c>
      <c r="AQ229" s="265">
        <v>0</v>
      </c>
      <c r="AR229" s="265">
        <v>0</v>
      </c>
      <c r="AS229" s="265">
        <v>0</v>
      </c>
      <c r="AT229" s="265">
        <v>0</v>
      </c>
      <c r="AU229" s="265">
        <v>2</v>
      </c>
      <c r="AV229" s="265">
        <v>1</v>
      </c>
      <c r="AW229" s="265">
        <v>43.6</v>
      </c>
    </row>
    <row r="230" ht="20.4" spans="1:49">
      <c r="A230" s="33">
        <f>A229</f>
        <v>902</v>
      </c>
      <c r="B230" s="42"/>
      <c r="C230" s="33" t="s">
        <v>599</v>
      </c>
      <c r="D230" s="43" t="s">
        <v>168</v>
      </c>
      <c r="E230" s="44" t="s">
        <v>600</v>
      </c>
      <c r="F230" s="44" t="s">
        <v>599</v>
      </c>
      <c r="G230" s="47"/>
      <c r="H230" s="186">
        <v>0</v>
      </c>
      <c r="I230" s="186">
        <f>J230+K230*2+L230*4+1</f>
        <v>1</v>
      </c>
      <c r="J230" s="186">
        <v>0</v>
      </c>
      <c r="K230" s="186">
        <v>0</v>
      </c>
      <c r="L230" s="186">
        <v>0</v>
      </c>
      <c r="M230" s="186">
        <v>0</v>
      </c>
      <c r="N230" s="186">
        <v>0</v>
      </c>
      <c r="O230" s="186">
        <v>0</v>
      </c>
      <c r="P230" s="350">
        <f t="shared" si="47"/>
        <v>0</v>
      </c>
      <c r="Q230" s="344">
        <v>1</v>
      </c>
      <c r="R230" s="344">
        <v>100</v>
      </c>
      <c r="S230" s="344">
        <v>1</v>
      </c>
      <c r="T230" s="344">
        <v>50</v>
      </c>
      <c r="U230" s="344">
        <v>1</v>
      </c>
      <c r="V230" s="360">
        <v>50</v>
      </c>
      <c r="W230" s="265">
        <v>1</v>
      </c>
      <c r="X230" s="265">
        <v>50</v>
      </c>
      <c r="Y230" s="265">
        <v>0.9</v>
      </c>
      <c r="Z230" s="344">
        <v>100</v>
      </c>
      <c r="AA230" s="265">
        <v>105</v>
      </c>
      <c r="AB230" s="265">
        <v>100</v>
      </c>
      <c r="AC230" s="265">
        <v>104</v>
      </c>
      <c r="AD230" s="265">
        <v>112</v>
      </c>
      <c r="AE230" s="265">
        <v>95</v>
      </c>
      <c r="AF230" s="265">
        <v>90</v>
      </c>
      <c r="AG230" s="265">
        <v>0</v>
      </c>
      <c r="AH230" s="265">
        <v>0</v>
      </c>
      <c r="AI230" s="265">
        <v>44</v>
      </c>
      <c r="AJ230" s="265">
        <v>0</v>
      </c>
      <c r="AK230" s="265">
        <v>0</v>
      </c>
      <c r="AL230" s="265">
        <v>0</v>
      </c>
      <c r="AM230" s="265">
        <v>10</v>
      </c>
      <c r="AN230" s="265">
        <v>0</v>
      </c>
      <c r="AO230" s="265">
        <v>0</v>
      </c>
      <c r="AP230" s="265">
        <v>0</v>
      </c>
      <c r="AQ230" s="265">
        <v>0</v>
      </c>
      <c r="AR230" s="265">
        <v>0</v>
      </c>
      <c r="AS230" s="265">
        <v>0</v>
      </c>
      <c r="AT230" s="265">
        <v>0</v>
      </c>
      <c r="AU230" s="265">
        <v>2</v>
      </c>
      <c r="AV230" s="265">
        <v>1</v>
      </c>
      <c r="AW230" s="265">
        <v>43.6</v>
      </c>
    </row>
    <row r="231" s="6" customFormat="1" ht="20.4" spans="1:52">
      <c r="A231" s="60"/>
      <c r="B231" s="61"/>
      <c r="C231" s="60"/>
      <c r="D231" s="62"/>
      <c r="E231" s="63"/>
      <c r="F231" s="63" t="s">
        <v>920</v>
      </c>
      <c r="G231" s="196" t="s">
        <v>264</v>
      </c>
      <c r="H231" s="346">
        <v>0</v>
      </c>
      <c r="I231" s="346"/>
      <c r="J231" s="346"/>
      <c r="K231" s="346"/>
      <c r="L231" s="346"/>
      <c r="M231" s="346"/>
      <c r="N231" s="346"/>
      <c r="O231" s="346"/>
      <c r="P231" s="354">
        <f t="shared" si="47"/>
        <v>0</v>
      </c>
      <c r="Q231" s="346" t="s">
        <v>251</v>
      </c>
      <c r="R231" s="346" t="s">
        <v>251</v>
      </c>
      <c r="S231" s="346" t="s">
        <v>251</v>
      </c>
      <c r="T231" s="346" t="s">
        <v>251</v>
      </c>
      <c r="U231" s="346" t="s">
        <v>251</v>
      </c>
      <c r="V231" s="346" t="s">
        <v>251</v>
      </c>
      <c r="W231" s="346" t="s">
        <v>251</v>
      </c>
      <c r="X231" s="346" t="s">
        <v>251</v>
      </c>
      <c r="Y231" s="346" t="s">
        <v>251</v>
      </c>
      <c r="Z231" s="346" t="s">
        <v>251</v>
      </c>
      <c r="AA231" s="346" t="s">
        <v>251</v>
      </c>
      <c r="AB231" s="346" t="s">
        <v>251</v>
      </c>
      <c r="AC231" s="346" t="s">
        <v>251</v>
      </c>
      <c r="AD231" s="346" t="s">
        <v>251</v>
      </c>
      <c r="AE231" s="346" t="s">
        <v>251</v>
      </c>
      <c r="AF231" s="346" t="s">
        <v>251</v>
      </c>
      <c r="AG231" s="346" t="s">
        <v>251</v>
      </c>
      <c r="AH231" s="346" t="s">
        <v>251</v>
      </c>
      <c r="AI231" s="346" t="s">
        <v>251</v>
      </c>
      <c r="AJ231" s="346" t="s">
        <v>251</v>
      </c>
      <c r="AK231" s="346" t="s">
        <v>251</v>
      </c>
      <c r="AL231" s="346" t="s">
        <v>251</v>
      </c>
      <c r="AM231" s="346" t="s">
        <v>251</v>
      </c>
      <c r="AN231" s="346" t="s">
        <v>251</v>
      </c>
      <c r="AO231" s="346" t="s">
        <v>251</v>
      </c>
      <c r="AP231" s="346" t="s">
        <v>251</v>
      </c>
      <c r="AQ231" s="346" t="s">
        <v>251</v>
      </c>
      <c r="AR231" s="346" t="s">
        <v>251</v>
      </c>
      <c r="AS231" s="346" t="s">
        <v>251</v>
      </c>
      <c r="AT231" s="346" t="s">
        <v>251</v>
      </c>
      <c r="AU231" s="346" t="s">
        <v>251</v>
      </c>
      <c r="AV231" s="346" t="s">
        <v>251</v>
      </c>
      <c r="AW231" s="346" t="s">
        <v>251</v>
      </c>
      <c r="AX231" s="346"/>
      <c r="AY231" s="346"/>
      <c r="AZ231" s="346"/>
    </row>
    <row r="232" ht="20.4" spans="1:49">
      <c r="A232" s="33">
        <f>A230</f>
        <v>902</v>
      </c>
      <c r="B232" s="42" t="s">
        <v>604</v>
      </c>
      <c r="C232" s="33" t="s">
        <v>606</v>
      </c>
      <c r="D232" s="43" t="s">
        <v>180</v>
      </c>
      <c r="E232" s="44" t="s">
        <v>605</v>
      </c>
      <c r="F232" s="44" t="s">
        <v>606</v>
      </c>
      <c r="G232" s="47"/>
      <c r="H232" s="186">
        <v>0</v>
      </c>
      <c r="I232" s="186">
        <f>J232+K232*2+L232*4+1</f>
        <v>1</v>
      </c>
      <c r="J232" s="186">
        <v>0</v>
      </c>
      <c r="K232" s="186">
        <v>0</v>
      </c>
      <c r="L232" s="186">
        <v>0</v>
      </c>
      <c r="M232" s="186">
        <v>0</v>
      </c>
      <c r="N232" s="186">
        <v>0</v>
      </c>
      <c r="O232" s="186">
        <v>0</v>
      </c>
      <c r="P232" s="350">
        <f t="shared" si="47"/>
        <v>0</v>
      </c>
      <c r="Q232" s="344">
        <v>1</v>
      </c>
      <c r="R232" s="344">
        <v>100</v>
      </c>
      <c r="S232" s="344">
        <v>1</v>
      </c>
      <c r="T232" s="344">
        <v>50</v>
      </c>
      <c r="U232" s="344">
        <v>1</v>
      </c>
      <c r="V232" s="360">
        <v>50</v>
      </c>
      <c r="W232" s="265">
        <v>1</v>
      </c>
      <c r="X232" s="265">
        <v>50</v>
      </c>
      <c r="Y232" s="265">
        <v>0.9</v>
      </c>
      <c r="Z232" s="344">
        <v>100</v>
      </c>
      <c r="AA232" s="265">
        <v>105</v>
      </c>
      <c r="AB232" s="265">
        <v>100</v>
      </c>
      <c r="AC232" s="265">
        <v>104</v>
      </c>
      <c r="AD232" s="265">
        <v>112</v>
      </c>
      <c r="AE232" s="265">
        <v>95</v>
      </c>
      <c r="AF232" s="265">
        <v>90</v>
      </c>
      <c r="AG232" s="265">
        <v>0</v>
      </c>
      <c r="AH232" s="265">
        <v>0</v>
      </c>
      <c r="AI232" s="265">
        <v>44</v>
      </c>
      <c r="AJ232" s="265">
        <v>0</v>
      </c>
      <c r="AK232" s="265">
        <v>0</v>
      </c>
      <c r="AL232" s="265">
        <v>0</v>
      </c>
      <c r="AM232" s="265">
        <v>10</v>
      </c>
      <c r="AN232" s="265">
        <v>0</v>
      </c>
      <c r="AO232" s="265">
        <v>0</v>
      </c>
      <c r="AP232" s="265">
        <v>0</v>
      </c>
      <c r="AQ232" s="265">
        <v>0</v>
      </c>
      <c r="AR232" s="265">
        <v>0</v>
      </c>
      <c r="AS232" s="265">
        <v>0</v>
      </c>
      <c r="AT232" s="265">
        <v>0</v>
      </c>
      <c r="AU232" s="265">
        <v>2</v>
      </c>
      <c r="AV232" s="265">
        <v>1</v>
      </c>
      <c r="AW232" s="265">
        <v>43.6</v>
      </c>
    </row>
    <row r="233" s="6" customFormat="1" ht="20.4" spans="1:49">
      <c r="A233" s="60"/>
      <c r="B233" s="61"/>
      <c r="C233" s="60"/>
      <c r="D233" s="62"/>
      <c r="E233" s="63"/>
      <c r="F233" s="63" t="s">
        <v>607</v>
      </c>
      <c r="G233" s="66"/>
      <c r="H233" s="346">
        <v>0</v>
      </c>
      <c r="I233" s="346"/>
      <c r="J233" s="346"/>
      <c r="K233" s="346"/>
      <c r="L233" s="346"/>
      <c r="M233" s="346"/>
      <c r="N233" s="346"/>
      <c r="O233" s="346"/>
      <c r="P233" s="354">
        <f t="shared" si="47"/>
        <v>0</v>
      </c>
      <c r="Q233" s="346" t="s">
        <v>251</v>
      </c>
      <c r="R233" s="346" t="s">
        <v>251</v>
      </c>
      <c r="S233" s="346" t="s">
        <v>251</v>
      </c>
      <c r="T233" s="346" t="s">
        <v>251</v>
      </c>
      <c r="U233" s="346" t="s">
        <v>251</v>
      </c>
      <c r="V233" s="346" t="s">
        <v>251</v>
      </c>
      <c r="W233" s="346" t="s">
        <v>251</v>
      </c>
      <c r="X233" s="346" t="s">
        <v>251</v>
      </c>
      <c r="Y233" s="346" t="s">
        <v>251</v>
      </c>
      <c r="Z233" s="346" t="s">
        <v>251</v>
      </c>
      <c r="AA233" s="346" t="s">
        <v>251</v>
      </c>
      <c r="AB233" s="346" t="s">
        <v>251</v>
      </c>
      <c r="AC233" s="346" t="s">
        <v>251</v>
      </c>
      <c r="AD233" s="346" t="s">
        <v>251</v>
      </c>
      <c r="AE233" s="346" t="s">
        <v>251</v>
      </c>
      <c r="AF233" s="346" t="s">
        <v>251</v>
      </c>
      <c r="AG233" s="346" t="s">
        <v>251</v>
      </c>
      <c r="AH233" s="346" t="s">
        <v>251</v>
      </c>
      <c r="AI233" s="346" t="s">
        <v>251</v>
      </c>
      <c r="AJ233" s="346" t="s">
        <v>251</v>
      </c>
      <c r="AK233" s="346" t="s">
        <v>251</v>
      </c>
      <c r="AL233" s="346" t="s">
        <v>251</v>
      </c>
      <c r="AM233" s="346" t="s">
        <v>251</v>
      </c>
      <c r="AN233" s="346" t="s">
        <v>251</v>
      </c>
      <c r="AO233" s="346" t="s">
        <v>251</v>
      </c>
      <c r="AP233" s="346" t="s">
        <v>251</v>
      </c>
      <c r="AQ233" s="267" t="s">
        <v>251</v>
      </c>
      <c r="AR233" s="267" t="s">
        <v>251</v>
      </c>
      <c r="AS233" s="267" t="s">
        <v>251</v>
      </c>
      <c r="AT233" s="267" t="s">
        <v>251</v>
      </c>
      <c r="AU233" s="267" t="s">
        <v>251</v>
      </c>
      <c r="AV233" s="267" t="s">
        <v>251</v>
      </c>
      <c r="AW233" s="267" t="s">
        <v>251</v>
      </c>
    </row>
    <row r="234" ht="20.4" spans="1:49">
      <c r="A234" s="33">
        <f>A232</f>
        <v>902</v>
      </c>
      <c r="B234" s="42" t="s">
        <v>610</v>
      </c>
      <c r="C234" s="33" t="s">
        <v>611</v>
      </c>
      <c r="D234" s="43" t="s">
        <v>168</v>
      </c>
      <c r="E234" s="44" t="s">
        <v>612</v>
      </c>
      <c r="F234" s="44" t="s">
        <v>611</v>
      </c>
      <c r="G234" s="47"/>
      <c r="H234" s="186">
        <v>0</v>
      </c>
      <c r="I234" s="186">
        <f>J234+K234*2+L234*4+1</f>
        <v>1</v>
      </c>
      <c r="J234" s="186">
        <v>0</v>
      </c>
      <c r="K234" s="186">
        <v>0</v>
      </c>
      <c r="L234" s="186">
        <v>0</v>
      </c>
      <c r="M234" s="186">
        <v>0</v>
      </c>
      <c r="N234" s="186">
        <v>0</v>
      </c>
      <c r="O234" s="186">
        <v>0</v>
      </c>
      <c r="P234" s="350">
        <f t="shared" si="47"/>
        <v>0</v>
      </c>
      <c r="Q234" s="344">
        <v>1</v>
      </c>
      <c r="R234" s="344">
        <v>100</v>
      </c>
      <c r="S234" s="344">
        <v>1</v>
      </c>
      <c r="T234" s="344">
        <v>50</v>
      </c>
      <c r="U234" s="344">
        <v>1</v>
      </c>
      <c r="V234" s="344">
        <v>50</v>
      </c>
      <c r="W234" s="265">
        <v>1</v>
      </c>
      <c r="X234" s="265">
        <v>50</v>
      </c>
      <c r="Y234" s="265">
        <v>0.9</v>
      </c>
      <c r="Z234" s="344">
        <v>100</v>
      </c>
      <c r="AA234" s="265">
        <v>105</v>
      </c>
      <c r="AB234" s="265">
        <v>100</v>
      </c>
      <c r="AC234" s="265">
        <v>104</v>
      </c>
      <c r="AD234" s="265">
        <v>112</v>
      </c>
      <c r="AE234" s="265">
        <v>95</v>
      </c>
      <c r="AF234" s="265">
        <v>90</v>
      </c>
      <c r="AG234" s="265">
        <v>0</v>
      </c>
      <c r="AH234" s="265">
        <v>0</v>
      </c>
      <c r="AI234" s="265">
        <v>44</v>
      </c>
      <c r="AJ234" s="265">
        <v>0</v>
      </c>
      <c r="AK234" s="265">
        <v>0</v>
      </c>
      <c r="AL234" s="265">
        <v>0</v>
      </c>
      <c r="AM234" s="265">
        <v>10</v>
      </c>
      <c r="AN234" s="265">
        <v>0</v>
      </c>
      <c r="AO234" s="265">
        <v>0</v>
      </c>
      <c r="AP234" s="265">
        <v>0</v>
      </c>
      <c r="AQ234" s="265">
        <v>0</v>
      </c>
      <c r="AR234" s="265">
        <v>0</v>
      </c>
      <c r="AS234" s="265">
        <v>0</v>
      </c>
      <c r="AT234" s="265">
        <v>0</v>
      </c>
      <c r="AU234" s="265">
        <v>2</v>
      </c>
      <c r="AV234" s="265">
        <v>1</v>
      </c>
      <c r="AW234" s="265">
        <v>43.6</v>
      </c>
    </row>
    <row r="235" ht="20.4" spans="1:49">
      <c r="A235" s="33">
        <f>A234</f>
        <v>902</v>
      </c>
      <c r="B235" s="42" t="s">
        <v>613</v>
      </c>
      <c r="C235" s="33"/>
      <c r="D235" s="43"/>
      <c r="E235" s="44"/>
      <c r="F235" s="44"/>
      <c r="G235" s="47"/>
      <c r="H235" s="367"/>
      <c r="I235" s="367"/>
      <c r="J235" s="367"/>
      <c r="K235" s="367"/>
      <c r="L235" s="367"/>
      <c r="M235" s="367"/>
      <c r="N235" s="367"/>
      <c r="O235" s="367"/>
      <c r="P235" s="350">
        <f t="shared" si="47"/>
        <v>0</v>
      </c>
      <c r="Q235" s="344">
        <v>1</v>
      </c>
      <c r="R235" s="344">
        <v>100</v>
      </c>
      <c r="S235" s="344">
        <v>1</v>
      </c>
      <c r="T235" s="344">
        <v>50</v>
      </c>
      <c r="U235" s="344">
        <v>1</v>
      </c>
      <c r="V235" s="361" t="s">
        <v>1422</v>
      </c>
      <c r="W235" s="265">
        <v>1</v>
      </c>
      <c r="X235" s="265">
        <v>50</v>
      </c>
      <c r="Y235" s="265">
        <v>0.9</v>
      </c>
      <c r="Z235" s="344">
        <v>100</v>
      </c>
      <c r="AA235" s="265">
        <v>105</v>
      </c>
      <c r="AB235" s="265">
        <v>100</v>
      </c>
      <c r="AC235" s="265">
        <v>104</v>
      </c>
      <c r="AD235" s="265">
        <v>112</v>
      </c>
      <c r="AE235" s="265">
        <v>95</v>
      </c>
      <c r="AF235" s="265">
        <v>90</v>
      </c>
      <c r="AG235" s="265">
        <v>0</v>
      </c>
      <c r="AH235" s="265">
        <v>0</v>
      </c>
      <c r="AI235" s="265">
        <v>44</v>
      </c>
      <c r="AJ235" s="265">
        <v>0</v>
      </c>
      <c r="AK235" s="265">
        <v>0</v>
      </c>
      <c r="AL235" s="265">
        <v>0</v>
      </c>
      <c r="AM235" s="265">
        <v>10</v>
      </c>
      <c r="AN235" s="265">
        <v>0</v>
      </c>
      <c r="AO235" s="265">
        <v>0</v>
      </c>
      <c r="AP235" s="265">
        <v>0</v>
      </c>
      <c r="AQ235" s="265">
        <v>0</v>
      </c>
      <c r="AR235" s="265">
        <v>0</v>
      </c>
      <c r="AS235" s="265">
        <v>0</v>
      </c>
      <c r="AT235" s="265">
        <v>0</v>
      </c>
      <c r="AU235" s="265">
        <v>2</v>
      </c>
      <c r="AV235" s="265">
        <v>1</v>
      </c>
      <c r="AW235" s="265">
        <v>43.6</v>
      </c>
    </row>
    <row r="236" ht="20.4" spans="1:49">
      <c r="A236" s="33">
        <f>A235</f>
        <v>902</v>
      </c>
      <c r="B236" s="42" t="s">
        <v>614</v>
      </c>
      <c r="C236" s="33" t="s">
        <v>615</v>
      </c>
      <c r="D236" s="43" t="s">
        <v>168</v>
      </c>
      <c r="E236" s="44" t="s">
        <v>616</v>
      </c>
      <c r="F236" s="44" t="s">
        <v>617</v>
      </c>
      <c r="G236" s="47"/>
      <c r="H236" s="186">
        <v>0</v>
      </c>
      <c r="I236" s="186">
        <f>J236+K236*2+L236*4+1</f>
        <v>1</v>
      </c>
      <c r="J236" s="186">
        <v>0</v>
      </c>
      <c r="K236" s="186">
        <v>0</v>
      </c>
      <c r="L236" s="186">
        <v>0</v>
      </c>
      <c r="M236" s="186">
        <v>0</v>
      </c>
      <c r="N236" s="186">
        <v>0</v>
      </c>
      <c r="O236" s="186">
        <v>0</v>
      </c>
      <c r="P236" s="350">
        <f t="shared" si="47"/>
        <v>0</v>
      </c>
      <c r="Q236" s="344">
        <v>1</v>
      </c>
      <c r="R236" s="344">
        <v>100</v>
      </c>
      <c r="S236" s="344">
        <v>1</v>
      </c>
      <c r="T236" s="344">
        <v>50</v>
      </c>
      <c r="U236" s="344">
        <v>1</v>
      </c>
      <c r="V236" s="361" t="s">
        <v>1422</v>
      </c>
      <c r="W236" s="265">
        <v>1</v>
      </c>
      <c r="X236" s="265">
        <v>50</v>
      </c>
      <c r="Y236" s="265">
        <v>0.9</v>
      </c>
      <c r="Z236" s="344">
        <v>100</v>
      </c>
      <c r="AA236" s="265">
        <v>105</v>
      </c>
      <c r="AB236" s="265">
        <v>100</v>
      </c>
      <c r="AC236" s="265">
        <v>104</v>
      </c>
      <c r="AD236" s="265">
        <v>112</v>
      </c>
      <c r="AE236" s="265">
        <v>95</v>
      </c>
      <c r="AF236" s="265">
        <v>90</v>
      </c>
      <c r="AG236" s="265">
        <v>0</v>
      </c>
      <c r="AH236" s="265">
        <v>0</v>
      </c>
      <c r="AI236" s="265">
        <v>44</v>
      </c>
      <c r="AJ236" s="265">
        <v>0</v>
      </c>
      <c r="AK236" s="265">
        <v>0</v>
      </c>
      <c r="AL236" s="265">
        <v>0</v>
      </c>
      <c r="AM236" s="265">
        <v>10</v>
      </c>
      <c r="AN236" s="265">
        <v>0</v>
      </c>
      <c r="AO236" s="265">
        <v>0</v>
      </c>
      <c r="AP236" s="265">
        <v>0</v>
      </c>
      <c r="AQ236" s="265">
        <v>0</v>
      </c>
      <c r="AR236" s="265">
        <v>0</v>
      </c>
      <c r="AS236" s="265">
        <v>0</v>
      </c>
      <c r="AT236" s="265">
        <v>0</v>
      </c>
      <c r="AU236" s="265">
        <v>2</v>
      </c>
      <c r="AV236" s="265">
        <v>1</v>
      </c>
      <c r="AW236" s="265">
        <v>43.6</v>
      </c>
    </row>
    <row r="237" s="10" customFormat="1" ht="20.4" spans="1:49">
      <c r="A237" s="69"/>
      <c r="B237" s="70"/>
      <c r="C237" s="69"/>
      <c r="D237" s="71"/>
      <c r="E237" s="72"/>
      <c r="F237" s="72"/>
      <c r="G237" s="197" t="s">
        <v>618</v>
      </c>
      <c r="H237" s="125">
        <v>0</v>
      </c>
      <c r="I237" s="125"/>
      <c r="J237" s="125"/>
      <c r="K237" s="125"/>
      <c r="L237" s="125"/>
      <c r="M237" s="125"/>
      <c r="N237" s="125"/>
      <c r="O237" s="125"/>
      <c r="P237" s="125">
        <f t="shared" si="47"/>
        <v>0</v>
      </c>
      <c r="Q237" s="125">
        <v>1</v>
      </c>
      <c r="R237" s="125">
        <v>100</v>
      </c>
      <c r="S237" s="125">
        <v>1</v>
      </c>
      <c r="T237" s="125">
        <v>50</v>
      </c>
      <c r="U237" s="125">
        <v>1</v>
      </c>
      <c r="V237" s="331">
        <v>50</v>
      </c>
      <c r="W237" s="113">
        <v>1</v>
      </c>
      <c r="X237" s="113">
        <v>50</v>
      </c>
      <c r="Y237" s="113">
        <v>0.9</v>
      </c>
      <c r="Z237" s="125">
        <v>100</v>
      </c>
      <c r="AA237" s="113">
        <v>105</v>
      </c>
      <c r="AB237" s="113">
        <v>100</v>
      </c>
      <c r="AC237" s="113">
        <v>104</v>
      </c>
      <c r="AD237" s="113">
        <v>107</v>
      </c>
      <c r="AE237" s="113">
        <v>96</v>
      </c>
      <c r="AF237" s="113">
        <v>93</v>
      </c>
      <c r="AG237" s="113" t="s">
        <v>1518</v>
      </c>
      <c r="AH237" s="113" t="s">
        <v>1518</v>
      </c>
      <c r="AI237" s="113">
        <v>48.43</v>
      </c>
      <c r="AJ237" s="113">
        <v>0</v>
      </c>
      <c r="AK237" s="113">
        <v>0</v>
      </c>
      <c r="AL237" s="113" t="s">
        <v>251</v>
      </c>
      <c r="AM237" s="113" t="s">
        <v>251</v>
      </c>
      <c r="AN237" s="113" t="s">
        <v>251</v>
      </c>
      <c r="AO237" s="113" t="s">
        <v>251</v>
      </c>
      <c r="AP237" s="113" t="s">
        <v>251</v>
      </c>
      <c r="AQ237" s="113" t="s">
        <v>251</v>
      </c>
      <c r="AR237" s="113" t="s">
        <v>251</v>
      </c>
      <c r="AS237" s="113" t="s">
        <v>251</v>
      </c>
      <c r="AT237" s="113" t="s">
        <v>251</v>
      </c>
      <c r="AU237" s="113" t="s">
        <v>251</v>
      </c>
      <c r="AV237" s="113">
        <v>1</v>
      </c>
      <c r="AW237" s="113">
        <v>48.43</v>
      </c>
    </row>
    <row r="238" ht="20.4" spans="1:49">
      <c r="A238" s="33">
        <f>A236</f>
        <v>902</v>
      </c>
      <c r="B238" s="42" t="s">
        <v>619</v>
      </c>
      <c r="C238" s="33" t="s">
        <v>620</v>
      </c>
      <c r="D238" s="43" t="s">
        <v>168</v>
      </c>
      <c r="E238" s="44" t="s">
        <v>621</v>
      </c>
      <c r="F238" s="44" t="s">
        <v>620</v>
      </c>
      <c r="G238" s="198"/>
      <c r="H238" s="186">
        <v>0</v>
      </c>
      <c r="I238" s="186">
        <f>J238+K238*2+L238*4+1</f>
        <v>1</v>
      </c>
      <c r="J238" s="186">
        <v>0</v>
      </c>
      <c r="K238" s="186">
        <v>0</v>
      </c>
      <c r="L238" s="186">
        <v>0</v>
      </c>
      <c r="M238" s="186">
        <v>0</v>
      </c>
      <c r="N238" s="186">
        <v>0</v>
      </c>
      <c r="O238" s="186">
        <v>0</v>
      </c>
      <c r="P238" s="350">
        <f t="shared" si="47"/>
        <v>0</v>
      </c>
      <c r="Q238" s="344">
        <v>1</v>
      </c>
      <c r="R238" s="344">
        <v>100</v>
      </c>
      <c r="S238" s="344">
        <v>1</v>
      </c>
      <c r="T238" s="344">
        <v>50</v>
      </c>
      <c r="U238" s="344">
        <v>1</v>
      </c>
      <c r="V238" s="344">
        <v>50</v>
      </c>
      <c r="W238" s="265">
        <v>1</v>
      </c>
      <c r="X238" s="265">
        <v>50</v>
      </c>
      <c r="Y238" s="265">
        <v>0.9</v>
      </c>
      <c r="Z238" s="344">
        <v>100</v>
      </c>
      <c r="AA238" s="265">
        <v>105</v>
      </c>
      <c r="AB238" s="265">
        <v>100</v>
      </c>
      <c r="AC238" s="265">
        <v>104</v>
      </c>
      <c r="AD238" s="265">
        <v>107</v>
      </c>
      <c r="AE238" s="265">
        <v>96</v>
      </c>
      <c r="AF238" s="265">
        <v>93</v>
      </c>
      <c r="AG238" s="265">
        <v>0</v>
      </c>
      <c r="AH238" s="265">
        <v>0</v>
      </c>
      <c r="AI238" s="265">
        <v>48.43</v>
      </c>
      <c r="AJ238" s="265">
        <v>0</v>
      </c>
      <c r="AK238" s="265">
        <v>0</v>
      </c>
      <c r="AL238" s="265">
        <v>0</v>
      </c>
      <c r="AM238" s="265">
        <v>10</v>
      </c>
      <c r="AN238" s="265">
        <v>0</v>
      </c>
      <c r="AO238" s="265">
        <v>0</v>
      </c>
      <c r="AP238" s="265">
        <v>0</v>
      </c>
      <c r="AQ238" s="265">
        <v>0</v>
      </c>
      <c r="AR238" s="265">
        <v>0</v>
      </c>
      <c r="AS238" s="265">
        <v>0</v>
      </c>
      <c r="AT238" s="265">
        <v>0</v>
      </c>
      <c r="AU238" s="265">
        <v>2</v>
      </c>
      <c r="AV238" s="265">
        <v>1</v>
      </c>
      <c r="AW238" s="265">
        <v>48.43</v>
      </c>
    </row>
    <row r="239" s="10" customFormat="1" ht="20.4" spans="1:49">
      <c r="A239" s="69"/>
      <c r="B239" s="70"/>
      <c r="C239" s="69"/>
      <c r="D239" s="71"/>
      <c r="E239" s="72" t="s">
        <v>455</v>
      </c>
      <c r="F239" s="72" t="s">
        <v>620</v>
      </c>
      <c r="G239" s="197" t="s">
        <v>622</v>
      </c>
      <c r="H239" s="125">
        <v>0</v>
      </c>
      <c r="I239" s="125"/>
      <c r="J239" s="125"/>
      <c r="K239" s="125"/>
      <c r="L239" s="125"/>
      <c r="M239" s="125"/>
      <c r="N239" s="125"/>
      <c r="O239" s="125"/>
      <c r="P239" s="125">
        <f t="shared" ref="P239" si="48">H239+J239*2+K239*4+L239*8+M239*256+N239*512+O239*1024</f>
        <v>0</v>
      </c>
      <c r="Q239" s="125">
        <v>1</v>
      </c>
      <c r="R239" s="125">
        <v>100</v>
      </c>
      <c r="S239" s="125">
        <v>1</v>
      </c>
      <c r="T239" s="125">
        <v>50</v>
      </c>
      <c r="U239" s="125">
        <v>1</v>
      </c>
      <c r="V239" s="331">
        <v>50</v>
      </c>
      <c r="W239" s="113">
        <v>1</v>
      </c>
      <c r="X239" s="113">
        <v>50</v>
      </c>
      <c r="Y239" s="113">
        <v>0.9</v>
      </c>
      <c r="Z239" s="125">
        <v>100</v>
      </c>
      <c r="AA239" s="113">
        <v>105</v>
      </c>
      <c r="AB239" s="113">
        <v>100</v>
      </c>
      <c r="AC239" s="113">
        <v>104</v>
      </c>
      <c r="AD239" s="113">
        <v>107</v>
      </c>
      <c r="AE239" s="113">
        <v>96</v>
      </c>
      <c r="AF239" s="113">
        <v>93</v>
      </c>
      <c r="AG239" s="113" t="s">
        <v>1518</v>
      </c>
      <c r="AH239" s="113" t="s">
        <v>1518</v>
      </c>
      <c r="AI239" s="113">
        <v>48.43</v>
      </c>
      <c r="AJ239" s="113">
        <v>0</v>
      </c>
      <c r="AK239" s="113">
        <v>0</v>
      </c>
      <c r="AL239" s="113" t="s">
        <v>251</v>
      </c>
      <c r="AM239" s="113" t="s">
        <v>251</v>
      </c>
      <c r="AN239" s="113" t="s">
        <v>251</v>
      </c>
      <c r="AO239" s="113" t="s">
        <v>251</v>
      </c>
      <c r="AP239" s="113" t="s">
        <v>251</v>
      </c>
      <c r="AQ239" s="113" t="s">
        <v>251</v>
      </c>
      <c r="AR239" s="113" t="s">
        <v>251</v>
      </c>
      <c r="AS239" s="113" t="s">
        <v>251</v>
      </c>
      <c r="AT239" s="113" t="s">
        <v>251</v>
      </c>
      <c r="AU239" s="113" t="s">
        <v>251</v>
      </c>
      <c r="AV239" s="113">
        <v>1</v>
      </c>
      <c r="AW239" s="113">
        <v>48.43</v>
      </c>
    </row>
    <row r="240" ht="20.4" spans="1:49">
      <c r="A240" s="33">
        <f>A238</f>
        <v>902</v>
      </c>
      <c r="B240" s="42" t="s">
        <v>619</v>
      </c>
      <c r="C240" s="33" t="s">
        <v>620</v>
      </c>
      <c r="D240" s="43" t="s">
        <v>180</v>
      </c>
      <c r="E240" s="44" t="s">
        <v>621</v>
      </c>
      <c r="F240" s="44" t="s">
        <v>620</v>
      </c>
      <c r="G240" s="47"/>
      <c r="H240" s="186">
        <v>0</v>
      </c>
      <c r="I240" s="186">
        <f>J240+K240*2+L240*4+1</f>
        <v>1</v>
      </c>
      <c r="J240" s="186">
        <v>0</v>
      </c>
      <c r="K240" s="186">
        <v>0</v>
      </c>
      <c r="L240" s="186">
        <v>0</v>
      </c>
      <c r="M240" s="186">
        <v>0</v>
      </c>
      <c r="N240" s="186">
        <v>0</v>
      </c>
      <c r="O240" s="186">
        <v>0</v>
      </c>
      <c r="P240" s="350">
        <f t="shared" si="47"/>
        <v>0</v>
      </c>
      <c r="Q240" s="344">
        <v>1</v>
      </c>
      <c r="R240" s="344">
        <v>100</v>
      </c>
      <c r="S240" s="344">
        <v>1</v>
      </c>
      <c r="T240" s="344">
        <v>50</v>
      </c>
      <c r="U240" s="344">
        <v>1</v>
      </c>
      <c r="V240" s="344">
        <v>50</v>
      </c>
      <c r="W240" s="265">
        <v>1</v>
      </c>
      <c r="X240" s="265">
        <v>50</v>
      </c>
      <c r="Y240" s="265">
        <v>0.9</v>
      </c>
      <c r="Z240" s="344">
        <v>100</v>
      </c>
      <c r="AA240" s="265">
        <v>105</v>
      </c>
      <c r="AB240" s="265">
        <v>100</v>
      </c>
      <c r="AC240" s="265">
        <v>104</v>
      </c>
      <c r="AD240" s="265">
        <v>107</v>
      </c>
      <c r="AE240" s="265">
        <v>96</v>
      </c>
      <c r="AF240" s="265">
        <v>93</v>
      </c>
      <c r="AG240" s="265">
        <v>0</v>
      </c>
      <c r="AH240" s="265">
        <v>0</v>
      </c>
      <c r="AI240" s="265">
        <v>48.43</v>
      </c>
      <c r="AJ240" s="265">
        <v>0</v>
      </c>
      <c r="AK240" s="265">
        <v>0</v>
      </c>
      <c r="AL240" s="265">
        <v>0</v>
      </c>
      <c r="AM240" s="265">
        <v>10</v>
      </c>
      <c r="AN240" s="265">
        <v>0</v>
      </c>
      <c r="AO240" s="265">
        <v>0</v>
      </c>
      <c r="AP240" s="265">
        <v>0</v>
      </c>
      <c r="AQ240" s="265">
        <v>0</v>
      </c>
      <c r="AR240" s="265">
        <v>0</v>
      </c>
      <c r="AS240" s="265">
        <v>0</v>
      </c>
      <c r="AT240" s="265">
        <v>0</v>
      </c>
      <c r="AU240" s="265">
        <v>2</v>
      </c>
      <c r="AV240" s="265">
        <v>1</v>
      </c>
      <c r="AW240" s="265">
        <v>48.43</v>
      </c>
    </row>
    <row r="241" s="20" customFormat="1" ht="20.4" spans="1:49">
      <c r="A241" s="199"/>
      <c r="B241" s="200"/>
      <c r="C241" s="199"/>
      <c r="D241" s="201"/>
      <c r="E241" s="202"/>
      <c r="F241" s="202"/>
      <c r="G241" s="203"/>
      <c r="H241" s="379">
        <v>0</v>
      </c>
      <c r="I241" s="379"/>
      <c r="J241" s="379" t="s">
        <v>251</v>
      </c>
      <c r="K241" s="379" t="s">
        <v>251</v>
      </c>
      <c r="L241" s="379" t="s">
        <v>251</v>
      </c>
      <c r="M241" s="379">
        <v>0</v>
      </c>
      <c r="N241" s="379">
        <v>0</v>
      </c>
      <c r="O241" s="379">
        <v>0</v>
      </c>
      <c r="P241" s="381"/>
      <c r="Q241" s="384">
        <v>1</v>
      </c>
      <c r="R241" s="384">
        <v>100</v>
      </c>
      <c r="S241" s="384">
        <v>1</v>
      </c>
      <c r="T241" s="384">
        <v>50</v>
      </c>
      <c r="U241" s="384">
        <v>1</v>
      </c>
      <c r="V241" s="379">
        <v>50</v>
      </c>
      <c r="W241" s="323">
        <v>1</v>
      </c>
      <c r="X241" s="323">
        <v>50</v>
      </c>
      <c r="Y241" s="323">
        <v>0.9</v>
      </c>
      <c r="Z241" s="384">
        <v>100</v>
      </c>
      <c r="AA241" s="324" t="s">
        <v>251</v>
      </c>
      <c r="AB241" s="324" t="s">
        <v>251</v>
      </c>
      <c r="AC241" s="324" t="s">
        <v>251</v>
      </c>
      <c r="AD241" s="324" t="s">
        <v>251</v>
      </c>
      <c r="AE241" s="324" t="s">
        <v>251</v>
      </c>
      <c r="AF241" s="324" t="s">
        <v>251</v>
      </c>
      <c r="AG241" s="324" t="s">
        <v>251</v>
      </c>
      <c r="AH241" s="324" t="s">
        <v>251</v>
      </c>
      <c r="AI241" s="324">
        <v>48.43</v>
      </c>
      <c r="AJ241" s="324" t="s">
        <v>251</v>
      </c>
      <c r="AK241" s="324" t="s">
        <v>251</v>
      </c>
      <c r="AL241" s="324" t="s">
        <v>251</v>
      </c>
      <c r="AM241" s="324" t="s">
        <v>251</v>
      </c>
      <c r="AN241" s="324" t="s">
        <v>251</v>
      </c>
      <c r="AO241" s="324" t="s">
        <v>251</v>
      </c>
      <c r="AP241" s="324" t="s">
        <v>251</v>
      </c>
      <c r="AQ241" s="324" t="s">
        <v>251</v>
      </c>
      <c r="AR241" s="324" t="s">
        <v>251</v>
      </c>
      <c r="AS241" s="324" t="s">
        <v>251</v>
      </c>
      <c r="AT241" s="324" t="s">
        <v>251</v>
      </c>
      <c r="AU241" s="324" t="s">
        <v>251</v>
      </c>
      <c r="AV241" s="324" t="s">
        <v>251</v>
      </c>
      <c r="AW241" s="324">
        <v>48.43</v>
      </c>
    </row>
    <row r="242" s="12" customFormat="1" ht="20.4" spans="1:49">
      <c r="A242" s="9">
        <f>A240</f>
        <v>902</v>
      </c>
      <c r="B242" s="42" t="s">
        <v>619</v>
      </c>
      <c r="C242" s="33" t="s">
        <v>624</v>
      </c>
      <c r="D242" s="43" t="s">
        <v>187</v>
      </c>
      <c r="E242" s="44" t="s">
        <v>625</v>
      </c>
      <c r="F242" s="44" t="s">
        <v>626</v>
      </c>
      <c r="G242" s="47"/>
      <c r="H242" s="127">
        <v>0</v>
      </c>
      <c r="I242" s="127">
        <f t="shared" ref="I242:I244" si="49">J242+K242*2+L242*4+1</f>
        <v>1</v>
      </c>
      <c r="J242" s="127">
        <v>0</v>
      </c>
      <c r="K242" s="127">
        <v>0</v>
      </c>
      <c r="L242" s="127">
        <v>0</v>
      </c>
      <c r="M242" s="127">
        <v>0</v>
      </c>
      <c r="N242" s="127">
        <v>0</v>
      </c>
      <c r="O242" s="127">
        <v>0</v>
      </c>
      <c r="P242" s="350">
        <f>H242+J242*2+K242*4+L242*8+M242*256+N242*512+O242*1024</f>
        <v>0</v>
      </c>
      <c r="Q242" s="344">
        <v>1</v>
      </c>
      <c r="R242" s="344">
        <v>100</v>
      </c>
      <c r="S242" s="344">
        <v>1</v>
      </c>
      <c r="T242" s="344">
        <v>50</v>
      </c>
      <c r="U242" s="344">
        <v>1</v>
      </c>
      <c r="V242" s="344">
        <v>50</v>
      </c>
      <c r="W242" s="265">
        <v>1</v>
      </c>
      <c r="X242" s="265">
        <v>50</v>
      </c>
      <c r="Y242" s="265">
        <v>0.9</v>
      </c>
      <c r="Z242" s="344">
        <v>100</v>
      </c>
      <c r="AA242" s="265">
        <v>105</v>
      </c>
      <c r="AB242" s="265">
        <v>100</v>
      </c>
      <c r="AC242" s="265">
        <v>104</v>
      </c>
      <c r="AD242" s="265">
        <v>112</v>
      </c>
      <c r="AE242" s="265">
        <v>95</v>
      </c>
      <c r="AF242" s="265">
        <v>90</v>
      </c>
      <c r="AG242" s="265">
        <v>0</v>
      </c>
      <c r="AH242" s="265">
        <v>0</v>
      </c>
      <c r="AI242" s="265">
        <v>48.43</v>
      </c>
      <c r="AJ242" s="265">
        <v>0</v>
      </c>
      <c r="AK242" s="265">
        <v>0</v>
      </c>
      <c r="AL242" s="265">
        <v>0</v>
      </c>
      <c r="AM242" s="265">
        <v>10</v>
      </c>
      <c r="AN242" s="265">
        <v>0</v>
      </c>
      <c r="AO242" s="265">
        <v>0</v>
      </c>
      <c r="AP242" s="265">
        <v>0</v>
      </c>
      <c r="AQ242" s="265">
        <v>0</v>
      </c>
      <c r="AR242" s="265">
        <v>0</v>
      </c>
      <c r="AS242" s="265">
        <v>0</v>
      </c>
      <c r="AT242" s="265">
        <v>0</v>
      </c>
      <c r="AU242" s="265">
        <v>2</v>
      </c>
      <c r="AV242" s="265">
        <v>1</v>
      </c>
      <c r="AW242" s="140">
        <v>48.43</v>
      </c>
    </row>
    <row r="243" s="20" customFormat="1" ht="20.4" spans="1:49">
      <c r="A243" s="204"/>
      <c r="B243" s="200"/>
      <c r="C243" s="204"/>
      <c r="D243" s="201"/>
      <c r="E243" s="202"/>
      <c r="F243" s="202"/>
      <c r="G243" s="203"/>
      <c r="H243" s="379">
        <v>0</v>
      </c>
      <c r="I243" s="379"/>
      <c r="J243" s="379" t="s">
        <v>251</v>
      </c>
      <c r="K243" s="379" t="s">
        <v>251</v>
      </c>
      <c r="L243" s="379" t="s">
        <v>251</v>
      </c>
      <c r="M243" s="379">
        <v>0</v>
      </c>
      <c r="N243" s="379">
        <v>0</v>
      </c>
      <c r="O243" s="379">
        <v>0</v>
      </c>
      <c r="P243" s="381"/>
      <c r="Q243" s="384">
        <v>1</v>
      </c>
      <c r="R243" s="384">
        <v>100</v>
      </c>
      <c r="S243" s="384">
        <v>1</v>
      </c>
      <c r="T243" s="384">
        <v>50</v>
      </c>
      <c r="U243" s="384">
        <v>1</v>
      </c>
      <c r="V243" s="384">
        <v>50</v>
      </c>
      <c r="W243" s="323">
        <v>1</v>
      </c>
      <c r="X243" s="323">
        <v>50</v>
      </c>
      <c r="Y243" s="323">
        <v>0.9</v>
      </c>
      <c r="Z243" s="384">
        <v>100</v>
      </c>
      <c r="AA243" s="324" t="s">
        <v>251</v>
      </c>
      <c r="AB243" s="324" t="s">
        <v>251</v>
      </c>
      <c r="AC243" s="324" t="s">
        <v>251</v>
      </c>
      <c r="AD243" s="324" t="s">
        <v>251</v>
      </c>
      <c r="AE243" s="324" t="s">
        <v>251</v>
      </c>
      <c r="AF243" s="324" t="s">
        <v>251</v>
      </c>
      <c r="AG243" s="324" t="s">
        <v>251</v>
      </c>
      <c r="AH243" s="324" t="s">
        <v>251</v>
      </c>
      <c r="AI243" s="324">
        <v>48.43</v>
      </c>
      <c r="AJ243" s="324" t="s">
        <v>251</v>
      </c>
      <c r="AK243" s="324" t="s">
        <v>251</v>
      </c>
      <c r="AL243" s="324" t="s">
        <v>251</v>
      </c>
      <c r="AM243" s="324" t="s">
        <v>251</v>
      </c>
      <c r="AN243" s="324" t="s">
        <v>251</v>
      </c>
      <c r="AO243" s="324" t="s">
        <v>251</v>
      </c>
      <c r="AP243" s="324" t="s">
        <v>251</v>
      </c>
      <c r="AQ243" s="324" t="s">
        <v>251</v>
      </c>
      <c r="AR243" s="324" t="s">
        <v>251</v>
      </c>
      <c r="AS243" s="324" t="s">
        <v>251</v>
      </c>
      <c r="AT243" s="324" t="s">
        <v>251</v>
      </c>
      <c r="AU243" s="324" t="s">
        <v>251</v>
      </c>
      <c r="AV243" s="324" t="s">
        <v>251</v>
      </c>
      <c r="AW243" s="324">
        <v>48.43</v>
      </c>
    </row>
    <row r="244" s="12" customFormat="1" ht="20.4" spans="1:49">
      <c r="A244" s="9">
        <f>A242</f>
        <v>902</v>
      </c>
      <c r="B244" s="42" t="s">
        <v>619</v>
      </c>
      <c r="C244" s="33" t="s">
        <v>624</v>
      </c>
      <c r="D244" s="43" t="s">
        <v>190</v>
      </c>
      <c r="E244" s="44" t="s">
        <v>627</v>
      </c>
      <c r="F244" s="44" t="s">
        <v>1285</v>
      </c>
      <c r="G244" s="47"/>
      <c r="H244" s="127">
        <v>0</v>
      </c>
      <c r="I244" s="127">
        <f t="shared" si="49"/>
        <v>1</v>
      </c>
      <c r="J244" s="127">
        <v>0</v>
      </c>
      <c r="K244" s="127">
        <v>0</v>
      </c>
      <c r="L244" s="127">
        <v>0</v>
      </c>
      <c r="M244" s="127">
        <v>0</v>
      </c>
      <c r="N244" s="127">
        <v>0</v>
      </c>
      <c r="O244" s="127">
        <v>0</v>
      </c>
      <c r="P244" s="350">
        <f>H244+J244*2+K244*4+L244*8+M244*256+N244*512+O244*1024</f>
        <v>0</v>
      </c>
      <c r="Q244" s="344">
        <v>1</v>
      </c>
      <c r="R244" s="344">
        <v>100</v>
      </c>
      <c r="S244" s="344">
        <v>1</v>
      </c>
      <c r="T244" s="344">
        <v>50</v>
      </c>
      <c r="U244" s="344">
        <v>1</v>
      </c>
      <c r="V244" s="360">
        <v>50</v>
      </c>
      <c r="W244" s="265">
        <v>1</v>
      </c>
      <c r="X244" s="265">
        <v>50</v>
      </c>
      <c r="Y244" s="265">
        <v>0.9</v>
      </c>
      <c r="Z244" s="344">
        <v>100</v>
      </c>
      <c r="AA244" s="265">
        <v>105</v>
      </c>
      <c r="AB244" s="265">
        <v>100</v>
      </c>
      <c r="AC244" s="265">
        <v>104</v>
      </c>
      <c r="AD244" s="265">
        <v>112</v>
      </c>
      <c r="AE244" s="265">
        <v>95</v>
      </c>
      <c r="AF244" s="265">
        <v>90</v>
      </c>
      <c r="AG244" s="265">
        <v>0</v>
      </c>
      <c r="AH244" s="265">
        <v>0</v>
      </c>
      <c r="AI244" s="265">
        <v>48.43</v>
      </c>
      <c r="AJ244" s="265">
        <v>0</v>
      </c>
      <c r="AK244" s="265">
        <v>0</v>
      </c>
      <c r="AL244" s="265">
        <v>0</v>
      </c>
      <c r="AM244" s="265">
        <v>10</v>
      </c>
      <c r="AN244" s="265">
        <v>0</v>
      </c>
      <c r="AO244" s="265">
        <v>0</v>
      </c>
      <c r="AP244" s="265">
        <v>0</v>
      </c>
      <c r="AQ244" s="265">
        <v>0</v>
      </c>
      <c r="AR244" s="265">
        <v>0</v>
      </c>
      <c r="AS244" s="265">
        <v>0</v>
      </c>
      <c r="AT244" s="265">
        <v>0</v>
      </c>
      <c r="AU244" s="265">
        <v>2</v>
      </c>
      <c r="AV244" s="265">
        <v>1</v>
      </c>
      <c r="AW244" s="140">
        <v>48.43</v>
      </c>
    </row>
    <row r="245" s="2" customFormat="1" ht="20.4" spans="1:49">
      <c r="A245" s="36"/>
      <c r="B245" s="37"/>
      <c r="C245" s="36"/>
      <c r="D245" s="38"/>
      <c r="E245" s="39"/>
      <c r="F245" s="39" t="s">
        <v>942</v>
      </c>
      <c r="G245" s="123" t="s">
        <v>630</v>
      </c>
      <c r="H245" s="132" t="s">
        <v>1528</v>
      </c>
      <c r="I245" s="133">
        <v>1</v>
      </c>
      <c r="J245" s="133">
        <v>0</v>
      </c>
      <c r="K245" s="133">
        <v>0</v>
      </c>
      <c r="L245" s="133">
        <v>0</v>
      </c>
      <c r="M245" s="133">
        <v>0</v>
      </c>
      <c r="N245" s="133">
        <v>0</v>
      </c>
      <c r="O245" s="133">
        <v>0</v>
      </c>
      <c r="P245" s="351"/>
      <c r="Q245" s="133" t="s">
        <v>251</v>
      </c>
      <c r="R245" s="133" t="s">
        <v>251</v>
      </c>
      <c r="S245" s="133" t="s">
        <v>251</v>
      </c>
      <c r="T245" s="133" t="s">
        <v>251</v>
      </c>
      <c r="U245" s="133" t="s">
        <v>251</v>
      </c>
      <c r="V245" s="133" t="s">
        <v>251</v>
      </c>
      <c r="W245" s="250" t="s">
        <v>251</v>
      </c>
      <c r="X245" s="250" t="s">
        <v>251</v>
      </c>
      <c r="Y245" s="250" t="s">
        <v>251</v>
      </c>
      <c r="Z245" s="133" t="s">
        <v>251</v>
      </c>
      <c r="AA245" s="250" t="s">
        <v>251</v>
      </c>
      <c r="AB245" s="250" t="s">
        <v>251</v>
      </c>
      <c r="AC245" s="52" t="s">
        <v>1529</v>
      </c>
      <c r="AD245" s="52" t="s">
        <v>173</v>
      </c>
      <c r="AE245" s="52" t="s">
        <v>1530</v>
      </c>
      <c r="AF245" s="52" t="s">
        <v>174</v>
      </c>
      <c r="AG245" s="52" t="s">
        <v>1523</v>
      </c>
      <c r="AH245" s="52" t="s">
        <v>1524</v>
      </c>
      <c r="AI245" s="250" t="s">
        <v>1531</v>
      </c>
      <c r="AJ245" s="250" t="s">
        <v>251</v>
      </c>
      <c r="AK245" s="250" t="s">
        <v>251</v>
      </c>
      <c r="AL245" s="133" t="s">
        <v>251</v>
      </c>
      <c r="AM245" s="250" t="s">
        <v>251</v>
      </c>
      <c r="AN245" s="250" t="s">
        <v>251</v>
      </c>
      <c r="AO245" s="250" t="s">
        <v>251</v>
      </c>
      <c r="AP245" s="250" t="s">
        <v>251</v>
      </c>
      <c r="AQ245" s="250" t="s">
        <v>251</v>
      </c>
      <c r="AR245" s="250" t="s">
        <v>251</v>
      </c>
      <c r="AS245" s="250" t="s">
        <v>251</v>
      </c>
      <c r="AT245" s="250" t="s">
        <v>251</v>
      </c>
      <c r="AU245" s="250" t="s">
        <v>251</v>
      </c>
      <c r="AV245" s="250" t="s">
        <v>251</v>
      </c>
      <c r="AW245" s="250" t="s">
        <v>1531</v>
      </c>
    </row>
    <row r="246" ht="20.4" spans="1:49">
      <c r="A246" s="33">
        <f>A244</f>
        <v>902</v>
      </c>
      <c r="B246" s="42" t="s">
        <v>632</v>
      </c>
      <c r="C246" s="33" t="s">
        <v>633</v>
      </c>
      <c r="D246" s="43" t="s">
        <v>168</v>
      </c>
      <c r="E246" s="44" t="s">
        <v>634</v>
      </c>
      <c r="F246" s="44" t="s">
        <v>635</v>
      </c>
      <c r="G246" s="47"/>
      <c r="H246" s="186">
        <f>IF(使用说明!B1&gt;=500,1,0)</f>
        <v>0</v>
      </c>
      <c r="I246" s="186">
        <f>J246+K246*2+L246*4+1</f>
        <v>1</v>
      </c>
      <c r="J246" s="186">
        <v>0</v>
      </c>
      <c r="K246" s="186">
        <v>0</v>
      </c>
      <c r="L246" s="186">
        <v>0</v>
      </c>
      <c r="M246" s="186">
        <v>0</v>
      </c>
      <c r="N246" s="186">
        <v>0</v>
      </c>
      <c r="O246" s="186">
        <v>0</v>
      </c>
      <c r="P246" s="350">
        <f t="shared" si="47"/>
        <v>0</v>
      </c>
      <c r="Q246" s="344">
        <v>1</v>
      </c>
      <c r="R246" s="344">
        <v>100</v>
      </c>
      <c r="S246" s="344">
        <v>1</v>
      </c>
      <c r="T246" s="344">
        <v>50</v>
      </c>
      <c r="U246" s="344">
        <v>1</v>
      </c>
      <c r="V246" s="360">
        <v>50</v>
      </c>
      <c r="W246" s="265">
        <v>1</v>
      </c>
      <c r="X246" s="265">
        <v>50</v>
      </c>
      <c r="Y246" s="265">
        <v>0.9</v>
      </c>
      <c r="Z246" s="344">
        <v>100</v>
      </c>
      <c r="AA246" s="265">
        <v>105</v>
      </c>
      <c r="AB246" s="140">
        <v>100</v>
      </c>
      <c r="AC246" s="140">
        <v>108</v>
      </c>
      <c r="AD246" s="140">
        <v>110</v>
      </c>
      <c r="AE246" s="140">
        <v>92</v>
      </c>
      <c r="AF246" s="140">
        <v>90</v>
      </c>
      <c r="AG246" s="140">
        <v>20</v>
      </c>
      <c r="AH246" s="140">
        <v>5</v>
      </c>
      <c r="AI246" s="140">
        <v>48.43</v>
      </c>
      <c r="AJ246" s="140">
        <v>0</v>
      </c>
      <c r="AK246" s="265">
        <v>0</v>
      </c>
      <c r="AL246" s="265">
        <v>0</v>
      </c>
      <c r="AM246" s="265">
        <v>10</v>
      </c>
      <c r="AN246" s="265">
        <v>0</v>
      </c>
      <c r="AO246" s="265">
        <v>0</v>
      </c>
      <c r="AP246" s="265">
        <v>0</v>
      </c>
      <c r="AQ246" s="265">
        <v>0</v>
      </c>
      <c r="AR246" s="265">
        <v>0</v>
      </c>
      <c r="AS246" s="265">
        <v>0</v>
      </c>
      <c r="AT246" s="265">
        <v>0</v>
      </c>
      <c r="AU246" s="265">
        <v>2</v>
      </c>
      <c r="AV246" s="265">
        <v>1</v>
      </c>
      <c r="AW246" s="140">
        <v>48.43</v>
      </c>
    </row>
    <row r="247" s="2" customFormat="1" ht="20.4" spans="1:49">
      <c r="A247" s="36"/>
      <c r="B247" s="37"/>
      <c r="C247" s="36"/>
      <c r="D247" s="38"/>
      <c r="E247" s="39"/>
      <c r="F247" s="39" t="s">
        <v>947</v>
      </c>
      <c r="G247" s="123" t="s">
        <v>637</v>
      </c>
      <c r="H247" s="133">
        <v>0</v>
      </c>
      <c r="I247" s="133">
        <v>1</v>
      </c>
      <c r="J247" s="133">
        <v>0</v>
      </c>
      <c r="K247" s="133">
        <v>0</v>
      </c>
      <c r="L247" s="133">
        <v>0</v>
      </c>
      <c r="M247" s="133">
        <v>0</v>
      </c>
      <c r="N247" s="133">
        <v>0</v>
      </c>
      <c r="O247" s="133">
        <v>0</v>
      </c>
      <c r="P247" s="351">
        <f t="shared" si="47"/>
        <v>0</v>
      </c>
      <c r="Q247" s="133" t="s">
        <v>251</v>
      </c>
      <c r="R247" s="133" t="s">
        <v>251</v>
      </c>
      <c r="S247" s="133" t="s">
        <v>251</v>
      </c>
      <c r="T247" s="133" t="s">
        <v>251</v>
      </c>
      <c r="U247" s="133" t="s">
        <v>251</v>
      </c>
      <c r="V247" s="359" t="s">
        <v>251</v>
      </c>
      <c r="W247" s="250" t="s">
        <v>251</v>
      </c>
      <c r="X247" s="250" t="s">
        <v>251</v>
      </c>
      <c r="Y247" s="250" t="s">
        <v>251</v>
      </c>
      <c r="Z247" s="133" t="s">
        <v>251</v>
      </c>
      <c r="AA247" s="250" t="s">
        <v>251</v>
      </c>
      <c r="AB247" s="250" t="s">
        <v>251</v>
      </c>
      <c r="AC247" s="52" t="s">
        <v>1529</v>
      </c>
      <c r="AD247" s="52" t="s">
        <v>173</v>
      </c>
      <c r="AE247" s="52" t="s">
        <v>1530</v>
      </c>
      <c r="AF247" s="52" t="s">
        <v>174</v>
      </c>
      <c r="AG247" s="52" t="s">
        <v>1523</v>
      </c>
      <c r="AH247" s="52" t="s">
        <v>1524</v>
      </c>
      <c r="AI247" s="250" t="s">
        <v>1531</v>
      </c>
      <c r="AJ247" s="250" t="s">
        <v>251</v>
      </c>
      <c r="AK247" s="250" t="s">
        <v>251</v>
      </c>
      <c r="AL247" s="250" t="s">
        <v>251</v>
      </c>
      <c r="AM247" s="250" t="s">
        <v>251</v>
      </c>
      <c r="AN247" s="250" t="s">
        <v>251</v>
      </c>
      <c r="AO247" s="250" t="s">
        <v>251</v>
      </c>
      <c r="AP247" s="250" t="s">
        <v>251</v>
      </c>
      <c r="AQ247" s="250" t="s">
        <v>251</v>
      </c>
      <c r="AR247" s="250" t="s">
        <v>251</v>
      </c>
      <c r="AS247" s="250" t="s">
        <v>251</v>
      </c>
      <c r="AT247" s="250" t="s">
        <v>251</v>
      </c>
      <c r="AU247" s="250" t="s">
        <v>251</v>
      </c>
      <c r="AV247" s="250" t="s">
        <v>251</v>
      </c>
      <c r="AW247" s="250" t="s">
        <v>1531</v>
      </c>
    </row>
    <row r="248" ht="20.4" spans="1:49">
      <c r="A248" s="33">
        <f>A246</f>
        <v>902</v>
      </c>
      <c r="B248" s="42" t="s">
        <v>632</v>
      </c>
      <c r="C248" s="33" t="s">
        <v>641</v>
      </c>
      <c r="D248" s="43" t="s">
        <v>180</v>
      </c>
      <c r="E248" s="44" t="s">
        <v>642</v>
      </c>
      <c r="F248" s="44" t="s">
        <v>643</v>
      </c>
      <c r="G248" s="47"/>
      <c r="H248" s="186">
        <v>0</v>
      </c>
      <c r="I248" s="186">
        <f>J248+K248*2+L248*4+1</f>
        <v>1</v>
      </c>
      <c r="J248" s="186">
        <v>0</v>
      </c>
      <c r="K248" s="186">
        <v>0</v>
      </c>
      <c r="L248" s="186">
        <v>0</v>
      </c>
      <c r="M248" s="186">
        <v>0</v>
      </c>
      <c r="N248" s="186">
        <v>0</v>
      </c>
      <c r="O248" s="186">
        <v>0</v>
      </c>
      <c r="P248" s="350">
        <f t="shared" si="47"/>
        <v>0</v>
      </c>
      <c r="Q248" s="344">
        <v>1</v>
      </c>
      <c r="R248" s="344">
        <v>100</v>
      </c>
      <c r="S248" s="344">
        <v>1</v>
      </c>
      <c r="T248" s="344">
        <v>50</v>
      </c>
      <c r="U248" s="344">
        <v>1</v>
      </c>
      <c r="V248" s="360">
        <v>50</v>
      </c>
      <c r="W248" s="265">
        <v>1</v>
      </c>
      <c r="X248" s="265">
        <v>50</v>
      </c>
      <c r="Y248" s="265">
        <v>0.9</v>
      </c>
      <c r="Z248" s="344">
        <v>100</v>
      </c>
      <c r="AA248" s="265">
        <v>105</v>
      </c>
      <c r="AB248" s="265">
        <v>100</v>
      </c>
      <c r="AC248" s="140">
        <v>108</v>
      </c>
      <c r="AD248" s="140">
        <v>110</v>
      </c>
      <c r="AE248" s="140">
        <v>92</v>
      </c>
      <c r="AF248" s="265">
        <v>90</v>
      </c>
      <c r="AG248" s="140">
        <v>20</v>
      </c>
      <c r="AH248" s="140">
        <v>5</v>
      </c>
      <c r="AI248" s="140">
        <v>48.43</v>
      </c>
      <c r="AJ248" s="265">
        <v>0</v>
      </c>
      <c r="AK248" s="265">
        <v>0</v>
      </c>
      <c r="AL248" s="265">
        <v>0</v>
      </c>
      <c r="AM248" s="265">
        <v>10</v>
      </c>
      <c r="AN248" s="265">
        <v>0</v>
      </c>
      <c r="AO248" s="265">
        <v>0</v>
      </c>
      <c r="AP248" s="265">
        <v>0</v>
      </c>
      <c r="AQ248" s="265">
        <v>0</v>
      </c>
      <c r="AR248" s="265">
        <v>0</v>
      </c>
      <c r="AS248" s="265">
        <v>0</v>
      </c>
      <c r="AT248" s="265">
        <v>0</v>
      </c>
      <c r="AU248" s="265">
        <v>2</v>
      </c>
      <c r="AV248" s="265">
        <v>1</v>
      </c>
      <c r="AW248" s="140">
        <v>48.43</v>
      </c>
    </row>
    <row r="249" ht="20.4" spans="1:49">
      <c r="A249" s="33">
        <f>A248</f>
        <v>902</v>
      </c>
      <c r="B249" s="42" t="s">
        <v>644</v>
      </c>
      <c r="C249" s="33"/>
      <c r="D249" s="43"/>
      <c r="E249" s="44"/>
      <c r="F249" s="44"/>
      <c r="G249" s="47"/>
      <c r="H249" s="367"/>
      <c r="I249" s="367"/>
      <c r="J249" s="367"/>
      <c r="K249" s="367"/>
      <c r="L249" s="367"/>
      <c r="M249" s="367"/>
      <c r="N249" s="367"/>
      <c r="O249" s="367"/>
      <c r="P249" s="350">
        <f t="shared" si="47"/>
        <v>0</v>
      </c>
      <c r="Q249" s="344">
        <v>1</v>
      </c>
      <c r="R249" s="344">
        <v>100</v>
      </c>
      <c r="S249" s="344">
        <v>1</v>
      </c>
      <c r="T249" s="344">
        <v>50</v>
      </c>
      <c r="U249" s="344">
        <v>1</v>
      </c>
      <c r="V249" s="344">
        <v>50</v>
      </c>
      <c r="W249" s="265">
        <v>1</v>
      </c>
      <c r="X249" s="265">
        <v>50</v>
      </c>
      <c r="Y249" s="265">
        <v>0.9</v>
      </c>
      <c r="Z249" s="344">
        <v>100</v>
      </c>
      <c r="AA249" s="265">
        <v>105</v>
      </c>
      <c r="AB249" s="265">
        <v>100</v>
      </c>
      <c r="AC249" s="265">
        <v>104</v>
      </c>
      <c r="AD249" s="265">
        <v>112</v>
      </c>
      <c r="AE249" s="265">
        <v>95</v>
      </c>
      <c r="AF249" s="265">
        <v>90</v>
      </c>
      <c r="AG249" s="265">
        <v>0</v>
      </c>
      <c r="AH249" s="265">
        <v>0</v>
      </c>
      <c r="AI249" s="265">
        <v>44</v>
      </c>
      <c r="AJ249" s="265">
        <v>0</v>
      </c>
      <c r="AK249" s="265">
        <v>0</v>
      </c>
      <c r="AL249" s="265">
        <v>0</v>
      </c>
      <c r="AM249" s="265">
        <v>10</v>
      </c>
      <c r="AN249" s="265">
        <v>0</v>
      </c>
      <c r="AO249" s="265">
        <v>0</v>
      </c>
      <c r="AP249" s="265">
        <v>0</v>
      </c>
      <c r="AQ249" s="265">
        <v>0</v>
      </c>
      <c r="AR249" s="265">
        <v>0</v>
      </c>
      <c r="AS249" s="265">
        <v>0</v>
      </c>
      <c r="AT249" s="265">
        <v>0</v>
      </c>
      <c r="AU249" s="265">
        <v>2</v>
      </c>
      <c r="AV249" s="265">
        <v>1</v>
      </c>
      <c r="AW249" s="265">
        <v>43.6</v>
      </c>
    </row>
    <row r="250" ht="20.4" spans="1:49">
      <c r="A250" s="33">
        <f>A249</f>
        <v>902</v>
      </c>
      <c r="B250" s="42"/>
      <c r="C250" s="33" t="s">
        <v>645</v>
      </c>
      <c r="D250" s="43" t="s">
        <v>168</v>
      </c>
      <c r="E250" s="44" t="s">
        <v>646</v>
      </c>
      <c r="F250" s="44" t="s">
        <v>645</v>
      </c>
      <c r="G250" s="47"/>
      <c r="H250" s="186">
        <v>0</v>
      </c>
      <c r="I250" s="186">
        <f>J250+K250*2+L250*4+1</f>
        <v>1</v>
      </c>
      <c r="J250" s="186">
        <v>0</v>
      </c>
      <c r="K250" s="186">
        <v>0</v>
      </c>
      <c r="L250" s="186">
        <v>0</v>
      </c>
      <c r="M250" s="186">
        <v>0</v>
      </c>
      <c r="N250" s="186">
        <v>0</v>
      </c>
      <c r="O250" s="186">
        <v>0</v>
      </c>
      <c r="P250" s="350">
        <f t="shared" si="47"/>
        <v>0</v>
      </c>
      <c r="Q250" s="344">
        <v>1</v>
      </c>
      <c r="R250" s="344">
        <v>100</v>
      </c>
      <c r="S250" s="344">
        <v>1</v>
      </c>
      <c r="T250" s="344">
        <v>50</v>
      </c>
      <c r="U250" s="344">
        <v>1</v>
      </c>
      <c r="V250" s="360">
        <v>50</v>
      </c>
      <c r="W250" s="265">
        <v>1</v>
      </c>
      <c r="X250" s="265">
        <v>50</v>
      </c>
      <c r="Y250" s="265">
        <v>0.9</v>
      </c>
      <c r="Z250" s="344">
        <v>100</v>
      </c>
      <c r="AA250" s="265">
        <v>105</v>
      </c>
      <c r="AB250" s="265">
        <v>100</v>
      </c>
      <c r="AC250" s="265">
        <v>104</v>
      </c>
      <c r="AD250" s="265">
        <v>112</v>
      </c>
      <c r="AE250" s="265">
        <v>95</v>
      </c>
      <c r="AF250" s="265">
        <v>90</v>
      </c>
      <c r="AG250" s="265">
        <v>0</v>
      </c>
      <c r="AH250" s="265">
        <v>0</v>
      </c>
      <c r="AI250" s="265">
        <v>44</v>
      </c>
      <c r="AJ250" s="265">
        <v>0</v>
      </c>
      <c r="AK250" s="265">
        <v>0</v>
      </c>
      <c r="AL250" s="265">
        <v>0</v>
      </c>
      <c r="AM250" s="265">
        <v>10</v>
      </c>
      <c r="AN250" s="265">
        <v>0</v>
      </c>
      <c r="AO250" s="265">
        <v>0</v>
      </c>
      <c r="AP250" s="265">
        <v>0</v>
      </c>
      <c r="AQ250" s="265">
        <v>0</v>
      </c>
      <c r="AR250" s="265">
        <v>0</v>
      </c>
      <c r="AS250" s="265">
        <v>0</v>
      </c>
      <c r="AT250" s="265">
        <v>0</v>
      </c>
      <c r="AU250" s="265">
        <v>2</v>
      </c>
      <c r="AV250" s="265">
        <v>1</v>
      </c>
      <c r="AW250" s="265">
        <v>43.6</v>
      </c>
    </row>
    <row r="251" ht="20.4" spans="1:49">
      <c r="A251" s="33">
        <f>A250</f>
        <v>902</v>
      </c>
      <c r="B251" s="42" t="s">
        <v>647</v>
      </c>
      <c r="C251" s="33"/>
      <c r="D251" s="43"/>
      <c r="E251" s="44"/>
      <c r="F251" s="44"/>
      <c r="G251" s="47"/>
      <c r="H251" s="367"/>
      <c r="I251" s="367"/>
      <c r="J251" s="367"/>
      <c r="K251" s="367"/>
      <c r="L251" s="367"/>
      <c r="M251" s="367"/>
      <c r="N251" s="367"/>
      <c r="O251" s="367"/>
      <c r="P251" s="350">
        <f t="shared" si="47"/>
        <v>0</v>
      </c>
      <c r="Q251" s="344">
        <v>1</v>
      </c>
      <c r="R251" s="344">
        <v>100</v>
      </c>
      <c r="S251" s="344">
        <v>1</v>
      </c>
      <c r="T251" s="344">
        <v>50</v>
      </c>
      <c r="U251" s="344">
        <v>1</v>
      </c>
      <c r="V251" s="360">
        <v>50</v>
      </c>
      <c r="W251" s="265">
        <v>1</v>
      </c>
      <c r="X251" s="265">
        <v>50</v>
      </c>
      <c r="Y251" s="265">
        <v>0.9</v>
      </c>
      <c r="Z251" s="344">
        <v>100</v>
      </c>
      <c r="AA251" s="265">
        <v>105</v>
      </c>
      <c r="AB251" s="265">
        <v>100</v>
      </c>
      <c r="AC251" s="265">
        <v>104</v>
      </c>
      <c r="AD251" s="265">
        <v>112</v>
      </c>
      <c r="AE251" s="265">
        <v>95</v>
      </c>
      <c r="AF251" s="265">
        <v>90</v>
      </c>
      <c r="AG251" s="265">
        <v>0</v>
      </c>
      <c r="AH251" s="265">
        <v>0</v>
      </c>
      <c r="AI251" s="265">
        <v>44</v>
      </c>
      <c r="AJ251" s="265">
        <v>0</v>
      </c>
      <c r="AK251" s="265">
        <v>0</v>
      </c>
      <c r="AL251" s="265">
        <v>0</v>
      </c>
      <c r="AM251" s="265">
        <v>10</v>
      </c>
      <c r="AN251" s="265">
        <v>0</v>
      </c>
      <c r="AO251" s="265">
        <v>0</v>
      </c>
      <c r="AP251" s="265">
        <v>0</v>
      </c>
      <c r="AQ251" s="265">
        <v>0</v>
      </c>
      <c r="AR251" s="265">
        <v>0</v>
      </c>
      <c r="AS251" s="265">
        <v>0</v>
      </c>
      <c r="AT251" s="265">
        <v>0</v>
      </c>
      <c r="AU251" s="265">
        <v>2</v>
      </c>
      <c r="AV251" s="265">
        <v>1</v>
      </c>
      <c r="AW251" s="265">
        <v>43.6</v>
      </c>
    </row>
    <row r="252" s="10" customFormat="1" ht="20.4" spans="1:49">
      <c r="A252" s="69"/>
      <c r="B252" s="70"/>
      <c r="C252" s="69"/>
      <c r="D252" s="71"/>
      <c r="E252" s="72" t="s">
        <v>648</v>
      </c>
      <c r="F252" s="205" t="s">
        <v>649</v>
      </c>
      <c r="G252" s="206" t="s">
        <v>650</v>
      </c>
      <c r="H252" s="380">
        <v>0</v>
      </c>
      <c r="I252" s="380" t="s">
        <v>251</v>
      </c>
      <c r="J252" s="380" t="s">
        <v>251</v>
      </c>
      <c r="K252" s="380" t="s">
        <v>251</v>
      </c>
      <c r="L252" s="380" t="s">
        <v>251</v>
      </c>
      <c r="M252" s="380">
        <v>0</v>
      </c>
      <c r="N252" s="380">
        <v>0</v>
      </c>
      <c r="O252" s="380">
        <v>0</v>
      </c>
      <c r="P252" s="125"/>
      <c r="Q252" s="126" t="s">
        <v>251</v>
      </c>
      <c r="R252" s="126" t="s">
        <v>251</v>
      </c>
      <c r="S252" s="126" t="s">
        <v>251</v>
      </c>
      <c r="T252" s="126" t="s">
        <v>251</v>
      </c>
      <c r="U252" s="126" t="s">
        <v>251</v>
      </c>
      <c r="V252" s="126" t="s">
        <v>251</v>
      </c>
      <c r="W252" s="126" t="s">
        <v>251</v>
      </c>
      <c r="X252" s="126" t="s">
        <v>251</v>
      </c>
      <c r="Y252" s="126" t="s">
        <v>251</v>
      </c>
      <c r="Z252" s="126" t="s">
        <v>251</v>
      </c>
      <c r="AA252" s="126" t="s">
        <v>251</v>
      </c>
      <c r="AB252" s="126" t="s">
        <v>251</v>
      </c>
      <c r="AC252" s="126" t="s">
        <v>251</v>
      </c>
      <c r="AD252" s="126" t="s">
        <v>251</v>
      </c>
      <c r="AE252" s="126" t="s">
        <v>251</v>
      </c>
      <c r="AF252" s="126" t="s">
        <v>251</v>
      </c>
      <c r="AG252" s="126" t="s">
        <v>251</v>
      </c>
      <c r="AH252" s="126" t="s">
        <v>251</v>
      </c>
      <c r="AI252" s="126" t="s">
        <v>251</v>
      </c>
      <c r="AJ252" s="126" t="s">
        <v>251</v>
      </c>
      <c r="AK252" s="126" t="s">
        <v>251</v>
      </c>
      <c r="AL252" s="126" t="s">
        <v>251</v>
      </c>
      <c r="AM252" s="126" t="s">
        <v>251</v>
      </c>
      <c r="AN252" s="126" t="s">
        <v>251</v>
      </c>
      <c r="AO252" s="126" t="s">
        <v>251</v>
      </c>
      <c r="AP252" s="126" t="s">
        <v>251</v>
      </c>
      <c r="AQ252" s="126" t="s">
        <v>251</v>
      </c>
      <c r="AR252" s="126" t="s">
        <v>251</v>
      </c>
      <c r="AS252" s="126" t="s">
        <v>251</v>
      </c>
      <c r="AT252" s="126" t="s">
        <v>251</v>
      </c>
      <c r="AU252" s="126" t="s">
        <v>251</v>
      </c>
      <c r="AV252" s="126" t="s">
        <v>251</v>
      </c>
      <c r="AW252" s="126" t="s">
        <v>251</v>
      </c>
    </row>
    <row r="253" ht="20.4" spans="1:49">
      <c r="A253" s="33">
        <f t="shared" ref="A253:A255" si="50">A251</f>
        <v>902</v>
      </c>
      <c r="B253" s="42" t="s">
        <v>651</v>
      </c>
      <c r="C253" s="33" t="s">
        <v>652</v>
      </c>
      <c r="D253" s="43" t="s">
        <v>168</v>
      </c>
      <c r="E253" s="44" t="s">
        <v>653</v>
      </c>
      <c r="F253" s="44" t="s">
        <v>652</v>
      </c>
      <c r="G253" s="47"/>
      <c r="H253" s="186">
        <v>0</v>
      </c>
      <c r="I253" s="186">
        <f>J253+K253*2+L253*4+1</f>
        <v>1</v>
      </c>
      <c r="J253" s="186">
        <v>0</v>
      </c>
      <c r="K253" s="186">
        <v>0</v>
      </c>
      <c r="L253" s="186">
        <v>0</v>
      </c>
      <c r="M253" s="186">
        <v>0</v>
      </c>
      <c r="N253" s="186">
        <v>0</v>
      </c>
      <c r="O253" s="186">
        <v>0</v>
      </c>
      <c r="P253" s="350">
        <f t="shared" si="47"/>
        <v>0</v>
      </c>
      <c r="Q253" s="344">
        <v>1</v>
      </c>
      <c r="R253" s="344">
        <v>100</v>
      </c>
      <c r="S253" s="344">
        <v>1</v>
      </c>
      <c r="T253" s="344">
        <v>50</v>
      </c>
      <c r="U253" s="344">
        <v>1</v>
      </c>
      <c r="V253" s="344">
        <v>50</v>
      </c>
      <c r="W253" s="265">
        <v>1</v>
      </c>
      <c r="X253" s="265">
        <v>50</v>
      </c>
      <c r="Y253" s="265">
        <v>0.9</v>
      </c>
      <c r="Z253" s="344">
        <v>100</v>
      </c>
      <c r="AA253" s="265">
        <v>105</v>
      </c>
      <c r="AB253" s="265">
        <v>100</v>
      </c>
      <c r="AC253" s="265">
        <v>104</v>
      </c>
      <c r="AD253" s="265">
        <v>112</v>
      </c>
      <c r="AE253" s="265">
        <v>95</v>
      </c>
      <c r="AF253" s="265">
        <v>90</v>
      </c>
      <c r="AG253" s="265">
        <v>0</v>
      </c>
      <c r="AH253" s="265">
        <v>0</v>
      </c>
      <c r="AI253" s="265">
        <v>44</v>
      </c>
      <c r="AJ253" s="265">
        <v>0</v>
      </c>
      <c r="AK253" s="265">
        <v>0</v>
      </c>
      <c r="AL253" s="265">
        <v>0</v>
      </c>
      <c r="AM253" s="265">
        <v>10</v>
      </c>
      <c r="AN253" s="265">
        <v>0</v>
      </c>
      <c r="AO253" s="265">
        <v>0</v>
      </c>
      <c r="AP253" s="265">
        <v>0</v>
      </c>
      <c r="AQ253" s="265">
        <v>0</v>
      </c>
      <c r="AR253" s="265">
        <v>0</v>
      </c>
      <c r="AS253" s="265">
        <v>0</v>
      </c>
      <c r="AT253" s="265">
        <v>0</v>
      </c>
      <c r="AU253" s="265">
        <v>2</v>
      </c>
      <c r="AV253" s="265">
        <v>1</v>
      </c>
      <c r="AW253" s="265">
        <v>43.6</v>
      </c>
    </row>
    <row r="254" s="10" customFormat="1" ht="20.4" spans="1:49">
      <c r="A254" s="111"/>
      <c r="B254" s="70"/>
      <c r="C254" s="69"/>
      <c r="D254" s="71"/>
      <c r="E254" s="72"/>
      <c r="F254" s="72"/>
      <c r="G254" s="73"/>
      <c r="H254" s="125"/>
      <c r="I254" s="125"/>
      <c r="J254" s="125"/>
      <c r="K254" s="125"/>
      <c r="L254" s="125"/>
      <c r="M254" s="125"/>
      <c r="N254" s="125"/>
      <c r="O254" s="125"/>
      <c r="P254" s="126"/>
      <c r="Q254" s="125"/>
      <c r="R254" s="125"/>
      <c r="S254" s="125"/>
      <c r="T254" s="125"/>
      <c r="U254" s="125"/>
      <c r="V254" s="125"/>
      <c r="W254" s="113"/>
      <c r="X254" s="113"/>
      <c r="Y254" s="113"/>
      <c r="Z254" s="125"/>
      <c r="AA254" s="113"/>
      <c r="AB254" s="113"/>
      <c r="AC254" s="113"/>
      <c r="AD254" s="113"/>
      <c r="AE254" s="113"/>
      <c r="AF254" s="113"/>
      <c r="AG254" s="113"/>
      <c r="AH254" s="113"/>
      <c r="AI254" s="113"/>
      <c r="AJ254" s="113"/>
      <c r="AK254" s="113"/>
      <c r="AL254" s="113"/>
      <c r="AM254" s="113"/>
      <c r="AN254" s="113"/>
      <c r="AO254" s="113"/>
      <c r="AP254" s="113"/>
      <c r="AQ254" s="113"/>
      <c r="AR254" s="113"/>
      <c r="AS254" s="113"/>
      <c r="AT254" s="113"/>
      <c r="AU254" s="113"/>
      <c r="AV254" s="113"/>
      <c r="AW254" s="113"/>
    </row>
    <row r="255" ht="20.4" spans="1:49">
      <c r="A255" s="51">
        <f t="shared" si="50"/>
        <v>902</v>
      </c>
      <c r="B255" s="42"/>
      <c r="C255" s="33" t="s">
        <v>652</v>
      </c>
      <c r="D255" s="43" t="s">
        <v>180</v>
      </c>
      <c r="E255" s="44" t="s">
        <v>654</v>
      </c>
      <c r="F255" s="44" t="s">
        <v>655</v>
      </c>
      <c r="G255" s="47"/>
      <c r="H255" s="186"/>
      <c r="I255" s="186"/>
      <c r="J255" s="186"/>
      <c r="K255" s="186"/>
      <c r="L255" s="186"/>
      <c r="M255" s="186"/>
      <c r="N255" s="186"/>
      <c r="O255" s="186"/>
      <c r="P255" s="350"/>
      <c r="Q255" s="344"/>
      <c r="R255" s="344"/>
      <c r="S255" s="344"/>
      <c r="T255" s="344"/>
      <c r="U255" s="344"/>
      <c r="V255" s="344"/>
      <c r="W255" s="265"/>
      <c r="X255" s="265"/>
      <c r="Y255" s="265"/>
      <c r="Z255" s="344"/>
      <c r="AA255" s="265"/>
      <c r="AB255" s="265"/>
      <c r="AC255" s="265"/>
      <c r="AD255" s="265"/>
      <c r="AE255" s="265"/>
      <c r="AF255" s="265"/>
      <c r="AG255" s="265"/>
      <c r="AH255" s="265"/>
      <c r="AI255" s="265"/>
      <c r="AJ255" s="265"/>
      <c r="AK255" s="265"/>
      <c r="AL255" s="265"/>
      <c r="AM255" s="265"/>
      <c r="AN255" s="265"/>
      <c r="AO255" s="265"/>
      <c r="AP255" s="265"/>
      <c r="AQ255" s="265"/>
      <c r="AR255" s="265"/>
      <c r="AS255" s="265"/>
      <c r="AT255" s="265"/>
      <c r="AU255" s="265"/>
      <c r="AV255" s="265"/>
      <c r="AW255" s="265"/>
    </row>
    <row r="256" s="11" customFormat="1" ht="20.4" spans="1:50">
      <c r="A256" s="111"/>
      <c r="B256" s="70"/>
      <c r="C256" s="69"/>
      <c r="D256" s="71"/>
      <c r="E256" s="72" t="s">
        <v>656</v>
      </c>
      <c r="F256" s="208" t="s">
        <v>657</v>
      </c>
      <c r="G256" s="206" t="s">
        <v>658</v>
      </c>
      <c r="H256" s="380">
        <v>0</v>
      </c>
      <c r="I256" s="380" t="s">
        <v>251</v>
      </c>
      <c r="J256" s="380" t="s">
        <v>251</v>
      </c>
      <c r="K256" s="380" t="s">
        <v>251</v>
      </c>
      <c r="L256" s="380" t="s">
        <v>251</v>
      </c>
      <c r="M256" s="380">
        <v>0</v>
      </c>
      <c r="N256" s="380">
        <v>0</v>
      </c>
      <c r="O256" s="380">
        <v>0</v>
      </c>
      <c r="P256" s="382"/>
      <c r="Q256" s="125" t="s">
        <v>251</v>
      </c>
      <c r="R256" s="125" t="s">
        <v>251</v>
      </c>
      <c r="S256" s="125" t="s">
        <v>251</v>
      </c>
      <c r="T256" s="125" t="s">
        <v>251</v>
      </c>
      <c r="U256" s="125" t="s">
        <v>251</v>
      </c>
      <c r="V256" s="125" t="s">
        <v>251</v>
      </c>
      <c r="W256" s="125" t="s">
        <v>251</v>
      </c>
      <c r="X256" s="125" t="s">
        <v>251</v>
      </c>
      <c r="Y256" s="125" t="s">
        <v>251</v>
      </c>
      <c r="Z256" s="383" t="s">
        <v>251</v>
      </c>
      <c r="AA256" s="125" t="s">
        <v>251</v>
      </c>
      <c r="AB256" s="125" t="s">
        <v>251</v>
      </c>
      <c r="AC256" s="125" t="s">
        <v>251</v>
      </c>
      <c r="AD256" s="125" t="s">
        <v>251</v>
      </c>
      <c r="AE256" s="125" t="s">
        <v>251</v>
      </c>
      <c r="AF256" s="383" t="s">
        <v>251</v>
      </c>
      <c r="AG256" s="125" t="s">
        <v>251</v>
      </c>
      <c r="AH256" s="125" t="s">
        <v>251</v>
      </c>
      <c r="AI256" s="125" t="s">
        <v>251</v>
      </c>
      <c r="AJ256" s="125" t="s">
        <v>251</v>
      </c>
      <c r="AK256" s="125" t="s">
        <v>251</v>
      </c>
      <c r="AL256" s="383" t="s">
        <v>251</v>
      </c>
      <c r="AM256" s="125" t="s">
        <v>251</v>
      </c>
      <c r="AN256" s="125" t="s">
        <v>251</v>
      </c>
      <c r="AO256" s="125" t="s">
        <v>251</v>
      </c>
      <c r="AP256" s="125" t="s">
        <v>251</v>
      </c>
      <c r="AQ256" s="125" t="s">
        <v>251</v>
      </c>
      <c r="AR256" s="383" t="s">
        <v>251</v>
      </c>
      <c r="AS256" s="125" t="s">
        <v>251</v>
      </c>
      <c r="AT256" s="125" t="s">
        <v>251</v>
      </c>
      <c r="AU256" s="125" t="s">
        <v>251</v>
      </c>
      <c r="AV256" s="125" t="s">
        <v>251</v>
      </c>
      <c r="AW256" s="125" t="s">
        <v>251</v>
      </c>
      <c r="AX256" s="383"/>
    </row>
    <row r="257" ht="20.4" spans="1:49">
      <c r="A257" s="51">
        <f>A4</f>
        <v>902</v>
      </c>
      <c r="B257" s="42" t="s">
        <v>651</v>
      </c>
      <c r="C257" s="33" t="s">
        <v>652</v>
      </c>
      <c r="D257" s="43" t="s">
        <v>187</v>
      </c>
      <c r="E257" s="44" t="s">
        <v>656</v>
      </c>
      <c r="F257" s="44" t="s">
        <v>662</v>
      </c>
      <c r="G257" s="47"/>
      <c r="H257" s="367">
        <v>0</v>
      </c>
      <c r="I257" s="186">
        <f>J257+K257*2+L257*4+1</f>
        <v>1</v>
      </c>
      <c r="J257" s="186">
        <v>0</v>
      </c>
      <c r="K257" s="186">
        <v>0</v>
      </c>
      <c r="L257" s="186">
        <v>0</v>
      </c>
      <c r="M257" s="186">
        <v>0</v>
      </c>
      <c r="N257" s="186">
        <v>0</v>
      </c>
      <c r="O257" s="186">
        <v>0</v>
      </c>
      <c r="P257" s="350">
        <f t="shared" ref="P257" si="51">H257+J257*2+K257*4+L257*8+M257*256+N257*512+O257*1024</f>
        <v>0</v>
      </c>
      <c r="Q257" s="186">
        <v>1</v>
      </c>
      <c r="R257" s="186">
        <v>100</v>
      </c>
      <c r="S257" s="186">
        <v>1</v>
      </c>
      <c r="T257" s="186">
        <v>50</v>
      </c>
      <c r="U257" s="186">
        <v>1</v>
      </c>
      <c r="V257" s="186">
        <v>50</v>
      </c>
      <c r="W257" s="140">
        <v>1</v>
      </c>
      <c r="X257" s="140">
        <v>50</v>
      </c>
      <c r="Y257" s="140">
        <v>0.9</v>
      </c>
      <c r="Z257" s="186">
        <v>100</v>
      </c>
      <c r="AA257" s="140">
        <v>105</v>
      </c>
      <c r="AB257" s="140">
        <v>100</v>
      </c>
      <c r="AC257" s="140">
        <v>104</v>
      </c>
      <c r="AD257" s="140">
        <v>112</v>
      </c>
      <c r="AE257" s="140">
        <v>95</v>
      </c>
      <c r="AF257" s="140">
        <v>90</v>
      </c>
      <c r="AG257" s="140">
        <v>0</v>
      </c>
      <c r="AH257" s="140">
        <v>0</v>
      </c>
      <c r="AI257" s="140">
        <v>44</v>
      </c>
      <c r="AJ257" s="140">
        <v>0</v>
      </c>
      <c r="AK257" s="140">
        <v>0</v>
      </c>
      <c r="AL257" s="140">
        <v>0</v>
      </c>
      <c r="AM257" s="140">
        <v>10</v>
      </c>
      <c r="AN257" s="140">
        <v>0</v>
      </c>
      <c r="AO257" s="140">
        <v>0</v>
      </c>
      <c r="AP257" s="140">
        <v>0</v>
      </c>
      <c r="AQ257" s="140">
        <v>0</v>
      </c>
      <c r="AR257" s="140">
        <v>0</v>
      </c>
      <c r="AS257" s="140">
        <v>0</v>
      </c>
      <c r="AT257" s="140">
        <v>0</v>
      </c>
      <c r="AU257" s="140">
        <v>2</v>
      </c>
      <c r="AV257" s="140">
        <v>1</v>
      </c>
      <c r="AW257" s="140">
        <v>43.6</v>
      </c>
    </row>
    <row r="258" ht="20.4" spans="1:49">
      <c r="A258" s="33">
        <f>A253</f>
        <v>902</v>
      </c>
      <c r="B258" s="42" t="s">
        <v>663</v>
      </c>
      <c r="C258" s="33"/>
      <c r="D258" s="43"/>
      <c r="E258" s="44"/>
      <c r="F258" s="44"/>
      <c r="G258" s="47"/>
      <c r="H258" s="367"/>
      <c r="I258" s="367"/>
      <c r="J258" s="367"/>
      <c r="K258" s="367"/>
      <c r="L258" s="367"/>
      <c r="M258" s="367"/>
      <c r="N258" s="367"/>
      <c r="O258" s="367"/>
      <c r="P258" s="350">
        <f t="shared" ref="P258:P266" si="52">H258+J258*2+K258*4+L258*8+M258*256+N258*512+O258*1024</f>
        <v>0</v>
      </c>
      <c r="Q258" s="344">
        <v>1</v>
      </c>
      <c r="R258" s="344">
        <v>100</v>
      </c>
      <c r="S258" s="344">
        <v>1</v>
      </c>
      <c r="T258" s="344">
        <v>50</v>
      </c>
      <c r="U258" s="344">
        <v>1</v>
      </c>
      <c r="V258" s="360">
        <v>50</v>
      </c>
      <c r="W258" s="265">
        <v>1</v>
      </c>
      <c r="X258" s="265">
        <v>50</v>
      </c>
      <c r="Y258" s="265">
        <v>0.9</v>
      </c>
      <c r="Z258" s="344">
        <v>100</v>
      </c>
      <c r="AA258" s="265">
        <v>105</v>
      </c>
      <c r="AB258" s="265">
        <v>100</v>
      </c>
      <c r="AC258" s="265">
        <v>104</v>
      </c>
      <c r="AD258" s="265">
        <v>112</v>
      </c>
      <c r="AE258" s="265">
        <v>95</v>
      </c>
      <c r="AF258" s="265">
        <v>90</v>
      </c>
      <c r="AG258" s="265">
        <v>0</v>
      </c>
      <c r="AH258" s="265">
        <v>0</v>
      </c>
      <c r="AI258" s="265">
        <v>44</v>
      </c>
      <c r="AJ258" s="265">
        <v>0</v>
      </c>
      <c r="AK258" s="265">
        <v>0</v>
      </c>
      <c r="AL258" s="265">
        <v>0</v>
      </c>
      <c r="AM258" s="265">
        <v>10</v>
      </c>
      <c r="AN258" s="265">
        <v>0</v>
      </c>
      <c r="AO258" s="265">
        <v>0</v>
      </c>
      <c r="AP258" s="265">
        <v>0</v>
      </c>
      <c r="AQ258" s="265">
        <v>0</v>
      </c>
      <c r="AR258" s="265">
        <v>0</v>
      </c>
      <c r="AS258" s="265">
        <v>0</v>
      </c>
      <c r="AT258" s="265">
        <v>0</v>
      </c>
      <c r="AU258" s="265">
        <v>2</v>
      </c>
      <c r="AV258" s="265">
        <v>1</v>
      </c>
      <c r="AW258" s="265">
        <v>43.6</v>
      </c>
    </row>
    <row r="259" s="6" customFormat="1" ht="20.4" spans="1:50">
      <c r="A259" s="60"/>
      <c r="B259" s="61"/>
      <c r="C259" s="60"/>
      <c r="D259" s="62"/>
      <c r="E259" s="63"/>
      <c r="F259" s="63" t="s">
        <v>664</v>
      </c>
      <c r="G259" s="218" t="s">
        <v>665</v>
      </c>
      <c r="H259" s="386">
        <v>0</v>
      </c>
      <c r="I259" s="386">
        <v>1</v>
      </c>
      <c r="J259" s="386">
        <v>0</v>
      </c>
      <c r="K259" s="386">
        <v>0</v>
      </c>
      <c r="L259" s="386">
        <v>0</v>
      </c>
      <c r="M259" s="386">
        <v>0</v>
      </c>
      <c r="N259" s="386">
        <v>0</v>
      </c>
      <c r="O259" s="386">
        <v>0</v>
      </c>
      <c r="P259" s="354">
        <f t="shared" si="52"/>
        <v>0</v>
      </c>
      <c r="Q259" s="346" t="s">
        <v>251</v>
      </c>
      <c r="R259" s="346" t="s">
        <v>251</v>
      </c>
      <c r="S259" s="346" t="s">
        <v>251</v>
      </c>
      <c r="T259" s="346" t="s">
        <v>251</v>
      </c>
      <c r="U259" s="346" t="s">
        <v>251</v>
      </c>
      <c r="V259" s="346" t="s">
        <v>251</v>
      </c>
      <c r="W259" s="346" t="s">
        <v>251</v>
      </c>
      <c r="X259" s="346" t="s">
        <v>251</v>
      </c>
      <c r="Y259" s="346" t="s">
        <v>251</v>
      </c>
      <c r="Z259" s="362" t="s">
        <v>251</v>
      </c>
      <c r="AA259" s="346" t="s">
        <v>251</v>
      </c>
      <c r="AB259" s="346" t="s">
        <v>251</v>
      </c>
      <c r="AC259" s="346" t="s">
        <v>251</v>
      </c>
      <c r="AD259" s="346" t="s">
        <v>251</v>
      </c>
      <c r="AE259" s="346" t="s">
        <v>251</v>
      </c>
      <c r="AF259" s="362" t="s">
        <v>251</v>
      </c>
      <c r="AG259" s="346" t="s">
        <v>251</v>
      </c>
      <c r="AH259" s="346" t="s">
        <v>251</v>
      </c>
      <c r="AI259" s="346">
        <v>48.43</v>
      </c>
      <c r="AJ259" s="346" t="s">
        <v>251</v>
      </c>
      <c r="AK259" s="346" t="s">
        <v>251</v>
      </c>
      <c r="AL259" s="362" t="s">
        <v>251</v>
      </c>
      <c r="AM259" s="346" t="s">
        <v>251</v>
      </c>
      <c r="AN259" s="346" t="s">
        <v>251</v>
      </c>
      <c r="AO259" s="346" t="s">
        <v>251</v>
      </c>
      <c r="AP259" s="346" t="s">
        <v>251</v>
      </c>
      <c r="AQ259" s="346" t="s">
        <v>251</v>
      </c>
      <c r="AR259" s="362" t="s">
        <v>251</v>
      </c>
      <c r="AS259" s="346" t="s">
        <v>251</v>
      </c>
      <c r="AT259" s="346" t="s">
        <v>251</v>
      </c>
      <c r="AU259" s="346" t="s">
        <v>251</v>
      </c>
      <c r="AV259" s="346" t="s">
        <v>251</v>
      </c>
      <c r="AW259" s="346">
        <v>48.43</v>
      </c>
      <c r="AX259" s="362"/>
    </row>
    <row r="260" ht="20.4" spans="1:49">
      <c r="A260" s="33">
        <f>A258</f>
        <v>902</v>
      </c>
      <c r="B260" s="42" t="s">
        <v>667</v>
      </c>
      <c r="C260" s="33" t="s">
        <v>668</v>
      </c>
      <c r="D260" s="43" t="s">
        <v>168</v>
      </c>
      <c r="E260" s="44" t="s">
        <v>669</v>
      </c>
      <c r="F260" s="44" t="s">
        <v>670</v>
      </c>
      <c r="G260" s="47"/>
      <c r="H260" s="186">
        <v>0</v>
      </c>
      <c r="I260" s="186">
        <f>J260+K260*2+L260*4+1</f>
        <v>1</v>
      </c>
      <c r="J260" s="186">
        <v>0</v>
      </c>
      <c r="K260" s="186">
        <v>0</v>
      </c>
      <c r="L260" s="186">
        <v>0</v>
      </c>
      <c r="M260" s="186">
        <v>0</v>
      </c>
      <c r="N260" s="186">
        <v>0</v>
      </c>
      <c r="O260" s="186">
        <v>0</v>
      </c>
      <c r="P260" s="350">
        <f t="shared" si="52"/>
        <v>0</v>
      </c>
      <c r="Q260" s="344">
        <v>1</v>
      </c>
      <c r="R260" s="344">
        <v>100</v>
      </c>
      <c r="S260" s="344">
        <v>1</v>
      </c>
      <c r="T260" s="344">
        <v>50</v>
      </c>
      <c r="U260" s="344">
        <v>1</v>
      </c>
      <c r="V260" s="360">
        <v>50</v>
      </c>
      <c r="W260" s="265">
        <v>1</v>
      </c>
      <c r="X260" s="265">
        <v>50</v>
      </c>
      <c r="Y260" s="265">
        <v>0.9</v>
      </c>
      <c r="Z260" s="344">
        <v>100</v>
      </c>
      <c r="AA260" s="265">
        <v>105</v>
      </c>
      <c r="AB260" s="265">
        <v>100</v>
      </c>
      <c r="AC260" s="265">
        <v>104</v>
      </c>
      <c r="AD260" s="265">
        <v>112</v>
      </c>
      <c r="AE260" s="265">
        <v>95</v>
      </c>
      <c r="AF260" s="265">
        <v>90</v>
      </c>
      <c r="AG260" s="265">
        <v>0</v>
      </c>
      <c r="AH260" s="265">
        <v>0</v>
      </c>
      <c r="AI260" s="265">
        <v>48.43</v>
      </c>
      <c r="AJ260" s="265">
        <v>0</v>
      </c>
      <c r="AK260" s="265">
        <v>0</v>
      </c>
      <c r="AL260" s="265">
        <v>0</v>
      </c>
      <c r="AM260" s="265">
        <v>10</v>
      </c>
      <c r="AN260" s="265">
        <v>0</v>
      </c>
      <c r="AO260" s="265">
        <v>0</v>
      </c>
      <c r="AP260" s="265">
        <v>0</v>
      </c>
      <c r="AQ260" s="265">
        <v>0</v>
      </c>
      <c r="AR260" s="265">
        <v>0</v>
      </c>
      <c r="AS260" s="265">
        <v>0</v>
      </c>
      <c r="AT260" s="265">
        <v>0</v>
      </c>
      <c r="AU260" s="265">
        <v>2</v>
      </c>
      <c r="AV260" s="265">
        <v>1</v>
      </c>
      <c r="AW260" s="140">
        <v>48.43</v>
      </c>
    </row>
    <row r="261" s="6" customFormat="1" ht="20.4" spans="1:49">
      <c r="A261" s="60"/>
      <c r="B261" s="61"/>
      <c r="C261" s="60"/>
      <c r="D261" s="62"/>
      <c r="E261" s="63"/>
      <c r="F261" s="63" t="s">
        <v>671</v>
      </c>
      <c r="G261" s="67" t="s">
        <v>672</v>
      </c>
      <c r="H261" s="346">
        <v>0</v>
      </c>
      <c r="I261" s="346">
        <v>1</v>
      </c>
      <c r="J261" s="346">
        <v>0</v>
      </c>
      <c r="K261" s="346">
        <v>0</v>
      </c>
      <c r="L261" s="346">
        <v>0</v>
      </c>
      <c r="M261" s="346">
        <v>0</v>
      </c>
      <c r="N261" s="346">
        <v>0</v>
      </c>
      <c r="O261" s="346">
        <v>0</v>
      </c>
      <c r="P261" s="354">
        <f t="shared" si="52"/>
        <v>0</v>
      </c>
      <c r="Q261" s="346" t="s">
        <v>251</v>
      </c>
      <c r="R261" s="346" t="s">
        <v>251</v>
      </c>
      <c r="S261" s="346" t="s">
        <v>251</v>
      </c>
      <c r="T261" s="346" t="s">
        <v>251</v>
      </c>
      <c r="U261" s="346" t="s">
        <v>251</v>
      </c>
      <c r="V261" s="346" t="s">
        <v>251</v>
      </c>
      <c r="W261" s="346" t="s">
        <v>251</v>
      </c>
      <c r="X261" s="346" t="s">
        <v>251</v>
      </c>
      <c r="Y261" s="346" t="s">
        <v>251</v>
      </c>
      <c r="Z261" s="362" t="s">
        <v>251</v>
      </c>
      <c r="AA261" s="346" t="s">
        <v>251</v>
      </c>
      <c r="AB261" s="346" t="s">
        <v>251</v>
      </c>
      <c r="AC261" s="346" t="s">
        <v>251</v>
      </c>
      <c r="AD261" s="346" t="s">
        <v>251</v>
      </c>
      <c r="AE261" s="346" t="s">
        <v>251</v>
      </c>
      <c r="AF261" s="362" t="s">
        <v>251</v>
      </c>
      <c r="AG261" s="346" t="s">
        <v>251</v>
      </c>
      <c r="AH261" s="346" t="s">
        <v>251</v>
      </c>
      <c r="AI261" s="346">
        <v>43.6</v>
      </c>
      <c r="AJ261" s="346" t="s">
        <v>251</v>
      </c>
      <c r="AK261" s="346" t="s">
        <v>251</v>
      </c>
      <c r="AL261" s="362" t="s">
        <v>251</v>
      </c>
      <c r="AM261" s="346" t="s">
        <v>251</v>
      </c>
      <c r="AN261" s="346" t="s">
        <v>251</v>
      </c>
      <c r="AO261" s="346" t="s">
        <v>251</v>
      </c>
      <c r="AP261" s="346" t="s">
        <v>251</v>
      </c>
      <c r="AQ261" s="346" t="s">
        <v>251</v>
      </c>
      <c r="AR261" s="362" t="s">
        <v>251</v>
      </c>
      <c r="AS261" s="346" t="s">
        <v>251</v>
      </c>
      <c r="AT261" s="346" t="s">
        <v>251</v>
      </c>
      <c r="AU261" s="346" t="s">
        <v>251</v>
      </c>
      <c r="AV261" s="346" t="s">
        <v>251</v>
      </c>
      <c r="AW261" s="346">
        <v>43.6</v>
      </c>
    </row>
    <row r="262" ht="20.4" spans="1:49">
      <c r="A262" s="33">
        <f>A260</f>
        <v>902</v>
      </c>
      <c r="B262" s="42" t="s">
        <v>667</v>
      </c>
      <c r="C262" s="33" t="s">
        <v>673</v>
      </c>
      <c r="D262" s="43" t="s">
        <v>180</v>
      </c>
      <c r="E262" s="44" t="s">
        <v>674</v>
      </c>
      <c r="F262" s="44" t="s">
        <v>675</v>
      </c>
      <c r="G262" s="47"/>
      <c r="H262" s="186">
        <v>0</v>
      </c>
      <c r="I262" s="186">
        <f>J262+K262*2+L262*4+1</f>
        <v>1</v>
      </c>
      <c r="J262" s="186">
        <v>0</v>
      </c>
      <c r="K262" s="186">
        <v>0</v>
      </c>
      <c r="L262" s="186">
        <v>0</v>
      </c>
      <c r="M262" s="186">
        <v>0</v>
      </c>
      <c r="N262" s="186">
        <v>0</v>
      </c>
      <c r="O262" s="186">
        <v>0</v>
      </c>
      <c r="P262" s="350">
        <f t="shared" si="52"/>
        <v>0</v>
      </c>
      <c r="Q262" s="344">
        <v>1</v>
      </c>
      <c r="R262" s="344">
        <v>100</v>
      </c>
      <c r="S262" s="344">
        <v>1</v>
      </c>
      <c r="T262" s="344">
        <v>50</v>
      </c>
      <c r="U262" s="344">
        <v>1</v>
      </c>
      <c r="V262" s="344">
        <v>50</v>
      </c>
      <c r="W262" s="265">
        <v>1</v>
      </c>
      <c r="X262" s="265">
        <v>50</v>
      </c>
      <c r="Y262" s="265">
        <v>0.9</v>
      </c>
      <c r="Z262" s="344">
        <v>100</v>
      </c>
      <c r="AA262" s="265">
        <v>105</v>
      </c>
      <c r="AB262" s="265">
        <v>100</v>
      </c>
      <c r="AC262" s="265">
        <v>104</v>
      </c>
      <c r="AD262" s="265">
        <v>112</v>
      </c>
      <c r="AE262" s="265">
        <v>95</v>
      </c>
      <c r="AF262" s="265">
        <v>90</v>
      </c>
      <c r="AG262" s="265">
        <v>0</v>
      </c>
      <c r="AH262" s="265">
        <v>0</v>
      </c>
      <c r="AI262" s="265">
        <v>43.6</v>
      </c>
      <c r="AJ262" s="265">
        <v>0</v>
      </c>
      <c r="AK262" s="265">
        <v>0</v>
      </c>
      <c r="AL262" s="265">
        <v>0</v>
      </c>
      <c r="AM262" s="265">
        <v>10</v>
      </c>
      <c r="AN262" s="265">
        <v>0</v>
      </c>
      <c r="AO262" s="265">
        <v>0</v>
      </c>
      <c r="AP262" s="265">
        <v>0</v>
      </c>
      <c r="AQ262" s="265">
        <v>0</v>
      </c>
      <c r="AR262" s="265">
        <v>0</v>
      </c>
      <c r="AS262" s="265">
        <v>0</v>
      </c>
      <c r="AT262" s="265">
        <v>0</v>
      </c>
      <c r="AU262" s="265">
        <v>2</v>
      </c>
      <c r="AV262" s="265">
        <v>1</v>
      </c>
      <c r="AW262" s="265">
        <v>43.6</v>
      </c>
    </row>
    <row r="263" ht="20.4" spans="1:49">
      <c r="A263" s="33">
        <f>A262</f>
        <v>902</v>
      </c>
      <c r="B263" s="42" t="s">
        <v>676</v>
      </c>
      <c r="C263" s="33"/>
      <c r="D263" s="43"/>
      <c r="E263" s="44"/>
      <c r="F263" s="44"/>
      <c r="G263" s="47"/>
      <c r="H263" s="367"/>
      <c r="I263" s="367"/>
      <c r="J263" s="367"/>
      <c r="K263" s="367"/>
      <c r="L263" s="367"/>
      <c r="M263" s="367"/>
      <c r="N263" s="367"/>
      <c r="O263" s="367"/>
      <c r="P263" s="350">
        <f t="shared" si="52"/>
        <v>0</v>
      </c>
      <c r="Q263" s="344">
        <v>1</v>
      </c>
      <c r="R263" s="344">
        <v>100</v>
      </c>
      <c r="S263" s="344">
        <v>1</v>
      </c>
      <c r="T263" s="344">
        <v>50</v>
      </c>
      <c r="U263" s="344">
        <v>1</v>
      </c>
      <c r="V263" s="360">
        <v>50</v>
      </c>
      <c r="W263" s="265">
        <v>1</v>
      </c>
      <c r="X263" s="265">
        <v>50</v>
      </c>
      <c r="Y263" s="265">
        <v>0.9</v>
      </c>
      <c r="Z263" s="344">
        <v>100</v>
      </c>
      <c r="AA263" s="265">
        <v>105</v>
      </c>
      <c r="AB263" s="265">
        <v>100</v>
      </c>
      <c r="AC263" s="265">
        <v>104</v>
      </c>
      <c r="AD263" s="265">
        <v>112</v>
      </c>
      <c r="AE263" s="265">
        <v>95</v>
      </c>
      <c r="AF263" s="265">
        <v>90</v>
      </c>
      <c r="AG263" s="265">
        <v>0</v>
      </c>
      <c r="AH263" s="265">
        <v>0</v>
      </c>
      <c r="AI263" s="265">
        <v>44</v>
      </c>
      <c r="AJ263" s="265">
        <v>0</v>
      </c>
      <c r="AK263" s="265">
        <v>0</v>
      </c>
      <c r="AL263" s="265">
        <v>0</v>
      </c>
      <c r="AM263" s="265">
        <v>10</v>
      </c>
      <c r="AN263" s="265">
        <v>0</v>
      </c>
      <c r="AO263" s="265">
        <v>0</v>
      </c>
      <c r="AP263" s="265">
        <v>0</v>
      </c>
      <c r="AQ263" s="265">
        <v>0</v>
      </c>
      <c r="AR263" s="265">
        <v>0</v>
      </c>
      <c r="AS263" s="265">
        <v>0</v>
      </c>
      <c r="AT263" s="265">
        <v>0</v>
      </c>
      <c r="AU263" s="265">
        <v>2</v>
      </c>
      <c r="AV263" s="265">
        <v>1</v>
      </c>
      <c r="AW263" s="265">
        <v>43.6</v>
      </c>
    </row>
    <row r="264" s="6" customFormat="1" ht="20.4" spans="1:49">
      <c r="A264" s="60"/>
      <c r="B264" s="61"/>
      <c r="C264" s="60"/>
      <c r="D264" s="62"/>
      <c r="E264" s="63" t="s">
        <v>455</v>
      </c>
      <c r="F264" s="63" t="s">
        <v>677</v>
      </c>
      <c r="G264" s="66"/>
      <c r="H264" s="386">
        <v>0</v>
      </c>
      <c r="I264" s="386"/>
      <c r="J264" s="386"/>
      <c r="K264" s="386"/>
      <c r="L264" s="386"/>
      <c r="M264" s="386"/>
      <c r="N264" s="386"/>
      <c r="O264" s="386"/>
      <c r="P264" s="354">
        <f t="shared" si="52"/>
        <v>0</v>
      </c>
      <c r="Q264" s="346" t="s">
        <v>251</v>
      </c>
      <c r="R264" s="346" t="s">
        <v>251</v>
      </c>
      <c r="S264" s="346" t="s">
        <v>251</v>
      </c>
      <c r="T264" s="346" t="s">
        <v>251</v>
      </c>
      <c r="U264" s="346" t="s">
        <v>251</v>
      </c>
      <c r="V264" s="362" t="s">
        <v>251</v>
      </c>
      <c r="W264" s="267" t="s">
        <v>251</v>
      </c>
      <c r="X264" s="267" t="s">
        <v>251</v>
      </c>
      <c r="Y264" s="267" t="s">
        <v>251</v>
      </c>
      <c r="Z264" s="346" t="s">
        <v>251</v>
      </c>
      <c r="AA264" s="267" t="s">
        <v>251</v>
      </c>
      <c r="AB264" s="267" t="s">
        <v>251</v>
      </c>
      <c r="AC264" s="267" t="s">
        <v>251</v>
      </c>
      <c r="AD264" s="267" t="s">
        <v>251</v>
      </c>
      <c r="AE264" s="267" t="s">
        <v>251</v>
      </c>
      <c r="AF264" s="267" t="s">
        <v>251</v>
      </c>
      <c r="AG264" s="267" t="s">
        <v>251</v>
      </c>
      <c r="AH264" s="267" t="s">
        <v>251</v>
      </c>
      <c r="AI264" s="267" t="s">
        <v>251</v>
      </c>
      <c r="AJ264" s="267" t="s">
        <v>251</v>
      </c>
      <c r="AK264" s="267" t="s">
        <v>251</v>
      </c>
      <c r="AL264" s="267" t="s">
        <v>251</v>
      </c>
      <c r="AM264" s="267" t="s">
        <v>251</v>
      </c>
      <c r="AN264" s="267" t="s">
        <v>251</v>
      </c>
      <c r="AO264" s="267" t="s">
        <v>251</v>
      </c>
      <c r="AP264" s="267" t="s">
        <v>251</v>
      </c>
      <c r="AQ264" s="267" t="s">
        <v>251</v>
      </c>
      <c r="AR264" s="267" t="s">
        <v>251</v>
      </c>
      <c r="AS264" s="267" t="s">
        <v>251</v>
      </c>
      <c r="AT264" s="267" t="s">
        <v>251</v>
      </c>
      <c r="AU264" s="267" t="s">
        <v>251</v>
      </c>
      <c r="AV264" s="267" t="s">
        <v>251</v>
      </c>
      <c r="AW264" s="267" t="s">
        <v>251</v>
      </c>
    </row>
    <row r="265" ht="20.4" spans="1:49">
      <c r="A265" s="33">
        <f>A263</f>
        <v>902</v>
      </c>
      <c r="B265" s="42" t="s">
        <v>678</v>
      </c>
      <c r="C265" s="33" t="s">
        <v>679</v>
      </c>
      <c r="D265" s="43" t="s">
        <v>168</v>
      </c>
      <c r="E265" s="44" t="s">
        <v>680</v>
      </c>
      <c r="F265" s="44" t="s">
        <v>679</v>
      </c>
      <c r="G265" s="47"/>
      <c r="H265" s="186">
        <v>0</v>
      </c>
      <c r="I265" s="186">
        <f>J265+K265*2+L265*4+1</f>
        <v>1</v>
      </c>
      <c r="J265" s="186">
        <v>0</v>
      </c>
      <c r="K265" s="186">
        <v>0</v>
      </c>
      <c r="L265" s="186">
        <v>0</v>
      </c>
      <c r="M265" s="186">
        <v>0</v>
      </c>
      <c r="N265" s="186">
        <v>0</v>
      </c>
      <c r="O265" s="186">
        <v>0</v>
      </c>
      <c r="P265" s="350">
        <f t="shared" si="52"/>
        <v>0</v>
      </c>
      <c r="Q265" s="344">
        <v>1</v>
      </c>
      <c r="R265" s="344">
        <v>100</v>
      </c>
      <c r="S265" s="344">
        <v>1</v>
      </c>
      <c r="T265" s="344">
        <v>50</v>
      </c>
      <c r="U265" s="344">
        <v>1</v>
      </c>
      <c r="V265" s="360">
        <v>50</v>
      </c>
      <c r="W265" s="265">
        <v>1</v>
      </c>
      <c r="X265" s="265">
        <v>50</v>
      </c>
      <c r="Y265" s="265">
        <v>0.9</v>
      </c>
      <c r="Z265" s="344">
        <v>100</v>
      </c>
      <c r="AA265" s="265">
        <v>105</v>
      </c>
      <c r="AB265" s="265">
        <v>100</v>
      </c>
      <c r="AC265" s="265">
        <v>104</v>
      </c>
      <c r="AD265" s="265">
        <v>112</v>
      </c>
      <c r="AE265" s="265">
        <v>95</v>
      </c>
      <c r="AF265" s="265">
        <v>90</v>
      </c>
      <c r="AG265" s="265">
        <v>0</v>
      </c>
      <c r="AH265" s="265">
        <v>0</v>
      </c>
      <c r="AI265" s="265">
        <v>44</v>
      </c>
      <c r="AJ265" s="265">
        <v>0</v>
      </c>
      <c r="AK265" s="265">
        <v>0</v>
      </c>
      <c r="AL265" s="265">
        <v>0</v>
      </c>
      <c r="AM265" s="265">
        <v>10</v>
      </c>
      <c r="AN265" s="265">
        <v>0</v>
      </c>
      <c r="AO265" s="265">
        <v>0</v>
      </c>
      <c r="AP265" s="265">
        <v>0</v>
      </c>
      <c r="AQ265" s="265">
        <v>0</v>
      </c>
      <c r="AR265" s="265">
        <v>0</v>
      </c>
      <c r="AS265" s="265">
        <v>0</v>
      </c>
      <c r="AT265" s="265">
        <v>0</v>
      </c>
      <c r="AU265" s="265">
        <v>2</v>
      </c>
      <c r="AV265" s="265">
        <v>1</v>
      </c>
      <c r="AW265" s="265">
        <v>43.6</v>
      </c>
    </row>
    <row r="266" s="2" customFormat="1" ht="20.4" spans="1:54">
      <c r="A266" s="36"/>
      <c r="B266" s="37"/>
      <c r="C266" s="36"/>
      <c r="D266" s="38"/>
      <c r="E266" s="39" t="s">
        <v>455</v>
      </c>
      <c r="F266" s="39" t="s">
        <v>681</v>
      </c>
      <c r="G266" s="49"/>
      <c r="H266" s="351">
        <v>1</v>
      </c>
      <c r="I266" s="351">
        <v>4</v>
      </c>
      <c r="J266" s="351">
        <v>1</v>
      </c>
      <c r="K266" s="351">
        <v>1</v>
      </c>
      <c r="L266" s="351">
        <v>0</v>
      </c>
      <c r="M266" s="351">
        <v>0</v>
      </c>
      <c r="N266" s="351">
        <v>0</v>
      </c>
      <c r="O266" s="351">
        <v>0</v>
      </c>
      <c r="P266" s="351">
        <f t="shared" si="52"/>
        <v>7</v>
      </c>
      <c r="Q266" s="133" t="s">
        <v>251</v>
      </c>
      <c r="R266" s="133" t="s">
        <v>251</v>
      </c>
      <c r="S266" s="133" t="s">
        <v>251</v>
      </c>
      <c r="T266" s="133" t="s">
        <v>251</v>
      </c>
      <c r="U266" s="133" t="s">
        <v>251</v>
      </c>
      <c r="V266" s="359" t="s">
        <v>251</v>
      </c>
      <c r="W266" s="250" t="s">
        <v>251</v>
      </c>
      <c r="X266" s="133" t="s">
        <v>251</v>
      </c>
      <c r="Y266" s="359" t="s">
        <v>251</v>
      </c>
      <c r="Z266" s="250" t="s">
        <v>251</v>
      </c>
      <c r="AA266" s="250" t="s">
        <v>251</v>
      </c>
      <c r="AB266" s="250" t="s">
        <v>251</v>
      </c>
      <c r="AC266" s="250">
        <v>105</v>
      </c>
      <c r="AD266" s="250">
        <v>108</v>
      </c>
      <c r="AE266" s="250">
        <v>96</v>
      </c>
      <c r="AF266" s="250">
        <v>92</v>
      </c>
      <c r="AG266" s="250" t="s">
        <v>251</v>
      </c>
      <c r="AH266" s="250" t="s">
        <v>251</v>
      </c>
      <c r="AI266" s="250">
        <v>43.6</v>
      </c>
      <c r="AJ266" s="250" t="s">
        <v>251</v>
      </c>
      <c r="AK266" s="250" t="s">
        <v>251</v>
      </c>
      <c r="AL266" s="250" t="s">
        <v>251</v>
      </c>
      <c r="AM266" s="250" t="s">
        <v>251</v>
      </c>
      <c r="AN266" s="250" t="s">
        <v>251</v>
      </c>
      <c r="AO266" s="250" t="s">
        <v>251</v>
      </c>
      <c r="AP266" s="250" t="s">
        <v>251</v>
      </c>
      <c r="AQ266" s="250" t="s">
        <v>251</v>
      </c>
      <c r="AR266" s="250" t="s">
        <v>251</v>
      </c>
      <c r="AS266" s="250" t="s">
        <v>251</v>
      </c>
      <c r="AT266" s="250" t="s">
        <v>251</v>
      </c>
      <c r="AU266" s="250" t="s">
        <v>251</v>
      </c>
      <c r="AV266" s="250">
        <v>1</v>
      </c>
      <c r="AW266" s="250">
        <v>43.6</v>
      </c>
      <c r="AX266" s="3"/>
      <c r="AY266" s="3"/>
      <c r="AZ266" s="3"/>
      <c r="BA266" s="3"/>
      <c r="BB266" s="3"/>
    </row>
    <row r="267" s="23" customFormat="1" ht="20.4" spans="1:49">
      <c r="A267" s="33">
        <f>A265</f>
        <v>902</v>
      </c>
      <c r="B267" s="42" t="s">
        <v>682</v>
      </c>
      <c r="C267" s="33" t="s">
        <v>683</v>
      </c>
      <c r="D267" s="43" t="s">
        <v>168</v>
      </c>
      <c r="E267" s="44" t="s">
        <v>684</v>
      </c>
      <c r="F267" s="44" t="s">
        <v>683</v>
      </c>
      <c r="G267" s="47"/>
      <c r="H267" s="186">
        <v>1</v>
      </c>
      <c r="I267" s="186">
        <f>J267+K267*2+L267*4+1</f>
        <v>4</v>
      </c>
      <c r="J267" s="186">
        <v>1</v>
      </c>
      <c r="K267" s="186">
        <v>1</v>
      </c>
      <c r="L267" s="186">
        <v>0</v>
      </c>
      <c r="M267" s="186">
        <v>0</v>
      </c>
      <c r="N267" s="186">
        <v>0</v>
      </c>
      <c r="O267" s="186">
        <v>0</v>
      </c>
      <c r="P267" s="350">
        <f t="shared" ref="P267:P272" si="53">H267+J267*2+K267*4+L267*8+M267*256+N267*512+O267*1024</f>
        <v>7</v>
      </c>
      <c r="Q267" s="344">
        <v>1</v>
      </c>
      <c r="R267" s="344">
        <v>100</v>
      </c>
      <c r="S267" s="344">
        <v>1</v>
      </c>
      <c r="T267" s="344">
        <v>50</v>
      </c>
      <c r="U267" s="344">
        <v>1</v>
      </c>
      <c r="V267" s="344">
        <v>50</v>
      </c>
      <c r="W267" s="265">
        <v>1</v>
      </c>
      <c r="X267" s="265">
        <v>50</v>
      </c>
      <c r="Y267" s="265">
        <v>0.9</v>
      </c>
      <c r="Z267" s="344">
        <v>100</v>
      </c>
      <c r="AA267" s="265">
        <v>105</v>
      </c>
      <c r="AB267" s="265">
        <v>100</v>
      </c>
      <c r="AC267" s="121">
        <v>105</v>
      </c>
      <c r="AD267" s="121">
        <v>108</v>
      </c>
      <c r="AE267" s="121">
        <v>96</v>
      </c>
      <c r="AF267" s="121">
        <v>92</v>
      </c>
      <c r="AG267" s="121">
        <v>0</v>
      </c>
      <c r="AH267" s="121">
        <v>0</v>
      </c>
      <c r="AI267" s="121">
        <v>43.6</v>
      </c>
      <c r="AJ267" s="265">
        <v>0</v>
      </c>
      <c r="AK267" s="265">
        <v>0</v>
      </c>
      <c r="AL267" s="265">
        <v>0</v>
      </c>
      <c r="AM267" s="265">
        <v>10</v>
      </c>
      <c r="AN267" s="265">
        <v>0</v>
      </c>
      <c r="AO267" s="265">
        <v>0</v>
      </c>
      <c r="AP267" s="265">
        <v>0</v>
      </c>
      <c r="AQ267" s="265">
        <v>0</v>
      </c>
      <c r="AR267" s="265">
        <v>0</v>
      </c>
      <c r="AS267" s="265">
        <v>0</v>
      </c>
      <c r="AT267" s="265">
        <v>0</v>
      </c>
      <c r="AU267" s="265">
        <v>2</v>
      </c>
      <c r="AV267" s="265">
        <v>1</v>
      </c>
      <c r="AW267" s="121">
        <v>43.6</v>
      </c>
    </row>
    <row r="268" s="18" customFormat="1" ht="46.8" spans="1:49">
      <c r="A268" s="55">
        <f>A4</f>
        <v>902</v>
      </c>
      <c r="B268" s="59" t="s">
        <v>685</v>
      </c>
      <c r="C268" s="55" t="s">
        <v>686</v>
      </c>
      <c r="D268" s="56" t="s">
        <v>168</v>
      </c>
      <c r="E268" s="57" t="s">
        <v>687</v>
      </c>
      <c r="F268" s="220" t="s">
        <v>686</v>
      </c>
      <c r="G268" s="221" t="s">
        <v>454</v>
      </c>
      <c r="H268" s="344">
        <v>0</v>
      </c>
      <c r="I268" s="344">
        <f>J268+K268*2+L268*4+1</f>
        <v>1</v>
      </c>
      <c r="J268" s="344">
        <v>0</v>
      </c>
      <c r="K268" s="344">
        <v>0</v>
      </c>
      <c r="L268" s="344">
        <v>0</v>
      </c>
      <c r="M268" s="344">
        <v>0</v>
      </c>
      <c r="N268" s="344">
        <v>0</v>
      </c>
      <c r="O268" s="344">
        <v>0</v>
      </c>
      <c r="P268" s="352">
        <f t="shared" si="53"/>
        <v>0</v>
      </c>
      <c r="Q268" s="344">
        <v>1</v>
      </c>
      <c r="R268" s="344">
        <v>100</v>
      </c>
      <c r="S268" s="344">
        <v>1</v>
      </c>
      <c r="T268" s="344">
        <v>50</v>
      </c>
      <c r="U268" s="344">
        <v>1</v>
      </c>
      <c r="V268" s="360">
        <v>50</v>
      </c>
      <c r="W268" s="265">
        <v>1</v>
      </c>
      <c r="X268" s="265">
        <v>50</v>
      </c>
      <c r="Y268" s="265">
        <v>0.9</v>
      </c>
      <c r="Z268" s="344">
        <v>100</v>
      </c>
      <c r="AA268" s="265">
        <v>105</v>
      </c>
      <c r="AB268" s="265">
        <v>100</v>
      </c>
      <c r="AC268" s="265">
        <v>104</v>
      </c>
      <c r="AD268" s="265">
        <v>107</v>
      </c>
      <c r="AE268" s="265">
        <v>96</v>
      </c>
      <c r="AF268" s="265">
        <v>93</v>
      </c>
      <c r="AG268" s="265">
        <v>0</v>
      </c>
      <c r="AH268" s="265">
        <v>0</v>
      </c>
      <c r="AI268" s="265">
        <v>48.43</v>
      </c>
      <c r="AJ268" s="265">
        <v>0</v>
      </c>
      <c r="AK268" s="265">
        <v>0</v>
      </c>
      <c r="AL268" s="265">
        <v>0</v>
      </c>
      <c r="AM268" s="265">
        <v>10</v>
      </c>
      <c r="AN268" s="265">
        <v>0</v>
      </c>
      <c r="AO268" s="265">
        <v>0</v>
      </c>
      <c r="AP268" s="265">
        <v>0</v>
      </c>
      <c r="AQ268" s="265">
        <v>0</v>
      </c>
      <c r="AR268" s="265">
        <v>0</v>
      </c>
      <c r="AS268" s="265">
        <v>0</v>
      </c>
      <c r="AT268" s="265">
        <v>0</v>
      </c>
      <c r="AU268" s="265">
        <v>2</v>
      </c>
      <c r="AV268" s="265">
        <v>1</v>
      </c>
      <c r="AW268" s="265">
        <v>48.43</v>
      </c>
    </row>
    <row r="269" ht="20.4" spans="1:49">
      <c r="A269" s="33">
        <f>A267</f>
        <v>902</v>
      </c>
      <c r="B269" s="42" t="s">
        <v>688</v>
      </c>
      <c r="C269" s="33"/>
      <c r="D269" s="43"/>
      <c r="E269" s="44"/>
      <c r="F269" s="44"/>
      <c r="G269" s="222"/>
      <c r="H269" s="186"/>
      <c r="I269" s="186">
        <f>J269+K269*2+L269*4+1</f>
        <v>1</v>
      </c>
      <c r="J269" s="186"/>
      <c r="K269" s="186"/>
      <c r="L269" s="186"/>
      <c r="M269" s="186"/>
      <c r="N269" s="186"/>
      <c r="O269" s="186"/>
      <c r="P269" s="350">
        <f t="shared" si="53"/>
        <v>0</v>
      </c>
      <c r="Q269" s="390"/>
      <c r="R269" s="18"/>
      <c r="S269" s="18"/>
      <c r="T269" s="391"/>
      <c r="U269" s="18"/>
      <c r="V269" s="391"/>
      <c r="W269" s="18"/>
      <c r="X269" s="18"/>
      <c r="Y269" s="18"/>
      <c r="Z269" s="18"/>
      <c r="AA269" s="18"/>
      <c r="AB269" s="18"/>
      <c r="AC269" s="18"/>
      <c r="AD269" s="18"/>
      <c r="AE269" s="18"/>
      <c r="AF269" s="18"/>
      <c r="AG269" s="18"/>
      <c r="AH269" s="18"/>
      <c r="AI269" s="18"/>
      <c r="AJ269" s="18"/>
      <c r="AK269" s="18"/>
      <c r="AL269" s="18"/>
      <c r="AM269" s="18"/>
      <c r="AN269" s="18"/>
      <c r="AO269" s="18"/>
      <c r="AP269" s="18"/>
      <c r="AQ269" s="18"/>
      <c r="AR269" s="18"/>
      <c r="AS269" s="18"/>
      <c r="AT269" s="18"/>
      <c r="AU269" s="396"/>
      <c r="AV269" s="18"/>
      <c r="AW269" s="18"/>
    </row>
    <row r="270" s="6" customFormat="1" ht="20.4" spans="1:49">
      <c r="A270" s="60"/>
      <c r="B270" s="61"/>
      <c r="C270" s="60"/>
      <c r="D270" s="62"/>
      <c r="E270" s="63"/>
      <c r="F270" s="63" t="s">
        <v>689</v>
      </c>
      <c r="G270" s="223"/>
      <c r="H270" s="387">
        <v>0</v>
      </c>
      <c r="I270" s="387"/>
      <c r="J270" s="387"/>
      <c r="K270" s="387"/>
      <c r="L270" s="387"/>
      <c r="M270" s="387"/>
      <c r="N270" s="387"/>
      <c r="O270" s="387"/>
      <c r="P270" s="354">
        <f t="shared" si="53"/>
        <v>0</v>
      </c>
      <c r="Q270" s="392" t="s">
        <v>251</v>
      </c>
      <c r="R270" s="6" t="s">
        <v>251</v>
      </c>
      <c r="S270" s="6" t="s">
        <v>251</v>
      </c>
      <c r="T270" s="393" t="s">
        <v>251</v>
      </c>
      <c r="U270" s="6" t="s">
        <v>251</v>
      </c>
      <c r="V270" s="393" t="s">
        <v>251</v>
      </c>
      <c r="W270" s="6" t="s">
        <v>251</v>
      </c>
      <c r="X270" s="6" t="s">
        <v>251</v>
      </c>
      <c r="Y270" s="6" t="s">
        <v>251</v>
      </c>
      <c r="Z270" s="6" t="s">
        <v>251</v>
      </c>
      <c r="AA270" s="6" t="s">
        <v>251</v>
      </c>
      <c r="AB270" s="6" t="s">
        <v>251</v>
      </c>
      <c r="AC270" s="6" t="s">
        <v>251</v>
      </c>
      <c r="AD270" s="6" t="s">
        <v>251</v>
      </c>
      <c r="AE270" s="6" t="s">
        <v>251</v>
      </c>
      <c r="AF270" s="6" t="s">
        <v>251</v>
      </c>
      <c r="AG270" s="6" t="s">
        <v>251</v>
      </c>
      <c r="AH270" s="6" t="s">
        <v>251</v>
      </c>
      <c r="AI270" s="6" t="s">
        <v>251</v>
      </c>
      <c r="AJ270" s="6" t="s">
        <v>251</v>
      </c>
      <c r="AK270" s="6" t="s">
        <v>251</v>
      </c>
      <c r="AL270" s="6" t="s">
        <v>251</v>
      </c>
      <c r="AM270" s="6" t="s">
        <v>251</v>
      </c>
      <c r="AN270" s="6" t="s">
        <v>251</v>
      </c>
      <c r="AO270" s="6" t="s">
        <v>251</v>
      </c>
      <c r="AP270" s="6" t="s">
        <v>251</v>
      </c>
      <c r="AQ270" s="6" t="s">
        <v>251</v>
      </c>
      <c r="AR270" s="6" t="s">
        <v>251</v>
      </c>
      <c r="AS270" s="6" t="s">
        <v>251</v>
      </c>
      <c r="AT270" s="6" t="s">
        <v>251</v>
      </c>
      <c r="AU270" s="397" t="s">
        <v>251</v>
      </c>
      <c r="AV270" s="6" t="s">
        <v>251</v>
      </c>
      <c r="AW270" s="6" t="s">
        <v>251</v>
      </c>
    </row>
    <row r="271" ht="20.4" spans="1:49">
      <c r="A271" s="33">
        <f>A269</f>
        <v>902</v>
      </c>
      <c r="B271" s="42" t="s">
        <v>690</v>
      </c>
      <c r="C271" s="33" t="s">
        <v>691</v>
      </c>
      <c r="D271" s="43" t="s">
        <v>168</v>
      </c>
      <c r="E271" s="44" t="s">
        <v>692</v>
      </c>
      <c r="F271" s="44" t="s">
        <v>691</v>
      </c>
      <c r="G271" s="225"/>
      <c r="H271" s="388">
        <v>0</v>
      </c>
      <c r="I271" s="388">
        <f>J271+K271*2+L271*4+1</f>
        <v>1</v>
      </c>
      <c r="J271" s="388">
        <v>0</v>
      </c>
      <c r="K271" s="388">
        <v>0</v>
      </c>
      <c r="L271" s="388">
        <v>0</v>
      </c>
      <c r="M271" s="388">
        <v>0</v>
      </c>
      <c r="N271" s="388">
        <v>0</v>
      </c>
      <c r="O271" s="388">
        <v>0</v>
      </c>
      <c r="P271" s="350">
        <f t="shared" si="53"/>
        <v>0</v>
      </c>
      <c r="Q271" s="344">
        <v>1</v>
      </c>
      <c r="R271" s="263">
        <v>0</v>
      </c>
      <c r="S271" s="263">
        <v>1</v>
      </c>
      <c r="T271" s="263">
        <v>50</v>
      </c>
      <c r="U271" s="263">
        <v>1</v>
      </c>
      <c r="V271" s="360">
        <v>50</v>
      </c>
      <c r="W271" s="265">
        <v>1</v>
      </c>
      <c r="X271" s="265">
        <v>50</v>
      </c>
      <c r="Y271" s="265">
        <v>0.9</v>
      </c>
      <c r="Z271" s="264">
        <v>100</v>
      </c>
      <c r="AA271" s="265">
        <v>105</v>
      </c>
      <c r="AB271" s="265">
        <v>100</v>
      </c>
      <c r="AC271" s="265">
        <v>103</v>
      </c>
      <c r="AD271" s="265">
        <v>107</v>
      </c>
      <c r="AE271" s="265">
        <v>97</v>
      </c>
      <c r="AF271" s="265">
        <v>93</v>
      </c>
      <c r="AG271" s="265">
        <v>20</v>
      </c>
      <c r="AH271" s="265">
        <v>5</v>
      </c>
      <c r="AI271" s="265">
        <v>44</v>
      </c>
      <c r="AJ271" s="265">
        <v>2000</v>
      </c>
      <c r="AK271" s="265">
        <v>0</v>
      </c>
      <c r="AL271" s="265">
        <v>0</v>
      </c>
      <c r="AM271" s="265">
        <v>10</v>
      </c>
      <c r="AN271" s="265">
        <v>0</v>
      </c>
      <c r="AO271" s="265">
        <v>0</v>
      </c>
      <c r="AP271" s="265">
        <v>0</v>
      </c>
      <c r="AQ271" s="265">
        <v>0</v>
      </c>
      <c r="AR271" s="265">
        <v>0</v>
      </c>
      <c r="AS271" s="265">
        <v>0</v>
      </c>
      <c r="AT271" s="265">
        <v>0</v>
      </c>
      <c r="AU271" s="398">
        <v>2</v>
      </c>
      <c r="AV271" s="265">
        <v>3</v>
      </c>
      <c r="AW271" s="265">
        <v>65535</v>
      </c>
    </row>
    <row r="272" ht="20.4" spans="1:49">
      <c r="A272" s="51">
        <f>A271</f>
        <v>902</v>
      </c>
      <c r="B272" s="42" t="s">
        <v>690</v>
      </c>
      <c r="C272" s="33" t="s">
        <v>691</v>
      </c>
      <c r="D272" s="43" t="s">
        <v>180</v>
      </c>
      <c r="E272" s="44" t="s">
        <v>693</v>
      </c>
      <c r="F272" s="44" t="s">
        <v>694</v>
      </c>
      <c r="G272" s="225"/>
      <c r="H272" s="186">
        <v>0</v>
      </c>
      <c r="I272" s="186">
        <f>J272+K272*2+L272*4+1</f>
        <v>1</v>
      </c>
      <c r="J272" s="186">
        <v>0</v>
      </c>
      <c r="K272" s="186">
        <v>0</v>
      </c>
      <c r="L272" s="186">
        <v>0</v>
      </c>
      <c r="M272" s="186">
        <v>0</v>
      </c>
      <c r="N272" s="186">
        <v>0</v>
      </c>
      <c r="O272" s="186">
        <v>0</v>
      </c>
      <c r="P272" s="350">
        <f t="shared" si="53"/>
        <v>0</v>
      </c>
      <c r="Q272" s="344">
        <v>1</v>
      </c>
      <c r="R272" s="263">
        <v>0</v>
      </c>
      <c r="S272" s="263">
        <v>1</v>
      </c>
      <c r="T272" s="263">
        <v>50</v>
      </c>
      <c r="U272" s="263">
        <v>1</v>
      </c>
      <c r="V272" s="360">
        <v>50</v>
      </c>
      <c r="W272" s="265">
        <v>1</v>
      </c>
      <c r="X272" s="265">
        <v>50</v>
      </c>
      <c r="Y272" s="265">
        <v>0.9</v>
      </c>
      <c r="Z272" s="264">
        <v>100</v>
      </c>
      <c r="AA272" s="265">
        <v>105</v>
      </c>
      <c r="AB272" s="265">
        <v>100</v>
      </c>
      <c r="AC272" s="265">
        <v>103</v>
      </c>
      <c r="AD272" s="265">
        <v>107</v>
      </c>
      <c r="AE272" s="265">
        <v>97</v>
      </c>
      <c r="AF272" s="265">
        <v>93</v>
      </c>
      <c r="AG272" s="265">
        <v>20</v>
      </c>
      <c r="AH272" s="265">
        <v>5</v>
      </c>
      <c r="AI272" s="265">
        <v>44</v>
      </c>
      <c r="AJ272" s="265">
        <v>2000</v>
      </c>
      <c r="AK272" s="265">
        <v>0</v>
      </c>
      <c r="AL272" s="265">
        <v>0</v>
      </c>
      <c r="AM272" s="265">
        <v>10</v>
      </c>
      <c r="AN272" s="265">
        <v>0</v>
      </c>
      <c r="AO272" s="265">
        <v>0</v>
      </c>
      <c r="AP272" s="265">
        <v>0</v>
      </c>
      <c r="AQ272" s="265">
        <v>0</v>
      </c>
      <c r="AR272" s="265">
        <v>0</v>
      </c>
      <c r="AS272" s="265">
        <v>0</v>
      </c>
      <c r="AT272" s="265">
        <v>0</v>
      </c>
      <c r="AU272" s="398">
        <v>2</v>
      </c>
      <c r="AV272" s="265">
        <v>3</v>
      </c>
      <c r="AW272" s="265">
        <v>65535</v>
      </c>
    </row>
    <row r="273" s="10" customFormat="1" ht="20.4" spans="1:49">
      <c r="A273" s="111"/>
      <c r="B273" s="70"/>
      <c r="C273" s="69" t="s">
        <v>695</v>
      </c>
      <c r="D273" s="71"/>
      <c r="E273" s="72" t="s">
        <v>696</v>
      </c>
      <c r="F273" s="72" t="s">
        <v>695</v>
      </c>
      <c r="G273" s="227" t="s">
        <v>697</v>
      </c>
      <c r="H273" s="125" t="s">
        <v>251</v>
      </c>
      <c r="I273" s="125" t="s">
        <v>251</v>
      </c>
      <c r="J273" s="125" t="s">
        <v>251</v>
      </c>
      <c r="K273" s="125" t="s">
        <v>251</v>
      </c>
      <c r="L273" s="125" t="s">
        <v>251</v>
      </c>
      <c r="M273" s="125" t="s">
        <v>251</v>
      </c>
      <c r="N273" s="125" t="s">
        <v>251</v>
      </c>
      <c r="O273" s="125" t="s">
        <v>251</v>
      </c>
      <c r="P273" s="126"/>
      <c r="Q273" s="125" t="s">
        <v>251</v>
      </c>
      <c r="R273" s="330" t="s">
        <v>251</v>
      </c>
      <c r="S273" s="330" t="s">
        <v>251</v>
      </c>
      <c r="T273" s="330" t="s">
        <v>251</v>
      </c>
      <c r="U273" s="330" t="s">
        <v>251</v>
      </c>
      <c r="V273" s="383" t="s">
        <v>251</v>
      </c>
      <c r="W273" s="113" t="s">
        <v>251</v>
      </c>
      <c r="X273" s="113" t="s">
        <v>251</v>
      </c>
      <c r="Y273" s="113" t="s">
        <v>251</v>
      </c>
      <c r="Z273" s="331" t="s">
        <v>251</v>
      </c>
      <c r="AA273" s="113" t="s">
        <v>251</v>
      </c>
      <c r="AB273" s="113" t="s">
        <v>251</v>
      </c>
      <c r="AC273" s="113" t="s">
        <v>251</v>
      </c>
      <c r="AD273" s="113" t="s">
        <v>251</v>
      </c>
      <c r="AE273" s="113" t="s">
        <v>251</v>
      </c>
      <c r="AF273" s="113" t="s">
        <v>251</v>
      </c>
      <c r="AG273" s="113" t="s">
        <v>251</v>
      </c>
      <c r="AH273" s="113" t="s">
        <v>251</v>
      </c>
      <c r="AI273" s="113" t="s">
        <v>251</v>
      </c>
      <c r="AJ273" s="113" t="s">
        <v>251</v>
      </c>
      <c r="AK273" s="113" t="s">
        <v>251</v>
      </c>
      <c r="AL273" s="113" t="s">
        <v>251</v>
      </c>
      <c r="AM273" s="113" t="s">
        <v>251</v>
      </c>
      <c r="AN273" s="113" t="s">
        <v>251</v>
      </c>
      <c r="AO273" s="113" t="s">
        <v>251</v>
      </c>
      <c r="AP273" s="113" t="s">
        <v>251</v>
      </c>
      <c r="AQ273" s="113" t="s">
        <v>251</v>
      </c>
      <c r="AR273" s="113" t="s">
        <v>251</v>
      </c>
      <c r="AS273" s="113" t="s">
        <v>251</v>
      </c>
      <c r="AT273" s="113" t="s">
        <v>251</v>
      </c>
      <c r="AU273" s="399" t="s">
        <v>251</v>
      </c>
      <c r="AV273" s="113" t="s">
        <v>251</v>
      </c>
      <c r="AW273" s="113" t="s">
        <v>251</v>
      </c>
    </row>
    <row r="274" ht="20.4" spans="1:49">
      <c r="A274" s="51">
        <f>A4</f>
        <v>902</v>
      </c>
      <c r="B274" s="42" t="s">
        <v>698</v>
      </c>
      <c r="C274" s="33" t="s">
        <v>695</v>
      </c>
      <c r="D274" s="43" t="s">
        <v>168</v>
      </c>
      <c r="E274" s="44" t="s">
        <v>696</v>
      </c>
      <c r="F274" s="44" t="s">
        <v>695</v>
      </c>
      <c r="G274" s="225"/>
      <c r="H274" s="388">
        <v>0</v>
      </c>
      <c r="I274" s="388">
        <f>J274+K274*2+L274*4+1</f>
        <v>1</v>
      </c>
      <c r="J274" s="388">
        <v>0</v>
      </c>
      <c r="K274" s="388">
        <v>0</v>
      </c>
      <c r="L274" s="388">
        <v>0</v>
      </c>
      <c r="M274" s="388">
        <v>0</v>
      </c>
      <c r="N274" s="388">
        <v>0</v>
      </c>
      <c r="O274" s="388">
        <v>0</v>
      </c>
      <c r="P274" s="350">
        <f t="shared" ref="P274:P275" si="54">H274+J274*2+K274*4+L274*8+M274*256+N274*512+O274*1024</f>
        <v>0</v>
      </c>
      <c r="Q274" s="344">
        <v>1</v>
      </c>
      <c r="R274" s="263">
        <v>0</v>
      </c>
      <c r="S274" s="263">
        <v>1</v>
      </c>
      <c r="T274" s="263">
        <v>50</v>
      </c>
      <c r="U274" s="263">
        <v>1</v>
      </c>
      <c r="V274" s="360">
        <v>50</v>
      </c>
      <c r="W274" s="265">
        <v>1</v>
      </c>
      <c r="X274" s="265">
        <v>50</v>
      </c>
      <c r="Y274" s="265">
        <v>0.9</v>
      </c>
      <c r="Z274" s="264">
        <v>100</v>
      </c>
      <c r="AA274" s="265">
        <v>105</v>
      </c>
      <c r="AB274" s="265">
        <v>100</v>
      </c>
      <c r="AC274" s="265">
        <v>103</v>
      </c>
      <c r="AD274" s="265">
        <v>107</v>
      </c>
      <c r="AE274" s="265">
        <v>97</v>
      </c>
      <c r="AF274" s="265">
        <v>93</v>
      </c>
      <c r="AG274" s="265">
        <v>20</v>
      </c>
      <c r="AH274" s="265">
        <v>5</v>
      </c>
      <c r="AI274" s="265">
        <v>44</v>
      </c>
      <c r="AJ274" s="265">
        <v>2000</v>
      </c>
      <c r="AK274" s="265">
        <v>0</v>
      </c>
      <c r="AL274" s="265">
        <v>0</v>
      </c>
      <c r="AM274" s="265">
        <v>10</v>
      </c>
      <c r="AN274" s="265">
        <v>0</v>
      </c>
      <c r="AO274" s="265">
        <v>0</v>
      </c>
      <c r="AP274" s="265">
        <v>0</v>
      </c>
      <c r="AQ274" s="265">
        <v>0</v>
      </c>
      <c r="AR274" s="265">
        <v>0</v>
      </c>
      <c r="AS274" s="265">
        <v>0</v>
      </c>
      <c r="AT274" s="265">
        <v>0</v>
      </c>
      <c r="AU274" s="398">
        <v>2</v>
      </c>
      <c r="AV274" s="265">
        <v>3</v>
      </c>
      <c r="AW274" s="265">
        <v>43.6</v>
      </c>
    </row>
    <row r="275" ht="20.4" spans="1:49">
      <c r="A275" s="51">
        <f>A272</f>
        <v>902</v>
      </c>
      <c r="B275" s="42" t="s">
        <v>699</v>
      </c>
      <c r="C275" s="33" t="s">
        <v>700</v>
      </c>
      <c r="D275" s="43" t="s">
        <v>168</v>
      </c>
      <c r="E275" s="44" t="s">
        <v>701</v>
      </c>
      <c r="F275" s="44" t="s">
        <v>700</v>
      </c>
      <c r="G275" s="225"/>
      <c r="H275" s="186">
        <v>1</v>
      </c>
      <c r="I275" s="186">
        <f t="shared" ref="I275:I283" si="55">J275+K275*2+L275*4+1</f>
        <v>1</v>
      </c>
      <c r="J275" s="186">
        <v>0</v>
      </c>
      <c r="K275" s="186">
        <v>0</v>
      </c>
      <c r="L275" s="186">
        <v>0</v>
      </c>
      <c r="M275" s="186">
        <v>0</v>
      </c>
      <c r="N275" s="186">
        <v>0</v>
      </c>
      <c r="O275" s="186">
        <v>0</v>
      </c>
      <c r="P275" s="350">
        <f t="shared" si="54"/>
        <v>1</v>
      </c>
      <c r="Q275" s="344">
        <v>1</v>
      </c>
      <c r="R275" s="263">
        <v>0</v>
      </c>
      <c r="S275" s="263">
        <v>1</v>
      </c>
      <c r="T275" s="263">
        <v>50</v>
      </c>
      <c r="U275" s="263">
        <v>1</v>
      </c>
      <c r="V275" s="360">
        <v>50</v>
      </c>
      <c r="W275" s="265">
        <v>1</v>
      </c>
      <c r="X275" s="265">
        <v>50</v>
      </c>
      <c r="Y275" s="265">
        <v>0.95</v>
      </c>
      <c r="Z275" s="264">
        <v>100</v>
      </c>
      <c r="AA275" s="265">
        <v>105</v>
      </c>
      <c r="AB275" s="265">
        <v>100</v>
      </c>
      <c r="AC275" s="265">
        <v>105</v>
      </c>
      <c r="AD275" s="265">
        <v>110</v>
      </c>
      <c r="AE275" s="265">
        <v>95</v>
      </c>
      <c r="AF275" s="265">
        <v>90</v>
      </c>
      <c r="AG275" s="265">
        <v>0</v>
      </c>
      <c r="AH275" s="265">
        <v>0</v>
      </c>
      <c r="AI275" s="265">
        <v>43.6</v>
      </c>
      <c r="AJ275" s="265">
        <v>2000</v>
      </c>
      <c r="AK275" s="265">
        <v>0</v>
      </c>
      <c r="AL275" s="265">
        <v>0</v>
      </c>
      <c r="AM275" s="265">
        <v>10</v>
      </c>
      <c r="AN275" s="265">
        <v>0</v>
      </c>
      <c r="AO275" s="265">
        <v>0</v>
      </c>
      <c r="AP275" s="265">
        <v>0</v>
      </c>
      <c r="AQ275" s="265">
        <v>0</v>
      </c>
      <c r="AR275" s="265">
        <v>0</v>
      </c>
      <c r="AS275" s="265">
        <v>0</v>
      </c>
      <c r="AT275" s="265">
        <v>0</v>
      </c>
      <c r="AU275" s="398">
        <v>2</v>
      </c>
      <c r="AV275" s="265">
        <v>3</v>
      </c>
      <c r="AW275" s="265">
        <v>43.6</v>
      </c>
    </row>
    <row r="276" s="6" customFormat="1" ht="20.4" spans="1:17">
      <c r="A276" s="65"/>
      <c r="B276" s="61"/>
      <c r="C276" s="60"/>
      <c r="D276" s="62"/>
      <c r="E276" s="62" t="s">
        <v>702</v>
      </c>
      <c r="F276" s="63"/>
      <c r="G276" s="223"/>
      <c r="H276" s="224"/>
      <c r="I276" s="224"/>
      <c r="J276" s="224"/>
      <c r="K276" s="224"/>
      <c r="L276" s="86"/>
      <c r="M276" s="224"/>
      <c r="N276" s="224"/>
      <c r="O276" s="102"/>
      <c r="P276" s="102"/>
      <c r="Q276" s="60"/>
    </row>
    <row r="277" ht="20.4" spans="1:49">
      <c r="A277" s="51">
        <f>A272</f>
        <v>902</v>
      </c>
      <c r="B277" s="42" t="s">
        <v>703</v>
      </c>
      <c r="C277" s="33" t="s">
        <v>704</v>
      </c>
      <c r="D277" s="43" t="s">
        <v>168</v>
      </c>
      <c r="E277" s="44" t="s">
        <v>705</v>
      </c>
      <c r="F277" s="44" t="s">
        <v>704</v>
      </c>
      <c r="G277" s="47"/>
      <c r="H277" s="186">
        <v>0</v>
      </c>
      <c r="I277" s="186">
        <f t="shared" si="55"/>
        <v>1</v>
      </c>
      <c r="J277" s="186">
        <v>0</v>
      </c>
      <c r="K277" s="186">
        <v>0</v>
      </c>
      <c r="L277" s="186">
        <v>0</v>
      </c>
      <c r="M277" s="186">
        <v>0</v>
      </c>
      <c r="N277" s="186">
        <v>0</v>
      </c>
      <c r="O277" s="186">
        <v>0</v>
      </c>
      <c r="P277" s="350">
        <f t="shared" ref="P277:P283" si="56">H277+J277*2+K277*4+L277*8+M277*256+N277*512+O277*1024</f>
        <v>0</v>
      </c>
      <c r="Q277" s="344">
        <v>1</v>
      </c>
      <c r="R277" s="344">
        <v>100</v>
      </c>
      <c r="S277" s="344">
        <v>1</v>
      </c>
      <c r="T277" s="344">
        <v>50</v>
      </c>
      <c r="U277" s="344">
        <v>1</v>
      </c>
      <c r="V277" s="360">
        <v>50</v>
      </c>
      <c r="W277" s="265">
        <v>1</v>
      </c>
      <c r="X277" s="265">
        <v>50</v>
      </c>
      <c r="Y277" s="265">
        <v>0.9</v>
      </c>
      <c r="Z277" s="344">
        <v>100</v>
      </c>
      <c r="AA277" s="265">
        <v>105</v>
      </c>
      <c r="AB277" s="265">
        <v>100</v>
      </c>
      <c r="AC277" s="265">
        <v>104</v>
      </c>
      <c r="AD277" s="265">
        <v>107</v>
      </c>
      <c r="AE277" s="265">
        <v>96</v>
      </c>
      <c r="AF277" s="265">
        <v>93</v>
      </c>
      <c r="AG277" s="265">
        <v>0</v>
      </c>
      <c r="AH277" s="265">
        <v>0</v>
      </c>
      <c r="AI277" s="265">
        <v>44</v>
      </c>
      <c r="AJ277" s="265">
        <v>0</v>
      </c>
      <c r="AK277" s="265">
        <v>0</v>
      </c>
      <c r="AL277" s="265">
        <v>0</v>
      </c>
      <c r="AM277" s="265">
        <v>10</v>
      </c>
      <c r="AN277" s="265">
        <v>0</v>
      </c>
      <c r="AO277" s="265">
        <v>0</v>
      </c>
      <c r="AP277" s="265">
        <v>0</v>
      </c>
      <c r="AQ277" s="265">
        <v>0</v>
      </c>
      <c r="AR277" s="265">
        <v>0</v>
      </c>
      <c r="AS277" s="265">
        <v>0</v>
      </c>
      <c r="AT277" s="265">
        <v>0</v>
      </c>
      <c r="AU277" s="265">
        <v>2</v>
      </c>
      <c r="AV277" s="265">
        <v>1</v>
      </c>
      <c r="AW277" s="265">
        <v>43.6</v>
      </c>
    </row>
    <row r="278" s="6" customFormat="1" ht="20.4" spans="1:49">
      <c r="A278" s="65"/>
      <c r="B278" s="61"/>
      <c r="C278" s="60"/>
      <c r="D278" s="62"/>
      <c r="E278" s="62" t="s">
        <v>702</v>
      </c>
      <c r="F278" s="63"/>
      <c r="G278" s="223"/>
      <c r="H278" s="224"/>
      <c r="I278" s="224"/>
      <c r="J278" s="224"/>
      <c r="K278" s="224"/>
      <c r="L278" s="86"/>
      <c r="M278" s="224"/>
      <c r="N278" s="224"/>
      <c r="O278" s="102"/>
      <c r="P278" s="102"/>
      <c r="Q278" s="60"/>
      <c r="AI278" s="6">
        <v>48.43</v>
      </c>
      <c r="AW278" s="267">
        <v>48.43</v>
      </c>
    </row>
    <row r="279" s="21" customFormat="1" ht="20.4" spans="1:49">
      <c r="A279" s="228">
        <f>A277</f>
        <v>902</v>
      </c>
      <c r="B279" s="229" t="s">
        <v>709</v>
      </c>
      <c r="C279" s="228" t="s">
        <v>710</v>
      </c>
      <c r="D279" s="230" t="s">
        <v>168</v>
      </c>
      <c r="E279" s="231" t="s">
        <v>711</v>
      </c>
      <c r="F279" s="231" t="s">
        <v>710</v>
      </c>
      <c r="G279" s="47"/>
      <c r="H279" s="388">
        <v>0</v>
      </c>
      <c r="I279" s="388">
        <f t="shared" si="55"/>
        <v>1</v>
      </c>
      <c r="J279" s="388">
        <v>0</v>
      </c>
      <c r="K279" s="388">
        <v>0</v>
      </c>
      <c r="L279" s="388">
        <v>0</v>
      </c>
      <c r="M279" s="388">
        <v>0</v>
      </c>
      <c r="N279" s="388">
        <v>0</v>
      </c>
      <c r="O279" s="388">
        <v>0</v>
      </c>
      <c r="P279" s="389">
        <f>H279+J279*2+K279*4+L279*8+M279*256+N279*512+O279*1024</f>
        <v>0</v>
      </c>
      <c r="Q279" s="394">
        <v>1</v>
      </c>
      <c r="R279" s="394">
        <v>100</v>
      </c>
      <c r="S279" s="394">
        <v>1</v>
      </c>
      <c r="T279" s="394">
        <v>50</v>
      </c>
      <c r="U279" s="394">
        <v>1</v>
      </c>
      <c r="V279" s="395">
        <v>50</v>
      </c>
      <c r="W279" s="332">
        <v>1</v>
      </c>
      <c r="X279" s="332">
        <v>50</v>
      </c>
      <c r="Y279" s="332">
        <v>0.9</v>
      </c>
      <c r="Z279" s="394">
        <v>100</v>
      </c>
      <c r="AA279" s="332">
        <v>105</v>
      </c>
      <c r="AB279" s="332">
        <v>100</v>
      </c>
      <c r="AC279" s="332">
        <v>104</v>
      </c>
      <c r="AD279" s="332">
        <v>107</v>
      </c>
      <c r="AE279" s="332">
        <v>96</v>
      </c>
      <c r="AF279" s="332">
        <v>93</v>
      </c>
      <c r="AG279" s="332">
        <v>0</v>
      </c>
      <c r="AH279" s="332">
        <v>0</v>
      </c>
      <c r="AI279" s="265">
        <v>48.43</v>
      </c>
      <c r="AJ279" s="332">
        <v>0</v>
      </c>
      <c r="AK279" s="332">
        <v>0</v>
      </c>
      <c r="AL279" s="332">
        <v>0</v>
      </c>
      <c r="AM279" s="332">
        <v>10</v>
      </c>
      <c r="AN279" s="332">
        <v>0</v>
      </c>
      <c r="AO279" s="332">
        <v>0</v>
      </c>
      <c r="AP279" s="332">
        <v>0</v>
      </c>
      <c r="AQ279" s="332">
        <v>0</v>
      </c>
      <c r="AR279" s="332">
        <v>0</v>
      </c>
      <c r="AS279" s="332">
        <v>0</v>
      </c>
      <c r="AT279" s="332">
        <v>0</v>
      </c>
      <c r="AU279" s="332">
        <v>2</v>
      </c>
      <c r="AV279" s="332">
        <v>1</v>
      </c>
      <c r="AW279" s="265">
        <v>48.43</v>
      </c>
    </row>
    <row r="280" spans="1:49">
      <c r="A280" s="6"/>
      <c r="B280" s="8"/>
      <c r="C280" s="8"/>
      <c r="D280" s="8"/>
      <c r="E280" s="8" t="s">
        <v>712</v>
      </c>
      <c r="F280" s="8"/>
      <c r="G280" s="232" t="s">
        <v>713</v>
      </c>
      <c r="H280" s="346">
        <v>0</v>
      </c>
      <c r="I280" s="346">
        <f t="shared" si="55"/>
        <v>1</v>
      </c>
      <c r="J280" s="346">
        <v>0</v>
      </c>
      <c r="K280" s="346">
        <v>0</v>
      </c>
      <c r="L280" s="346">
        <v>0</v>
      </c>
      <c r="M280" s="346">
        <v>0</v>
      </c>
      <c r="N280" s="346">
        <v>0</v>
      </c>
      <c r="O280" s="346">
        <v>0</v>
      </c>
      <c r="P280" s="355">
        <f t="shared" si="56"/>
        <v>0</v>
      </c>
      <c r="Q280" s="346">
        <v>1</v>
      </c>
      <c r="R280" s="346">
        <v>100</v>
      </c>
      <c r="S280" s="346">
        <v>1</v>
      </c>
      <c r="T280" s="346">
        <v>50</v>
      </c>
      <c r="U280" s="346">
        <v>1</v>
      </c>
      <c r="V280" s="346">
        <v>50</v>
      </c>
      <c r="W280" s="267">
        <v>1</v>
      </c>
      <c r="X280" s="267">
        <v>50</v>
      </c>
      <c r="Y280" s="267">
        <v>0.9</v>
      </c>
      <c r="Z280" s="346">
        <v>100</v>
      </c>
      <c r="AA280" s="267">
        <v>105</v>
      </c>
      <c r="AB280" s="267">
        <v>100</v>
      </c>
      <c r="AC280" s="267">
        <v>104</v>
      </c>
      <c r="AD280" s="267">
        <v>112</v>
      </c>
      <c r="AE280" s="267">
        <v>95</v>
      </c>
      <c r="AF280" s="267">
        <v>90</v>
      </c>
      <c r="AG280" s="267">
        <v>0</v>
      </c>
      <c r="AH280" s="267">
        <v>0</v>
      </c>
      <c r="AI280" s="267">
        <v>44</v>
      </c>
      <c r="AJ280" s="267">
        <v>0</v>
      </c>
      <c r="AK280" s="267">
        <v>0</v>
      </c>
      <c r="AL280" s="267">
        <v>0</v>
      </c>
      <c r="AM280" s="267">
        <v>10</v>
      </c>
      <c r="AN280" s="267">
        <v>0</v>
      </c>
      <c r="AO280" s="267">
        <v>0</v>
      </c>
      <c r="AP280" s="267">
        <v>0</v>
      </c>
      <c r="AQ280" s="267">
        <v>0</v>
      </c>
      <c r="AR280" s="267">
        <v>0</v>
      </c>
      <c r="AS280" s="267">
        <v>0</v>
      </c>
      <c r="AT280" s="267">
        <v>0</v>
      </c>
      <c r="AU280" s="267">
        <v>2</v>
      </c>
      <c r="AV280" s="267">
        <v>1</v>
      </c>
      <c r="AW280" s="267">
        <v>43.6</v>
      </c>
    </row>
    <row r="281" ht="20.4" spans="1:49">
      <c r="A281" s="33">
        <f>A279</f>
        <v>902</v>
      </c>
      <c r="B281" s="42">
        <v>124</v>
      </c>
      <c r="C281" s="33" t="s">
        <v>714</v>
      </c>
      <c r="D281" s="43" t="s">
        <v>168</v>
      </c>
      <c r="E281" s="44" t="s">
        <v>715</v>
      </c>
      <c r="F281" s="44" t="s">
        <v>714</v>
      </c>
      <c r="G281" s="47"/>
      <c r="H281" s="186">
        <v>0</v>
      </c>
      <c r="I281" s="186">
        <f t="shared" si="55"/>
        <v>1</v>
      </c>
      <c r="J281" s="186">
        <v>0</v>
      </c>
      <c r="K281" s="186">
        <v>0</v>
      </c>
      <c r="L281" s="186">
        <v>0</v>
      </c>
      <c r="M281" s="186">
        <v>0</v>
      </c>
      <c r="N281" s="186">
        <v>0</v>
      </c>
      <c r="O281" s="186">
        <v>0</v>
      </c>
      <c r="P281" s="350">
        <f t="shared" si="56"/>
        <v>0</v>
      </c>
      <c r="Q281" s="344">
        <v>1</v>
      </c>
      <c r="R281" s="344">
        <v>100</v>
      </c>
      <c r="S281" s="344">
        <v>1</v>
      </c>
      <c r="T281" s="344">
        <v>50</v>
      </c>
      <c r="U281" s="344">
        <v>1</v>
      </c>
      <c r="V281" s="360">
        <v>50</v>
      </c>
      <c r="W281" s="265">
        <v>1</v>
      </c>
      <c r="X281" s="265">
        <v>50</v>
      </c>
      <c r="Y281" s="265">
        <v>0.9</v>
      </c>
      <c r="Z281" s="344">
        <v>100</v>
      </c>
      <c r="AA281" s="265">
        <v>105</v>
      </c>
      <c r="AB281" s="265">
        <v>100</v>
      </c>
      <c r="AC281" s="265">
        <v>104</v>
      </c>
      <c r="AD281" s="265">
        <v>112</v>
      </c>
      <c r="AE281" s="265">
        <v>95</v>
      </c>
      <c r="AF281" s="265">
        <v>90</v>
      </c>
      <c r="AG281" s="265">
        <v>0</v>
      </c>
      <c r="AH281" s="265">
        <v>0</v>
      </c>
      <c r="AI281" s="265">
        <v>44</v>
      </c>
      <c r="AJ281" s="265">
        <v>0</v>
      </c>
      <c r="AK281" s="265">
        <v>0</v>
      </c>
      <c r="AL281" s="265">
        <v>0</v>
      </c>
      <c r="AM281" s="265">
        <v>10</v>
      </c>
      <c r="AN281" s="265">
        <v>0</v>
      </c>
      <c r="AO281" s="265">
        <v>0</v>
      </c>
      <c r="AP281" s="265">
        <v>0</v>
      </c>
      <c r="AQ281" s="265">
        <v>0</v>
      </c>
      <c r="AR281" s="265">
        <v>0</v>
      </c>
      <c r="AS281" s="265">
        <v>0</v>
      </c>
      <c r="AT281" s="265">
        <v>0</v>
      </c>
      <c r="AU281" s="265">
        <v>2</v>
      </c>
      <c r="AV281" s="265">
        <v>1</v>
      </c>
      <c r="AW281" s="265">
        <v>43.6</v>
      </c>
    </row>
    <row r="282" s="22" customFormat="1" ht="20.4" spans="1:49">
      <c r="A282" s="169"/>
      <c r="B282" s="37"/>
      <c r="C282" s="52"/>
      <c r="D282" s="38"/>
      <c r="E282" s="52" t="s">
        <v>716</v>
      </c>
      <c r="F282" s="157"/>
      <c r="G282" s="49"/>
      <c r="H282" s="133">
        <v>0</v>
      </c>
      <c r="I282" s="133">
        <f t="shared" si="55"/>
        <v>1</v>
      </c>
      <c r="J282" s="133">
        <v>0</v>
      </c>
      <c r="K282" s="133">
        <v>0</v>
      </c>
      <c r="L282" s="133">
        <v>0</v>
      </c>
      <c r="M282" s="133">
        <v>0</v>
      </c>
      <c r="N282" s="133">
        <v>0</v>
      </c>
      <c r="O282" s="133">
        <v>0</v>
      </c>
      <c r="P282" s="351">
        <f t="shared" si="56"/>
        <v>0</v>
      </c>
      <c r="Q282" s="133">
        <v>1</v>
      </c>
      <c r="R282" s="133">
        <v>0</v>
      </c>
      <c r="S282" s="133">
        <v>1</v>
      </c>
      <c r="T282" s="133">
        <v>50</v>
      </c>
      <c r="U282" s="133">
        <v>1</v>
      </c>
      <c r="V282" s="133">
        <v>50</v>
      </c>
      <c r="W282" s="250">
        <v>1</v>
      </c>
      <c r="X282" s="250">
        <v>50</v>
      </c>
      <c r="Y282" s="250">
        <v>0.9</v>
      </c>
      <c r="Z282" s="133">
        <v>100</v>
      </c>
      <c r="AA282" s="250">
        <v>105</v>
      </c>
      <c r="AB282" s="250">
        <v>100</v>
      </c>
      <c r="AC282" s="250">
        <v>104</v>
      </c>
      <c r="AD282" s="250">
        <v>107</v>
      </c>
      <c r="AE282" s="250">
        <v>96</v>
      </c>
      <c r="AF282" s="250">
        <v>93</v>
      </c>
      <c r="AG282" s="250" t="s">
        <v>1518</v>
      </c>
      <c r="AH282" s="250" t="s">
        <v>1518</v>
      </c>
      <c r="AI282" s="250">
        <v>48.43</v>
      </c>
      <c r="AJ282" s="250">
        <v>0</v>
      </c>
      <c r="AK282" s="250">
        <v>0</v>
      </c>
      <c r="AL282" s="250" t="s">
        <v>251</v>
      </c>
      <c r="AM282" s="250" t="s">
        <v>251</v>
      </c>
      <c r="AN282" s="250" t="s">
        <v>251</v>
      </c>
      <c r="AO282" s="250" t="s">
        <v>251</v>
      </c>
      <c r="AP282" s="250" t="s">
        <v>251</v>
      </c>
      <c r="AQ282" s="250" t="s">
        <v>251</v>
      </c>
      <c r="AR282" s="250" t="s">
        <v>251</v>
      </c>
      <c r="AS282" s="250" t="s">
        <v>251</v>
      </c>
      <c r="AT282" s="250" t="s">
        <v>251</v>
      </c>
      <c r="AU282" s="250" t="s">
        <v>251</v>
      </c>
      <c r="AV282" s="250">
        <v>1</v>
      </c>
      <c r="AW282" s="250">
        <v>48.43</v>
      </c>
    </row>
    <row r="283" s="12" customFormat="1" ht="20.4" spans="1:49">
      <c r="A283" s="9">
        <f>A4</f>
        <v>902</v>
      </c>
      <c r="B283" s="116" t="s">
        <v>721</v>
      </c>
      <c r="C283" s="9" t="s">
        <v>722</v>
      </c>
      <c r="D283" s="117" t="s">
        <v>168</v>
      </c>
      <c r="E283" s="9" t="s">
        <v>723</v>
      </c>
      <c r="F283" s="9" t="s">
        <v>722</v>
      </c>
      <c r="G283" s="47"/>
      <c r="H283" s="127">
        <v>0</v>
      </c>
      <c r="I283" s="127">
        <f t="shared" si="55"/>
        <v>1</v>
      </c>
      <c r="J283" s="127">
        <v>0</v>
      </c>
      <c r="K283" s="127">
        <v>0</v>
      </c>
      <c r="L283" s="127">
        <v>0</v>
      </c>
      <c r="M283" s="127">
        <v>0</v>
      </c>
      <c r="N283" s="127">
        <v>0</v>
      </c>
      <c r="O283" s="127">
        <v>0</v>
      </c>
      <c r="P283" s="127">
        <f t="shared" si="56"/>
        <v>0</v>
      </c>
      <c r="Q283" s="344">
        <v>1</v>
      </c>
      <c r="R283" s="344">
        <v>0</v>
      </c>
      <c r="S283" s="344">
        <v>1</v>
      </c>
      <c r="T283" s="344">
        <v>50</v>
      </c>
      <c r="U283" s="344">
        <v>1</v>
      </c>
      <c r="V283" s="360">
        <v>50</v>
      </c>
      <c r="W283" s="265">
        <v>1</v>
      </c>
      <c r="X283" s="265">
        <v>50</v>
      </c>
      <c r="Y283" s="265">
        <v>0.9</v>
      </c>
      <c r="Z283" s="344">
        <v>100</v>
      </c>
      <c r="AA283" s="265">
        <v>105</v>
      </c>
      <c r="AB283" s="265">
        <v>100</v>
      </c>
      <c r="AC283" s="265">
        <v>104</v>
      </c>
      <c r="AD283" s="265">
        <v>107</v>
      </c>
      <c r="AE283" s="265">
        <v>96</v>
      </c>
      <c r="AF283" s="265">
        <v>93</v>
      </c>
      <c r="AG283" s="265">
        <v>0</v>
      </c>
      <c r="AH283" s="265">
        <v>0</v>
      </c>
      <c r="AI283" s="265">
        <v>48.43</v>
      </c>
      <c r="AJ283" s="265">
        <v>0</v>
      </c>
      <c r="AK283" s="265">
        <v>0</v>
      </c>
      <c r="AL283" s="265">
        <v>0</v>
      </c>
      <c r="AM283" s="265">
        <v>10</v>
      </c>
      <c r="AN283" s="265">
        <v>0</v>
      </c>
      <c r="AO283" s="265">
        <v>0</v>
      </c>
      <c r="AP283" s="265">
        <v>0</v>
      </c>
      <c r="AQ283" s="265">
        <v>0</v>
      </c>
      <c r="AR283" s="265">
        <v>0</v>
      </c>
      <c r="AS283" s="265">
        <v>0</v>
      </c>
      <c r="AT283" s="265">
        <v>0</v>
      </c>
      <c r="AU283" s="265">
        <v>2</v>
      </c>
      <c r="AV283" s="265">
        <v>1</v>
      </c>
      <c r="AW283" s="265">
        <v>48.43</v>
      </c>
    </row>
    <row r="284" spans="7:49">
      <c r="G284" s="18"/>
      <c r="Q284" s="390"/>
      <c r="R284" s="18"/>
      <c r="S284" s="18"/>
      <c r="T284" s="391"/>
      <c r="U284" s="18"/>
      <c r="V284" s="391"/>
      <c r="W284" s="18"/>
      <c r="X284" s="18"/>
      <c r="Y284" s="18"/>
      <c r="Z284" s="18"/>
      <c r="AA284" s="18"/>
      <c r="AB284" s="18"/>
      <c r="AC284" s="18"/>
      <c r="AD284" s="18"/>
      <c r="AE284" s="18"/>
      <c r="AF284" s="18"/>
      <c r="AG284" s="18"/>
      <c r="AH284" s="18"/>
      <c r="AI284" s="18"/>
      <c r="AJ284" s="18"/>
      <c r="AK284" s="18"/>
      <c r="AL284" s="18"/>
      <c r="AM284" s="18"/>
      <c r="AN284" s="18"/>
      <c r="AO284" s="18"/>
      <c r="AP284" s="18"/>
      <c r="AQ284" s="18"/>
      <c r="AR284" s="18"/>
      <c r="AS284" s="18"/>
      <c r="AT284" s="18"/>
      <c r="AU284" s="396"/>
      <c r="AV284" s="18"/>
      <c r="AW284" s="18"/>
    </row>
    <row r="285" spans="7:49">
      <c r="G285" s="18"/>
      <c r="Q285" s="390"/>
      <c r="R285" s="18"/>
      <c r="S285" s="18"/>
      <c r="T285" s="391"/>
      <c r="U285" s="18"/>
      <c r="V285" s="391"/>
      <c r="W285" s="18"/>
      <c r="X285" s="18"/>
      <c r="Y285" s="18"/>
      <c r="Z285" s="18"/>
      <c r="AA285" s="18"/>
      <c r="AB285" s="18"/>
      <c r="AC285" s="18"/>
      <c r="AD285" s="18"/>
      <c r="AE285" s="18"/>
      <c r="AF285" s="18"/>
      <c r="AG285" s="18"/>
      <c r="AH285" s="18"/>
      <c r="AI285" s="18"/>
      <c r="AJ285" s="18"/>
      <c r="AK285" s="18"/>
      <c r="AL285" s="18"/>
      <c r="AM285" s="18"/>
      <c r="AN285" s="18"/>
      <c r="AO285" s="18"/>
      <c r="AP285" s="18"/>
      <c r="AQ285" s="18"/>
      <c r="AR285" s="18"/>
      <c r="AS285" s="18"/>
      <c r="AT285" s="18"/>
      <c r="AU285" s="396"/>
      <c r="AV285" s="18"/>
      <c r="AW285" s="18"/>
    </row>
    <row r="286" spans="7:49">
      <c r="G286" s="18"/>
      <c r="Q286" s="390"/>
      <c r="R286" s="18"/>
      <c r="S286" s="18"/>
      <c r="T286" s="391"/>
      <c r="U286" s="18"/>
      <c r="V286" s="391"/>
      <c r="W286" s="18"/>
      <c r="X286" s="18"/>
      <c r="Y286" s="18"/>
      <c r="Z286" s="18"/>
      <c r="AA286" s="18"/>
      <c r="AB286" s="18"/>
      <c r="AC286" s="18"/>
      <c r="AD286" s="18"/>
      <c r="AE286" s="18"/>
      <c r="AF286" s="18"/>
      <c r="AG286" s="18"/>
      <c r="AH286" s="18"/>
      <c r="AI286" s="18"/>
      <c r="AJ286" s="18"/>
      <c r="AK286" s="18"/>
      <c r="AL286" s="18"/>
      <c r="AM286" s="18"/>
      <c r="AN286" s="18"/>
      <c r="AO286" s="18"/>
      <c r="AP286" s="18"/>
      <c r="AQ286" s="18"/>
      <c r="AR286" s="18"/>
      <c r="AS286" s="18"/>
      <c r="AT286" s="18"/>
      <c r="AU286" s="396"/>
      <c r="AV286" s="18"/>
      <c r="AW286" s="18"/>
    </row>
    <row r="287" spans="7:49">
      <c r="G287" s="18"/>
      <c r="Q287" s="390"/>
      <c r="R287" s="18"/>
      <c r="S287" s="18"/>
      <c r="T287" s="391"/>
      <c r="U287" s="18"/>
      <c r="V287" s="391"/>
      <c r="W287" s="18"/>
      <c r="X287" s="18"/>
      <c r="Y287" s="18"/>
      <c r="Z287" s="18"/>
      <c r="AA287" s="18"/>
      <c r="AB287" s="18"/>
      <c r="AC287" s="18"/>
      <c r="AD287" s="18"/>
      <c r="AE287" s="18"/>
      <c r="AF287" s="18"/>
      <c r="AG287" s="18"/>
      <c r="AH287" s="18"/>
      <c r="AI287" s="18"/>
      <c r="AJ287" s="18"/>
      <c r="AK287" s="18"/>
      <c r="AL287" s="18"/>
      <c r="AM287" s="18"/>
      <c r="AN287" s="18"/>
      <c r="AO287" s="18"/>
      <c r="AP287" s="18"/>
      <c r="AQ287" s="18"/>
      <c r="AR287" s="18"/>
      <c r="AS287" s="18"/>
      <c r="AT287" s="18"/>
      <c r="AU287" s="396"/>
      <c r="AV287" s="18"/>
      <c r="AW287" s="18"/>
    </row>
    <row r="288" spans="7:49">
      <c r="G288" s="18"/>
      <c r="Q288" s="390"/>
      <c r="R288" s="18"/>
      <c r="S288" s="18"/>
      <c r="T288" s="391"/>
      <c r="U288" s="18"/>
      <c r="V288" s="391"/>
      <c r="W288" s="18"/>
      <c r="X288" s="18"/>
      <c r="Y288" s="18"/>
      <c r="Z288" s="18"/>
      <c r="AA288" s="18"/>
      <c r="AB288" s="18"/>
      <c r="AC288" s="18"/>
      <c r="AD288" s="18"/>
      <c r="AE288" s="18"/>
      <c r="AF288" s="18"/>
      <c r="AG288" s="18"/>
      <c r="AH288" s="18"/>
      <c r="AI288" s="18"/>
      <c r="AJ288" s="18"/>
      <c r="AK288" s="18"/>
      <c r="AL288" s="18"/>
      <c r="AM288" s="18"/>
      <c r="AN288" s="18"/>
      <c r="AO288" s="18"/>
      <c r="AP288" s="18"/>
      <c r="AQ288" s="18"/>
      <c r="AR288" s="18"/>
      <c r="AS288" s="18"/>
      <c r="AT288" s="18"/>
      <c r="AU288" s="396"/>
      <c r="AV288" s="18"/>
      <c r="AW288" s="18"/>
    </row>
    <row r="289" spans="7:49">
      <c r="G289" s="18"/>
      <c r="Q289" s="390"/>
      <c r="R289" s="18"/>
      <c r="S289" s="18"/>
      <c r="T289" s="391"/>
      <c r="U289" s="18"/>
      <c r="V289" s="391"/>
      <c r="W289" s="18"/>
      <c r="X289" s="18"/>
      <c r="Y289" s="18"/>
      <c r="Z289" s="18"/>
      <c r="AA289" s="18"/>
      <c r="AB289" s="18"/>
      <c r="AC289" s="18"/>
      <c r="AD289" s="18"/>
      <c r="AE289" s="18"/>
      <c r="AF289" s="18"/>
      <c r="AG289" s="18"/>
      <c r="AH289" s="18"/>
      <c r="AI289" s="18"/>
      <c r="AJ289" s="18"/>
      <c r="AK289" s="18"/>
      <c r="AL289" s="18"/>
      <c r="AM289" s="18"/>
      <c r="AN289" s="18"/>
      <c r="AO289" s="18"/>
      <c r="AP289" s="18"/>
      <c r="AQ289" s="18"/>
      <c r="AR289" s="18"/>
      <c r="AS289" s="18"/>
      <c r="AT289" s="18"/>
      <c r="AU289" s="396"/>
      <c r="AV289" s="18"/>
      <c r="AW289" s="18"/>
    </row>
    <row r="290" spans="7:49">
      <c r="G290" s="18"/>
      <c r="Q290" s="390"/>
      <c r="R290" s="18"/>
      <c r="S290" s="18"/>
      <c r="T290" s="391"/>
      <c r="U290" s="18"/>
      <c r="V290" s="391"/>
      <c r="W290" s="18"/>
      <c r="X290" s="18"/>
      <c r="Y290" s="18"/>
      <c r="Z290" s="18"/>
      <c r="AA290" s="18"/>
      <c r="AB290" s="18"/>
      <c r="AC290" s="18"/>
      <c r="AD290" s="18"/>
      <c r="AE290" s="18"/>
      <c r="AF290" s="18"/>
      <c r="AG290" s="18"/>
      <c r="AH290" s="18"/>
      <c r="AI290" s="18"/>
      <c r="AJ290" s="18"/>
      <c r="AK290" s="18"/>
      <c r="AL290" s="18"/>
      <c r="AM290" s="18"/>
      <c r="AN290" s="18"/>
      <c r="AO290" s="18"/>
      <c r="AP290" s="18"/>
      <c r="AQ290" s="18"/>
      <c r="AR290" s="18"/>
      <c r="AS290" s="18"/>
      <c r="AT290" s="18"/>
      <c r="AU290" s="396"/>
      <c r="AV290" s="18"/>
      <c r="AW290" s="18"/>
    </row>
    <row r="291" spans="7:49">
      <c r="G291" s="18"/>
      <c r="Q291" s="390"/>
      <c r="R291" s="18"/>
      <c r="S291" s="18"/>
      <c r="T291" s="391"/>
      <c r="U291" s="18"/>
      <c r="V291" s="391"/>
      <c r="W291" s="18"/>
      <c r="X291" s="18"/>
      <c r="Y291" s="18"/>
      <c r="Z291" s="18"/>
      <c r="AA291" s="18"/>
      <c r="AB291" s="18"/>
      <c r="AC291" s="18"/>
      <c r="AD291" s="18"/>
      <c r="AE291" s="18"/>
      <c r="AF291" s="18"/>
      <c r="AG291" s="18"/>
      <c r="AH291" s="18"/>
      <c r="AI291" s="18"/>
      <c r="AJ291" s="18"/>
      <c r="AK291" s="18"/>
      <c r="AL291" s="18"/>
      <c r="AM291" s="18"/>
      <c r="AN291" s="18"/>
      <c r="AO291" s="18"/>
      <c r="AP291" s="18"/>
      <c r="AQ291" s="18"/>
      <c r="AR291" s="18"/>
      <c r="AS291" s="18"/>
      <c r="AT291" s="18"/>
      <c r="AU291" s="396"/>
      <c r="AV291" s="18"/>
      <c r="AW291" s="18"/>
    </row>
    <row r="292" spans="7:49">
      <c r="G292" s="18"/>
      <c r="Q292" s="390"/>
      <c r="R292" s="18"/>
      <c r="S292" s="18"/>
      <c r="T292" s="391"/>
      <c r="U292" s="18"/>
      <c r="V292" s="391"/>
      <c r="W292" s="18"/>
      <c r="X292" s="18"/>
      <c r="Y292" s="18"/>
      <c r="Z292" s="18"/>
      <c r="AA292" s="18"/>
      <c r="AB292" s="18"/>
      <c r="AC292" s="18"/>
      <c r="AD292" s="18"/>
      <c r="AE292" s="18"/>
      <c r="AF292" s="18"/>
      <c r="AG292" s="18"/>
      <c r="AH292" s="18"/>
      <c r="AI292" s="18"/>
      <c r="AJ292" s="18"/>
      <c r="AK292" s="18"/>
      <c r="AL292" s="18"/>
      <c r="AM292" s="18"/>
      <c r="AN292" s="18"/>
      <c r="AO292" s="18"/>
      <c r="AP292" s="18"/>
      <c r="AQ292" s="18"/>
      <c r="AR292" s="18"/>
      <c r="AS292" s="18"/>
      <c r="AT292" s="18"/>
      <c r="AU292" s="396"/>
      <c r="AV292" s="18"/>
      <c r="AW292" s="18"/>
    </row>
    <row r="293" spans="7:49">
      <c r="G293" s="18"/>
      <c r="Q293" s="390"/>
      <c r="R293" s="18"/>
      <c r="S293" s="18"/>
      <c r="T293" s="391"/>
      <c r="U293" s="18"/>
      <c r="V293" s="391"/>
      <c r="W293" s="18"/>
      <c r="X293" s="18"/>
      <c r="Y293" s="18"/>
      <c r="Z293" s="18"/>
      <c r="AA293" s="18"/>
      <c r="AB293" s="18"/>
      <c r="AC293" s="18"/>
      <c r="AD293" s="18"/>
      <c r="AE293" s="18"/>
      <c r="AF293" s="18"/>
      <c r="AG293" s="18"/>
      <c r="AH293" s="18"/>
      <c r="AI293" s="18"/>
      <c r="AJ293" s="18"/>
      <c r="AK293" s="18"/>
      <c r="AL293" s="18"/>
      <c r="AM293" s="18"/>
      <c r="AN293" s="18"/>
      <c r="AO293" s="18"/>
      <c r="AP293" s="18"/>
      <c r="AQ293" s="18"/>
      <c r="AR293" s="18"/>
      <c r="AS293" s="18"/>
      <c r="AT293" s="18"/>
      <c r="AU293" s="396"/>
      <c r="AV293" s="18"/>
      <c r="AW293" s="18"/>
    </row>
    <row r="294" spans="7:49">
      <c r="G294" s="18"/>
      <c r="Q294" s="390"/>
      <c r="R294" s="18"/>
      <c r="S294" s="18"/>
      <c r="T294" s="391"/>
      <c r="U294" s="18"/>
      <c r="V294" s="391"/>
      <c r="W294" s="18"/>
      <c r="X294" s="18"/>
      <c r="Y294" s="18"/>
      <c r="Z294" s="18"/>
      <c r="AA294" s="18"/>
      <c r="AB294" s="18"/>
      <c r="AC294" s="18"/>
      <c r="AD294" s="18"/>
      <c r="AE294" s="18"/>
      <c r="AF294" s="18"/>
      <c r="AG294" s="18"/>
      <c r="AH294" s="18"/>
      <c r="AI294" s="18"/>
      <c r="AJ294" s="18"/>
      <c r="AK294" s="18"/>
      <c r="AL294" s="18"/>
      <c r="AM294" s="18"/>
      <c r="AN294" s="18"/>
      <c r="AO294" s="18"/>
      <c r="AP294" s="18"/>
      <c r="AQ294" s="18"/>
      <c r="AR294" s="18"/>
      <c r="AS294" s="18"/>
      <c r="AT294" s="18"/>
      <c r="AU294" s="396"/>
      <c r="AV294" s="18"/>
      <c r="AW294" s="18"/>
    </row>
    <row r="295" spans="7:49">
      <c r="G295" s="18"/>
      <c r="Q295" s="390"/>
      <c r="R295" s="18"/>
      <c r="S295" s="18"/>
      <c r="T295" s="391"/>
      <c r="U295" s="18"/>
      <c r="V295" s="391"/>
      <c r="W295" s="18"/>
      <c r="X295" s="18"/>
      <c r="Y295" s="18"/>
      <c r="Z295" s="18"/>
      <c r="AA295" s="18"/>
      <c r="AB295" s="18"/>
      <c r="AC295" s="18"/>
      <c r="AD295" s="18"/>
      <c r="AE295" s="18"/>
      <c r="AF295" s="18"/>
      <c r="AG295" s="18"/>
      <c r="AH295" s="18"/>
      <c r="AI295" s="18"/>
      <c r="AJ295" s="18"/>
      <c r="AK295" s="18"/>
      <c r="AL295" s="18"/>
      <c r="AM295" s="18"/>
      <c r="AN295" s="18"/>
      <c r="AO295" s="18"/>
      <c r="AP295" s="18"/>
      <c r="AQ295" s="18"/>
      <c r="AR295" s="18"/>
      <c r="AS295" s="18"/>
      <c r="AT295" s="18"/>
      <c r="AU295" s="396"/>
      <c r="AV295" s="18"/>
      <c r="AW295" s="18"/>
    </row>
    <row r="296" spans="7:49">
      <c r="G296" s="18"/>
      <c r="Q296" s="390"/>
      <c r="R296" s="18"/>
      <c r="S296" s="18"/>
      <c r="T296" s="391"/>
      <c r="U296" s="18"/>
      <c r="V296" s="391"/>
      <c r="W296" s="18"/>
      <c r="X296" s="18"/>
      <c r="Y296" s="18"/>
      <c r="Z296" s="18"/>
      <c r="AA296" s="18"/>
      <c r="AB296" s="18"/>
      <c r="AC296" s="18"/>
      <c r="AD296" s="18"/>
      <c r="AE296" s="18"/>
      <c r="AF296" s="18"/>
      <c r="AG296" s="18"/>
      <c r="AH296" s="18"/>
      <c r="AI296" s="18"/>
      <c r="AJ296" s="18"/>
      <c r="AK296" s="18"/>
      <c r="AL296" s="18"/>
      <c r="AM296" s="18"/>
      <c r="AN296" s="18"/>
      <c r="AO296" s="18"/>
      <c r="AP296" s="18"/>
      <c r="AQ296" s="18"/>
      <c r="AR296" s="18"/>
      <c r="AS296" s="18"/>
      <c r="AT296" s="18"/>
      <c r="AU296" s="396"/>
      <c r="AV296" s="18"/>
      <c r="AW296" s="18"/>
    </row>
    <row r="297" spans="7:49">
      <c r="G297" s="18"/>
      <c r="Q297" s="390"/>
      <c r="R297" s="18"/>
      <c r="S297" s="18"/>
      <c r="T297" s="391"/>
      <c r="U297" s="18"/>
      <c r="V297" s="391"/>
      <c r="W297" s="18"/>
      <c r="X297" s="18"/>
      <c r="Y297" s="18"/>
      <c r="Z297" s="18"/>
      <c r="AA297" s="18"/>
      <c r="AB297" s="18"/>
      <c r="AC297" s="18"/>
      <c r="AD297" s="18"/>
      <c r="AE297" s="18"/>
      <c r="AF297" s="18"/>
      <c r="AG297" s="18"/>
      <c r="AH297" s="18"/>
      <c r="AI297" s="18"/>
      <c r="AJ297" s="18"/>
      <c r="AK297" s="18"/>
      <c r="AL297" s="18"/>
      <c r="AM297" s="18"/>
      <c r="AN297" s="18"/>
      <c r="AO297" s="18"/>
      <c r="AP297" s="18"/>
      <c r="AQ297" s="18"/>
      <c r="AR297" s="18"/>
      <c r="AS297" s="18"/>
      <c r="AT297" s="18"/>
      <c r="AU297" s="396"/>
      <c r="AV297" s="18"/>
      <c r="AW297" s="18"/>
    </row>
    <row r="298" spans="7:49">
      <c r="G298" s="18"/>
      <c r="Q298" s="390"/>
      <c r="R298" s="18"/>
      <c r="S298" s="18"/>
      <c r="T298" s="391"/>
      <c r="U298" s="18"/>
      <c r="V298" s="391"/>
      <c r="W298" s="18"/>
      <c r="X298" s="18"/>
      <c r="Y298" s="18"/>
      <c r="Z298" s="18"/>
      <c r="AA298" s="18"/>
      <c r="AB298" s="18"/>
      <c r="AC298" s="18"/>
      <c r="AD298" s="18"/>
      <c r="AE298" s="18"/>
      <c r="AF298" s="18"/>
      <c r="AG298" s="18"/>
      <c r="AH298" s="18"/>
      <c r="AI298" s="18"/>
      <c r="AJ298" s="18"/>
      <c r="AK298" s="18"/>
      <c r="AL298" s="18"/>
      <c r="AM298" s="18"/>
      <c r="AN298" s="18"/>
      <c r="AO298" s="18"/>
      <c r="AP298" s="18"/>
      <c r="AQ298" s="18"/>
      <c r="AR298" s="18"/>
      <c r="AS298" s="18"/>
      <c r="AT298" s="18"/>
      <c r="AU298" s="396"/>
      <c r="AV298" s="18"/>
      <c r="AW298" s="18"/>
    </row>
    <row r="299" spans="7:49">
      <c r="G299" s="18"/>
      <c r="Q299" s="390"/>
      <c r="R299" s="18"/>
      <c r="S299" s="18"/>
      <c r="T299" s="391"/>
      <c r="U299" s="18"/>
      <c r="V299" s="391"/>
      <c r="W299" s="18"/>
      <c r="X299" s="18"/>
      <c r="Y299" s="18"/>
      <c r="Z299" s="18"/>
      <c r="AA299" s="18"/>
      <c r="AB299" s="18"/>
      <c r="AC299" s="18"/>
      <c r="AD299" s="18"/>
      <c r="AE299" s="18"/>
      <c r="AF299" s="18"/>
      <c r="AG299" s="18"/>
      <c r="AH299" s="18"/>
      <c r="AI299" s="18"/>
      <c r="AJ299" s="18"/>
      <c r="AK299" s="18"/>
      <c r="AL299" s="18"/>
      <c r="AM299" s="18"/>
      <c r="AN299" s="18"/>
      <c r="AO299" s="18"/>
      <c r="AP299" s="18"/>
      <c r="AQ299" s="18"/>
      <c r="AR299" s="18"/>
      <c r="AS299" s="18"/>
      <c r="AT299" s="18"/>
      <c r="AU299" s="396"/>
      <c r="AV299" s="18"/>
      <c r="AW299" s="18"/>
    </row>
    <row r="300" spans="7:49">
      <c r="G300" s="18"/>
      <c r="Q300" s="390"/>
      <c r="R300" s="18"/>
      <c r="S300" s="18"/>
      <c r="T300" s="391"/>
      <c r="U300" s="18"/>
      <c r="V300" s="391"/>
      <c r="W300" s="18"/>
      <c r="X300" s="18"/>
      <c r="Y300" s="18"/>
      <c r="Z300" s="18"/>
      <c r="AA300" s="18"/>
      <c r="AB300" s="18"/>
      <c r="AC300" s="18"/>
      <c r="AD300" s="18"/>
      <c r="AE300" s="18"/>
      <c r="AF300" s="18"/>
      <c r="AG300" s="18"/>
      <c r="AH300" s="18"/>
      <c r="AI300" s="18"/>
      <c r="AJ300" s="18"/>
      <c r="AK300" s="18"/>
      <c r="AL300" s="18"/>
      <c r="AM300" s="18"/>
      <c r="AN300" s="18"/>
      <c r="AO300" s="18"/>
      <c r="AP300" s="18"/>
      <c r="AQ300" s="18"/>
      <c r="AR300" s="18"/>
      <c r="AS300" s="18"/>
      <c r="AT300" s="18"/>
      <c r="AU300" s="396"/>
      <c r="AV300" s="18"/>
      <c r="AW300" s="18"/>
    </row>
    <row r="301" spans="7:49">
      <c r="G301" s="18"/>
      <c r="Q301" s="390"/>
      <c r="R301" s="18"/>
      <c r="S301" s="18"/>
      <c r="T301" s="391"/>
      <c r="U301" s="18"/>
      <c r="V301" s="391"/>
      <c r="W301" s="18"/>
      <c r="X301" s="18"/>
      <c r="Y301" s="18"/>
      <c r="Z301" s="18"/>
      <c r="AA301" s="18"/>
      <c r="AB301" s="18"/>
      <c r="AC301" s="18"/>
      <c r="AD301" s="18"/>
      <c r="AE301" s="18"/>
      <c r="AF301" s="18"/>
      <c r="AG301" s="18"/>
      <c r="AH301" s="18"/>
      <c r="AI301" s="18"/>
      <c r="AJ301" s="18"/>
      <c r="AK301" s="18"/>
      <c r="AL301" s="18"/>
      <c r="AM301" s="18"/>
      <c r="AN301" s="18"/>
      <c r="AO301" s="18"/>
      <c r="AP301" s="18"/>
      <c r="AQ301" s="18"/>
      <c r="AR301" s="18"/>
      <c r="AS301" s="18"/>
      <c r="AT301" s="18"/>
      <c r="AU301" s="396"/>
      <c r="AV301" s="18"/>
      <c r="AW301" s="18"/>
    </row>
    <row r="302" spans="7:49">
      <c r="G302" s="18"/>
      <c r="Q302" s="390"/>
      <c r="R302" s="18"/>
      <c r="S302" s="18"/>
      <c r="T302" s="391"/>
      <c r="U302" s="18"/>
      <c r="V302" s="391"/>
      <c r="W302" s="18"/>
      <c r="X302" s="18"/>
      <c r="Y302" s="18"/>
      <c r="Z302" s="18"/>
      <c r="AA302" s="18"/>
      <c r="AB302" s="18"/>
      <c r="AC302" s="18"/>
      <c r="AD302" s="18"/>
      <c r="AE302" s="18"/>
      <c r="AF302" s="18"/>
      <c r="AG302" s="18"/>
      <c r="AH302" s="18"/>
      <c r="AI302" s="18"/>
      <c r="AJ302" s="18"/>
      <c r="AK302" s="18"/>
      <c r="AL302" s="18"/>
      <c r="AM302" s="18"/>
      <c r="AN302" s="18"/>
      <c r="AO302" s="18"/>
      <c r="AP302" s="18"/>
      <c r="AQ302" s="18"/>
      <c r="AR302" s="18"/>
      <c r="AS302" s="18"/>
      <c r="AT302" s="18"/>
      <c r="AU302" s="396"/>
      <c r="AV302" s="18"/>
      <c r="AW302" s="18"/>
    </row>
    <row r="303" spans="7:49">
      <c r="G303" s="18"/>
      <c r="Q303" s="390"/>
      <c r="R303" s="18"/>
      <c r="S303" s="18"/>
      <c r="T303" s="391"/>
      <c r="U303" s="18"/>
      <c r="V303" s="391"/>
      <c r="W303" s="18"/>
      <c r="X303" s="18"/>
      <c r="Y303" s="18"/>
      <c r="Z303" s="18"/>
      <c r="AA303" s="18"/>
      <c r="AB303" s="18"/>
      <c r="AC303" s="18"/>
      <c r="AD303" s="18"/>
      <c r="AE303" s="18"/>
      <c r="AF303" s="18"/>
      <c r="AG303" s="18"/>
      <c r="AH303" s="18"/>
      <c r="AI303" s="18"/>
      <c r="AJ303" s="18"/>
      <c r="AK303" s="18"/>
      <c r="AL303" s="18"/>
      <c r="AM303" s="18"/>
      <c r="AN303" s="18"/>
      <c r="AO303" s="18"/>
      <c r="AP303" s="18"/>
      <c r="AQ303" s="18"/>
      <c r="AR303" s="18"/>
      <c r="AS303" s="18"/>
      <c r="AT303" s="18"/>
      <c r="AU303" s="396"/>
      <c r="AV303" s="18"/>
      <c r="AW303" s="18"/>
    </row>
    <row r="304" spans="7:49">
      <c r="G304" s="18"/>
      <c r="Q304" s="390"/>
      <c r="R304" s="18"/>
      <c r="S304" s="18"/>
      <c r="T304" s="391"/>
      <c r="U304" s="18"/>
      <c r="V304" s="391"/>
      <c r="W304" s="18"/>
      <c r="X304" s="18"/>
      <c r="Y304" s="18"/>
      <c r="Z304" s="18"/>
      <c r="AA304" s="18"/>
      <c r="AB304" s="18"/>
      <c r="AC304" s="18"/>
      <c r="AD304" s="18"/>
      <c r="AE304" s="18"/>
      <c r="AF304" s="18"/>
      <c r="AG304" s="18"/>
      <c r="AH304" s="18"/>
      <c r="AI304" s="18"/>
      <c r="AJ304" s="18"/>
      <c r="AK304" s="18"/>
      <c r="AL304" s="18"/>
      <c r="AM304" s="18"/>
      <c r="AN304" s="18"/>
      <c r="AO304" s="18"/>
      <c r="AP304" s="18"/>
      <c r="AQ304" s="18"/>
      <c r="AR304" s="18"/>
      <c r="AS304" s="18"/>
      <c r="AT304" s="18"/>
      <c r="AU304" s="396"/>
      <c r="AV304" s="18"/>
      <c r="AW304" s="18"/>
    </row>
  </sheetData>
  <autoFilter ref="A1:AU283">
    <extLst/>
  </autoFilter>
  <pageMargins left="0.75" right="0.75" top="1" bottom="1" header="0.5" footer="0.5"/>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C283"/>
  <sheetViews>
    <sheetView zoomScale="55" zoomScaleNormal="55" workbookViewId="0">
      <pane xSplit="4" ySplit="4" topLeftCell="G35" activePane="bottomRight" state="frozen"/>
      <selection/>
      <selection pane="topRight"/>
      <selection pane="bottomLeft"/>
      <selection pane="bottomRight" activeCell="AF57" sqref="AF57"/>
    </sheetView>
  </sheetViews>
  <sheetFormatPr defaultColWidth="9" defaultRowHeight="15.6"/>
  <cols>
    <col min="1" max="1" width="15" style="19" customWidth="1"/>
    <col min="2" max="2" width="7.5" style="19" customWidth="1"/>
    <col min="3" max="4" width="15" style="19" customWidth="1"/>
    <col min="5" max="6" width="15.7" style="17" customWidth="1"/>
    <col min="7" max="7" width="14.2" style="4" customWidth="1"/>
    <col min="8" max="8" width="11.3" style="24" customWidth="1"/>
    <col min="9" max="9" width="10.2" style="24" customWidth="1"/>
    <col min="10" max="14" width="4.6" style="24" customWidth="1"/>
    <col min="15" max="15" width="4.6" style="25" customWidth="1"/>
    <col min="16" max="20" width="4.6" style="24" customWidth="1"/>
    <col min="21" max="21" width="9.9" style="246" customWidth="1"/>
    <col min="22" max="22" width="6.6" style="27" customWidth="1"/>
    <col min="23" max="23" width="8.1" style="27" customWidth="1"/>
    <col min="24" max="24" width="6.7" style="27" customWidth="1"/>
    <col min="25" max="25" width="7.2" style="27" customWidth="1"/>
    <col min="26" max="26" width="6.9" style="27" customWidth="1"/>
    <col min="27" max="27" width="7.1" style="27" customWidth="1"/>
    <col min="28" max="28" width="6.9" style="27" customWidth="1"/>
    <col min="29" max="29" width="7.6" style="27" customWidth="1"/>
    <col min="30" max="30" width="8.2" style="27" customWidth="1"/>
    <col min="31" max="31" width="8.1" style="27" customWidth="1"/>
    <col min="32" max="32" width="8.2" style="27" customWidth="1"/>
    <col min="33" max="33" width="8.5" style="247" customWidth="1"/>
    <col min="34" max="34" width="8.1" style="27" customWidth="1"/>
    <col min="35" max="36" width="8" style="27" customWidth="1"/>
    <col min="37" max="37" width="8.2" style="4" customWidth="1"/>
    <col min="38" max="38" width="8.1" style="27" customWidth="1"/>
    <col min="39" max="39" width="7.7" style="27" customWidth="1"/>
    <col min="40" max="40" width="7.6" style="248" customWidth="1"/>
    <col min="41" max="41" width="7.5" style="248" customWidth="1"/>
    <col min="42" max="42" width="7.6" style="248" customWidth="1"/>
    <col min="43" max="43" width="7.2" style="27" customWidth="1"/>
    <col min="44" max="44" width="7.5" style="27" customWidth="1"/>
    <col min="45" max="45" width="6.6" style="247" customWidth="1"/>
    <col min="46" max="46" width="7.6" style="27" customWidth="1"/>
    <col min="47" max="48" width="7.5" style="27" customWidth="1"/>
    <col min="49" max="52" width="9" style="27"/>
    <col min="53" max="54" width="9" style="249"/>
    <col min="55" max="16384" width="9" style="27"/>
  </cols>
  <sheetData>
    <row r="1" s="1" customFormat="1" ht="67.05" customHeight="1" spans="1:54">
      <c r="A1" s="29" t="s">
        <v>124</v>
      </c>
      <c r="B1" s="29" t="s">
        <v>125</v>
      </c>
      <c r="C1" s="29" t="s">
        <v>126</v>
      </c>
      <c r="D1" s="29" t="s">
        <v>127</v>
      </c>
      <c r="E1" s="30" t="s">
        <v>128</v>
      </c>
      <c r="F1" s="30" t="s">
        <v>129</v>
      </c>
      <c r="G1" s="31" t="s">
        <v>130</v>
      </c>
      <c r="H1" s="32" t="s">
        <v>1532</v>
      </c>
      <c r="I1" s="32" t="s">
        <v>1533</v>
      </c>
      <c r="J1" s="32" t="s">
        <v>1534</v>
      </c>
      <c r="K1" s="32" t="s">
        <v>1535</v>
      </c>
      <c r="L1" s="32" t="s">
        <v>1536</v>
      </c>
      <c r="M1" s="32" t="s">
        <v>1537</v>
      </c>
      <c r="N1" s="32" t="s">
        <v>1538</v>
      </c>
      <c r="O1" s="81" t="s">
        <v>1539</v>
      </c>
      <c r="P1" s="32" t="s">
        <v>1540</v>
      </c>
      <c r="Q1" s="32" t="s">
        <v>1541</v>
      </c>
      <c r="R1" s="32" t="s">
        <v>1542</v>
      </c>
      <c r="S1" s="32" t="s">
        <v>1543</v>
      </c>
      <c r="T1" s="32" t="s">
        <v>1544</v>
      </c>
      <c r="U1" s="255" t="s">
        <v>1545</v>
      </c>
      <c r="V1" s="256" t="s">
        <v>1546</v>
      </c>
      <c r="W1" s="256" t="s">
        <v>1547</v>
      </c>
      <c r="X1" s="256" t="s">
        <v>1548</v>
      </c>
      <c r="Y1" s="256" t="s">
        <v>1549</v>
      </c>
      <c r="Z1" s="256" t="s">
        <v>1550</v>
      </c>
      <c r="AA1" s="256" t="s">
        <v>1551</v>
      </c>
      <c r="AB1" s="256" t="s">
        <v>1552</v>
      </c>
      <c r="AC1" s="256" t="s">
        <v>1553</v>
      </c>
      <c r="AD1" s="256" t="s">
        <v>1554</v>
      </c>
      <c r="AE1" s="256" t="s">
        <v>1555</v>
      </c>
      <c r="AF1" s="256" t="s">
        <v>1556</v>
      </c>
      <c r="AG1" s="269" t="s">
        <v>1557</v>
      </c>
      <c r="AH1" s="256" t="s">
        <v>1558</v>
      </c>
      <c r="AI1" s="256" t="s">
        <v>1559</v>
      </c>
      <c r="AJ1" s="256" t="s">
        <v>1560</v>
      </c>
      <c r="AK1" s="256" t="s">
        <v>1561</v>
      </c>
      <c r="AL1" s="256" t="s">
        <v>1562</v>
      </c>
      <c r="AM1" s="256" t="s">
        <v>1563</v>
      </c>
      <c r="AN1" s="257" t="s">
        <v>1564</v>
      </c>
      <c r="AO1" s="257" t="s">
        <v>1565</v>
      </c>
      <c r="AP1" s="257" t="s">
        <v>1566</v>
      </c>
      <c r="AQ1" s="256" t="s">
        <v>1567</v>
      </c>
      <c r="AR1" s="256" t="s">
        <v>1568</v>
      </c>
      <c r="AS1" s="269" t="s">
        <v>1569</v>
      </c>
      <c r="AT1" s="256" t="s">
        <v>1570</v>
      </c>
      <c r="AU1" s="256" t="s">
        <v>1571</v>
      </c>
      <c r="AV1" s="256" t="s">
        <v>1572</v>
      </c>
      <c r="AW1" s="256" t="s">
        <v>1573</v>
      </c>
      <c r="AX1" s="256" t="s">
        <v>1574</v>
      </c>
      <c r="AY1" s="256" t="s">
        <v>1575</v>
      </c>
      <c r="AZ1" s="256" t="s">
        <v>1576</v>
      </c>
      <c r="BA1" s="280" t="s">
        <v>1577</v>
      </c>
      <c r="BB1" s="280" t="s">
        <v>1578</v>
      </c>
    </row>
    <row r="2" s="1" customFormat="1" ht="57" customHeight="1" spans="1:54">
      <c r="A2" s="29"/>
      <c r="B2" s="29"/>
      <c r="C2" s="29"/>
      <c r="D2" s="29"/>
      <c r="E2" s="33"/>
      <c r="F2" s="33"/>
      <c r="G2" s="35"/>
      <c r="H2" s="32"/>
      <c r="I2" s="32"/>
      <c r="J2" s="32"/>
      <c r="K2" s="32"/>
      <c r="L2" s="32"/>
      <c r="M2" s="32"/>
      <c r="N2" s="32"/>
      <c r="O2" s="81"/>
      <c r="P2" s="32"/>
      <c r="Q2" s="32"/>
      <c r="R2" s="32"/>
      <c r="S2" s="32"/>
      <c r="T2" s="32"/>
      <c r="U2" s="257" t="s">
        <v>1579</v>
      </c>
      <c r="V2" s="258" t="s">
        <v>1580</v>
      </c>
      <c r="W2" s="258" t="s">
        <v>1581</v>
      </c>
      <c r="X2" s="258" t="s">
        <v>1582</v>
      </c>
      <c r="Y2" s="258" t="s">
        <v>1583</v>
      </c>
      <c r="Z2" s="258" t="s">
        <v>1584</v>
      </c>
      <c r="AA2" s="258" t="s">
        <v>1585</v>
      </c>
      <c r="AB2" s="258" t="s">
        <v>1586</v>
      </c>
      <c r="AC2" s="258" t="s">
        <v>1587</v>
      </c>
      <c r="AD2" s="258" t="s">
        <v>1588</v>
      </c>
      <c r="AE2" s="258" t="s">
        <v>1589</v>
      </c>
      <c r="AF2" s="258" t="s">
        <v>1590</v>
      </c>
      <c r="AG2" s="270" t="s">
        <v>1591</v>
      </c>
      <c r="AH2" s="258" t="s">
        <v>1592</v>
      </c>
      <c r="AI2" s="258" t="s">
        <v>1593</v>
      </c>
      <c r="AJ2" s="258" t="s">
        <v>1594</v>
      </c>
      <c r="AK2" s="258" t="s">
        <v>1595</v>
      </c>
      <c r="AL2" s="258" t="s">
        <v>1596</v>
      </c>
      <c r="AM2" s="258" t="s">
        <v>1597</v>
      </c>
      <c r="AN2" s="271" t="s">
        <v>1598</v>
      </c>
      <c r="AO2" s="271" t="s">
        <v>1599</v>
      </c>
      <c r="AP2" s="271" t="s">
        <v>1600</v>
      </c>
      <c r="AQ2" s="258" t="s">
        <v>1601</v>
      </c>
      <c r="AR2" s="258" t="s">
        <v>1602</v>
      </c>
      <c r="AS2" s="270" t="s">
        <v>1603</v>
      </c>
      <c r="AT2" s="258" t="s">
        <v>1604</v>
      </c>
      <c r="AU2" s="258" t="s">
        <v>1605</v>
      </c>
      <c r="AV2" s="258" t="s">
        <v>1606</v>
      </c>
      <c r="AW2" s="258" t="s">
        <v>1607</v>
      </c>
      <c r="AX2" s="258" t="s">
        <v>1608</v>
      </c>
      <c r="AY2" s="258" t="s">
        <v>1609</v>
      </c>
      <c r="AZ2" s="258" t="s">
        <v>1610</v>
      </c>
      <c r="BA2" s="281" t="s">
        <v>1611</v>
      </c>
      <c r="BB2" s="281" t="s">
        <v>1612</v>
      </c>
    </row>
    <row r="3" s="1" customFormat="1" ht="15" customHeight="1" spans="1:54">
      <c r="A3" s="29"/>
      <c r="B3" s="29"/>
      <c r="C3" s="29"/>
      <c r="D3" s="29"/>
      <c r="E3" s="33"/>
      <c r="F3" s="33"/>
      <c r="G3" s="35" t="s">
        <v>155</v>
      </c>
      <c r="H3" s="32"/>
      <c r="I3" s="32"/>
      <c r="J3" s="32"/>
      <c r="K3" s="32"/>
      <c r="L3" s="32"/>
      <c r="M3" s="32"/>
      <c r="N3" s="32"/>
      <c r="O3" s="81"/>
      <c r="P3" s="32"/>
      <c r="Q3" s="32"/>
      <c r="R3" s="32"/>
      <c r="S3" s="32"/>
      <c r="T3" s="32"/>
      <c r="U3" s="259"/>
      <c r="V3" s="260">
        <v>1</v>
      </c>
      <c r="W3" s="260">
        <v>1</v>
      </c>
      <c r="X3" s="260">
        <v>1</v>
      </c>
      <c r="Y3" s="260">
        <v>1</v>
      </c>
      <c r="Z3" s="260">
        <v>1</v>
      </c>
      <c r="AA3" s="260">
        <v>1</v>
      </c>
      <c r="AB3" s="260">
        <v>1</v>
      </c>
      <c r="AC3" s="260">
        <v>1</v>
      </c>
      <c r="AD3" s="260">
        <v>1</v>
      </c>
      <c r="AE3" s="260">
        <v>0.1</v>
      </c>
      <c r="AF3" s="260">
        <v>1</v>
      </c>
      <c r="AG3" s="272">
        <v>1</v>
      </c>
      <c r="AH3" s="260">
        <v>1</v>
      </c>
      <c r="AI3" s="260">
        <v>1</v>
      </c>
      <c r="AJ3" s="273">
        <v>10</v>
      </c>
      <c r="AK3" s="260">
        <v>1</v>
      </c>
      <c r="AL3" s="273">
        <v>10</v>
      </c>
      <c r="AM3" s="260">
        <v>1</v>
      </c>
      <c r="AN3" s="273">
        <v>10</v>
      </c>
      <c r="AO3" s="260">
        <v>1</v>
      </c>
      <c r="AP3" s="273">
        <v>10</v>
      </c>
      <c r="AQ3" s="260">
        <v>0.1</v>
      </c>
      <c r="AR3" s="260">
        <v>1</v>
      </c>
      <c r="AS3" s="272">
        <v>1</v>
      </c>
      <c r="AT3" s="260">
        <v>1</v>
      </c>
      <c r="AU3" s="260">
        <v>1</v>
      </c>
      <c r="AV3" s="260">
        <v>1</v>
      </c>
      <c r="AW3" s="260">
        <v>1</v>
      </c>
      <c r="AX3" s="260">
        <v>1</v>
      </c>
      <c r="AY3" s="260">
        <v>1</v>
      </c>
      <c r="AZ3" s="260">
        <v>1</v>
      </c>
      <c r="BA3" s="282">
        <v>1</v>
      </c>
      <c r="BB3" s="282">
        <v>1</v>
      </c>
    </row>
    <row r="4" ht="31.2" spans="1:54">
      <c r="A4" s="29">
        <f>启动参数!A4</f>
        <v>902</v>
      </c>
      <c r="B4" s="29"/>
      <c r="C4" s="29"/>
      <c r="D4" s="29"/>
      <c r="E4" s="33" t="s">
        <v>156</v>
      </c>
      <c r="F4" s="33" t="s">
        <v>156</v>
      </c>
      <c r="G4" s="35" t="s">
        <v>157</v>
      </c>
      <c r="H4" s="84"/>
      <c r="I4" s="84"/>
      <c r="J4" s="84"/>
      <c r="K4" s="84"/>
      <c r="L4" s="84"/>
      <c r="M4" s="84"/>
      <c r="N4" s="84"/>
      <c r="O4" s="26"/>
      <c r="P4" s="84"/>
      <c r="Q4" s="84"/>
      <c r="R4" s="84"/>
      <c r="S4" s="84"/>
      <c r="T4" s="84"/>
      <c r="U4" s="248"/>
      <c r="V4" s="260" t="s">
        <v>1169</v>
      </c>
      <c r="W4" s="260" t="s">
        <v>1169</v>
      </c>
      <c r="X4" s="260" t="s">
        <v>767</v>
      </c>
      <c r="Y4" s="260" t="s">
        <v>1169</v>
      </c>
      <c r="Z4" s="260" t="s">
        <v>767</v>
      </c>
      <c r="AA4" s="260" t="s">
        <v>1169</v>
      </c>
      <c r="AB4" s="260" t="s">
        <v>767</v>
      </c>
      <c r="AC4" s="260" t="s">
        <v>1169</v>
      </c>
      <c r="AD4" s="260" t="s">
        <v>767</v>
      </c>
      <c r="AE4" s="260" t="s">
        <v>1613</v>
      </c>
      <c r="AF4" s="260" t="s">
        <v>767</v>
      </c>
      <c r="AG4" s="272" t="s">
        <v>159</v>
      </c>
      <c r="AH4" s="260" t="s">
        <v>1169</v>
      </c>
      <c r="AI4" s="260" t="s">
        <v>1169</v>
      </c>
      <c r="AJ4" s="260" t="s">
        <v>767</v>
      </c>
      <c r="AK4" s="260" t="s">
        <v>1169</v>
      </c>
      <c r="AL4" s="260" t="s">
        <v>767</v>
      </c>
      <c r="AM4" s="260" t="s">
        <v>1169</v>
      </c>
      <c r="AN4" s="260" t="s">
        <v>767</v>
      </c>
      <c r="AO4" s="260" t="s">
        <v>1169</v>
      </c>
      <c r="AP4" s="260" t="s">
        <v>767</v>
      </c>
      <c r="AQ4" s="260" t="s">
        <v>1613</v>
      </c>
      <c r="AR4" s="260" t="s">
        <v>767</v>
      </c>
      <c r="AS4" s="272" t="s">
        <v>159</v>
      </c>
      <c r="AT4" s="260" t="s">
        <v>1169</v>
      </c>
      <c r="AU4" s="260" t="s">
        <v>1169</v>
      </c>
      <c r="AV4" s="260" t="s">
        <v>1169</v>
      </c>
      <c r="AW4" s="260" t="s">
        <v>1169</v>
      </c>
      <c r="AX4" s="260" t="s">
        <v>1169</v>
      </c>
      <c r="AY4" s="260" t="s">
        <v>1169</v>
      </c>
      <c r="AZ4" s="260" t="s">
        <v>1169</v>
      </c>
      <c r="BA4" s="282" t="s">
        <v>1169</v>
      </c>
      <c r="BB4" s="282" t="s">
        <v>1169</v>
      </c>
    </row>
    <row r="5" s="2" customFormat="1" customHeight="1" spans="1:54">
      <c r="A5" s="36"/>
      <c r="B5" s="37"/>
      <c r="C5" s="36"/>
      <c r="D5" s="38"/>
      <c r="E5" s="39"/>
      <c r="F5" s="39"/>
      <c r="G5" s="40" t="s">
        <v>162</v>
      </c>
      <c r="H5" s="52">
        <v>1</v>
      </c>
      <c r="I5" s="52">
        <v>1</v>
      </c>
      <c r="J5" s="52"/>
      <c r="K5" s="52"/>
      <c r="L5" s="52"/>
      <c r="M5" s="52">
        <v>1</v>
      </c>
      <c r="N5" s="52">
        <v>0</v>
      </c>
      <c r="O5" s="98">
        <v>0</v>
      </c>
      <c r="P5" s="52"/>
      <c r="Q5" s="52"/>
      <c r="R5" s="52"/>
      <c r="S5" s="52"/>
      <c r="T5" s="52"/>
      <c r="U5" s="261">
        <f>H5+I5*2+J5*4+K5*8+L5*16+M5*32+N5*64+O5*128+Q5*256+R5*512+S5*1024+T5*2048</f>
        <v>35</v>
      </c>
      <c r="V5" s="261">
        <v>80</v>
      </c>
      <c r="W5" s="262">
        <v>15</v>
      </c>
      <c r="X5" s="261">
        <v>150</v>
      </c>
      <c r="Y5" s="261">
        <v>25</v>
      </c>
      <c r="Z5" s="261">
        <v>500</v>
      </c>
      <c r="AA5" s="262">
        <v>50</v>
      </c>
      <c r="AB5" s="250">
        <v>1500</v>
      </c>
      <c r="AC5" s="250">
        <v>80</v>
      </c>
      <c r="AD5" s="250" t="s">
        <v>1614</v>
      </c>
      <c r="AE5" s="250"/>
      <c r="AF5" s="250"/>
      <c r="AG5" s="274" t="s">
        <v>1615</v>
      </c>
      <c r="AH5" s="250">
        <v>115</v>
      </c>
      <c r="AI5" s="250">
        <v>125</v>
      </c>
      <c r="AJ5" s="250" t="s">
        <v>1616</v>
      </c>
      <c r="AK5" s="250">
        <v>120</v>
      </c>
      <c r="AL5" s="250" t="s">
        <v>1617</v>
      </c>
      <c r="AM5" s="250">
        <v>115</v>
      </c>
      <c r="AN5" s="275" t="s">
        <v>1614</v>
      </c>
      <c r="AO5" s="275">
        <v>115</v>
      </c>
      <c r="AP5" s="275" t="s">
        <v>1614</v>
      </c>
      <c r="AQ5" s="250"/>
      <c r="AR5" s="250"/>
      <c r="AS5" s="274"/>
      <c r="AT5" s="250"/>
      <c r="AU5" s="250"/>
      <c r="AV5" s="250">
        <v>81</v>
      </c>
      <c r="AW5" s="250">
        <v>80</v>
      </c>
      <c r="AX5" s="250">
        <v>114</v>
      </c>
      <c r="AY5" s="250"/>
      <c r="AZ5" s="250">
        <v>100</v>
      </c>
      <c r="BA5" s="251">
        <v>100</v>
      </c>
      <c r="BB5" s="251">
        <v>70</v>
      </c>
    </row>
    <row r="6" s="5" customFormat="1" customHeight="1" spans="1:54">
      <c r="A6" s="55">
        <f>A4</f>
        <v>902</v>
      </c>
      <c r="B6" s="59" t="s">
        <v>168</v>
      </c>
      <c r="C6" s="55" t="s">
        <v>169</v>
      </c>
      <c r="D6" s="56" t="s">
        <v>168</v>
      </c>
      <c r="E6" s="57" t="s">
        <v>170</v>
      </c>
      <c r="F6" s="57" t="s">
        <v>171</v>
      </c>
      <c r="G6" s="45"/>
      <c r="H6" s="121">
        <v>1</v>
      </c>
      <c r="I6" s="121">
        <v>1</v>
      </c>
      <c r="J6" s="121">
        <v>0</v>
      </c>
      <c r="K6" s="121">
        <v>0</v>
      </c>
      <c r="L6" s="121">
        <v>0</v>
      </c>
      <c r="M6" s="121">
        <v>1</v>
      </c>
      <c r="N6" s="121">
        <v>0</v>
      </c>
      <c r="O6" s="138">
        <v>0</v>
      </c>
      <c r="P6" s="121">
        <f>Q6+R6*2+S6*4+T6*8</f>
        <v>0</v>
      </c>
      <c r="Q6" s="121">
        <v>0</v>
      </c>
      <c r="R6" s="121">
        <v>0</v>
      </c>
      <c r="S6" s="121">
        <v>0</v>
      </c>
      <c r="T6" s="121">
        <v>0</v>
      </c>
      <c r="U6" s="263">
        <f t="shared" ref="U6:U10" si="0">H6+I6*2+J6*4+K6*8+L6*16+M6*32+N6*64+O6*128+Q6*256+R6*512+S6*1024+T6*2048</f>
        <v>35</v>
      </c>
      <c r="V6" s="263">
        <v>80</v>
      </c>
      <c r="W6" s="264">
        <v>15</v>
      </c>
      <c r="X6" s="263">
        <v>220</v>
      </c>
      <c r="Y6" s="263">
        <v>25</v>
      </c>
      <c r="Z6" s="263">
        <v>640</v>
      </c>
      <c r="AA6" s="264">
        <v>50</v>
      </c>
      <c r="AB6" s="265">
        <v>1640</v>
      </c>
      <c r="AC6" s="265">
        <v>80</v>
      </c>
      <c r="AD6" s="265">
        <v>60100</v>
      </c>
      <c r="AE6" s="265">
        <v>0</v>
      </c>
      <c r="AF6" s="265">
        <v>0</v>
      </c>
      <c r="AG6" s="274">
        <v>30000</v>
      </c>
      <c r="AH6" s="265">
        <v>115</v>
      </c>
      <c r="AI6" s="265">
        <v>125</v>
      </c>
      <c r="AJ6" s="265">
        <v>160</v>
      </c>
      <c r="AK6" s="265">
        <v>120</v>
      </c>
      <c r="AL6" s="265">
        <v>5100</v>
      </c>
      <c r="AM6" s="265">
        <v>115</v>
      </c>
      <c r="AN6" s="276">
        <v>60100</v>
      </c>
      <c r="AO6" s="276">
        <v>115</v>
      </c>
      <c r="AP6" s="276">
        <v>60100</v>
      </c>
      <c r="AQ6" s="265">
        <v>0</v>
      </c>
      <c r="AR6" s="265">
        <v>0</v>
      </c>
      <c r="AS6" s="274">
        <v>30000</v>
      </c>
      <c r="AT6" s="265">
        <v>50</v>
      </c>
      <c r="AU6" s="265">
        <v>120</v>
      </c>
      <c r="AV6" s="140">
        <v>81</v>
      </c>
      <c r="AW6" s="265">
        <v>80</v>
      </c>
      <c r="AX6" s="140">
        <v>114</v>
      </c>
      <c r="AY6" s="265">
        <v>115</v>
      </c>
      <c r="AZ6" s="265">
        <v>100</v>
      </c>
      <c r="BA6" s="283">
        <v>100</v>
      </c>
      <c r="BB6" s="283">
        <v>70</v>
      </c>
    </row>
    <row r="7" s="2" customFormat="1" customHeight="1" spans="1:54">
      <c r="A7" s="36"/>
      <c r="B7" s="37"/>
      <c r="C7" s="36"/>
      <c r="D7" s="38"/>
      <c r="E7" s="39"/>
      <c r="F7" s="39"/>
      <c r="G7" s="40" t="s">
        <v>172</v>
      </c>
      <c r="H7" s="250">
        <v>1</v>
      </c>
      <c r="I7" s="250">
        <v>1</v>
      </c>
      <c r="J7" s="250"/>
      <c r="K7" s="250">
        <v>1</v>
      </c>
      <c r="L7" s="250"/>
      <c r="M7" s="250">
        <v>1</v>
      </c>
      <c r="N7" s="250">
        <v>0</v>
      </c>
      <c r="O7" s="251">
        <v>0</v>
      </c>
      <c r="P7" s="250"/>
      <c r="Q7" s="250"/>
      <c r="R7" s="250"/>
      <c r="S7" s="250"/>
      <c r="T7" s="250"/>
      <c r="U7" s="250">
        <f t="shared" si="0"/>
        <v>43</v>
      </c>
      <c r="V7" s="250">
        <v>90</v>
      </c>
      <c r="W7" s="250" t="s">
        <v>1618</v>
      </c>
      <c r="X7" s="250" t="s">
        <v>1619</v>
      </c>
      <c r="Y7" s="250" t="s">
        <v>1620</v>
      </c>
      <c r="Z7" s="250" t="s">
        <v>1621</v>
      </c>
      <c r="AA7" s="250" t="s">
        <v>1622</v>
      </c>
      <c r="AB7" s="250" t="s">
        <v>1623</v>
      </c>
      <c r="AC7" s="250" t="s">
        <v>1624</v>
      </c>
      <c r="AD7" s="250" t="s">
        <v>1625</v>
      </c>
      <c r="AE7" s="250">
        <v>2</v>
      </c>
      <c r="AF7" s="250"/>
      <c r="AG7" s="274" t="s">
        <v>1615</v>
      </c>
      <c r="AH7" s="250">
        <v>110</v>
      </c>
      <c r="AI7" s="250">
        <v>125</v>
      </c>
      <c r="AJ7" s="250" t="s">
        <v>1616</v>
      </c>
      <c r="AK7" s="250">
        <v>120</v>
      </c>
      <c r="AL7" s="250" t="s">
        <v>1617</v>
      </c>
      <c r="AM7" s="250">
        <v>115</v>
      </c>
      <c r="AN7" s="275" t="s">
        <v>1614</v>
      </c>
      <c r="AO7" s="275">
        <v>110</v>
      </c>
      <c r="AP7" s="275" t="s">
        <v>1614</v>
      </c>
      <c r="AQ7" s="250">
        <v>2</v>
      </c>
      <c r="AR7" s="250"/>
      <c r="AS7" s="274"/>
      <c r="AT7" s="250"/>
      <c r="AU7" s="250"/>
      <c r="AV7" s="250">
        <v>91</v>
      </c>
      <c r="AW7" s="250">
        <v>100</v>
      </c>
      <c r="AX7" s="250">
        <v>109</v>
      </c>
      <c r="AY7" s="250">
        <v>100</v>
      </c>
      <c r="AZ7" s="250">
        <v>100</v>
      </c>
      <c r="BA7" s="251">
        <v>100</v>
      </c>
      <c r="BB7" s="251">
        <v>70</v>
      </c>
    </row>
    <row r="8" s="5" customFormat="1" customHeight="1" spans="1:54">
      <c r="A8" s="55">
        <f>A4</f>
        <v>902</v>
      </c>
      <c r="B8" s="59" t="s">
        <v>168</v>
      </c>
      <c r="C8" s="55" t="s">
        <v>169</v>
      </c>
      <c r="D8" s="56" t="s">
        <v>180</v>
      </c>
      <c r="E8" s="44" t="s">
        <v>181</v>
      </c>
      <c r="F8" s="46" t="s">
        <v>778</v>
      </c>
      <c r="G8" s="47"/>
      <c r="H8" s="121">
        <v>1</v>
      </c>
      <c r="I8" s="121">
        <v>1</v>
      </c>
      <c r="J8" s="121">
        <v>0</v>
      </c>
      <c r="K8" s="121">
        <v>1</v>
      </c>
      <c r="L8" s="121">
        <v>0</v>
      </c>
      <c r="M8" s="121">
        <v>1</v>
      </c>
      <c r="N8" s="121">
        <v>0</v>
      </c>
      <c r="O8" s="138">
        <v>0</v>
      </c>
      <c r="P8" s="121">
        <f>Q8+R8*2+S8*4+T8*8</f>
        <v>0</v>
      </c>
      <c r="Q8" s="121">
        <v>0</v>
      </c>
      <c r="R8" s="121">
        <v>0</v>
      </c>
      <c r="S8" s="121">
        <v>0</v>
      </c>
      <c r="T8" s="121">
        <v>0</v>
      </c>
      <c r="U8" s="263">
        <f t="shared" si="0"/>
        <v>43</v>
      </c>
      <c r="V8" s="263">
        <v>90</v>
      </c>
      <c r="W8" s="264">
        <v>3</v>
      </c>
      <c r="X8" s="263">
        <v>330</v>
      </c>
      <c r="Y8" s="263">
        <v>25</v>
      </c>
      <c r="Z8" s="263">
        <v>1450</v>
      </c>
      <c r="AA8" s="264">
        <v>50</v>
      </c>
      <c r="AB8" s="265">
        <v>2500</v>
      </c>
      <c r="AC8" s="265">
        <v>90</v>
      </c>
      <c r="AD8" s="265">
        <v>60100</v>
      </c>
      <c r="AE8" s="265">
        <v>2</v>
      </c>
      <c r="AF8" s="265">
        <v>0</v>
      </c>
      <c r="AG8" s="274">
        <v>30000</v>
      </c>
      <c r="AH8" s="265">
        <v>110</v>
      </c>
      <c r="AI8" s="265">
        <v>125</v>
      </c>
      <c r="AJ8" s="265">
        <v>160</v>
      </c>
      <c r="AK8" s="265">
        <v>120</v>
      </c>
      <c r="AL8" s="265">
        <v>5100</v>
      </c>
      <c r="AM8" s="265">
        <v>115</v>
      </c>
      <c r="AN8" s="276">
        <v>60100</v>
      </c>
      <c r="AO8" s="276">
        <v>110</v>
      </c>
      <c r="AP8" s="276">
        <v>60100</v>
      </c>
      <c r="AQ8" s="265">
        <v>2</v>
      </c>
      <c r="AR8" s="265">
        <v>0</v>
      </c>
      <c r="AS8" s="274">
        <v>30000</v>
      </c>
      <c r="AT8" s="265">
        <v>50</v>
      </c>
      <c r="AU8" s="265">
        <v>120</v>
      </c>
      <c r="AV8" s="265">
        <v>91</v>
      </c>
      <c r="AW8" s="265">
        <v>100</v>
      </c>
      <c r="AX8" s="265">
        <v>109</v>
      </c>
      <c r="AY8" s="265">
        <v>100</v>
      </c>
      <c r="AZ8" s="265">
        <v>100</v>
      </c>
      <c r="BA8" s="283">
        <v>100</v>
      </c>
      <c r="BB8" s="283">
        <v>70</v>
      </c>
    </row>
    <row r="9" s="2" customFormat="1" customHeight="1" spans="1:54">
      <c r="A9" s="36"/>
      <c r="B9" s="37"/>
      <c r="C9" s="36"/>
      <c r="D9" s="38"/>
      <c r="E9" s="39"/>
      <c r="F9" s="39"/>
      <c r="G9" s="40" t="s">
        <v>183</v>
      </c>
      <c r="H9" s="52">
        <v>0</v>
      </c>
      <c r="I9" s="52">
        <v>0</v>
      </c>
      <c r="J9" s="52"/>
      <c r="K9" s="52"/>
      <c r="L9" s="52"/>
      <c r="M9" s="52"/>
      <c r="N9" s="52">
        <v>0</v>
      </c>
      <c r="O9" s="98">
        <v>0</v>
      </c>
      <c r="P9" s="52"/>
      <c r="Q9" s="52"/>
      <c r="R9" s="52"/>
      <c r="S9" s="52"/>
      <c r="T9" s="52"/>
      <c r="U9" s="261">
        <f t="shared" si="0"/>
        <v>0</v>
      </c>
      <c r="V9" s="261"/>
      <c r="W9" s="262"/>
      <c r="X9" s="261"/>
      <c r="Y9" s="261"/>
      <c r="Z9" s="261"/>
      <c r="AA9" s="262"/>
      <c r="AB9" s="250"/>
      <c r="AC9" s="250"/>
      <c r="AD9" s="250"/>
      <c r="AE9" s="250"/>
      <c r="AF9" s="250"/>
      <c r="AG9" s="274"/>
      <c r="AH9" s="250"/>
      <c r="AI9" s="250"/>
      <c r="AJ9" s="250"/>
      <c r="AK9" s="250"/>
      <c r="AL9" s="250"/>
      <c r="AM9" s="250"/>
      <c r="AN9" s="275"/>
      <c r="AO9" s="275"/>
      <c r="AP9" s="275"/>
      <c r="AQ9" s="250"/>
      <c r="AR9" s="250"/>
      <c r="AS9" s="274"/>
      <c r="AT9" s="250"/>
      <c r="AU9" s="250"/>
      <c r="AV9" s="250"/>
      <c r="AW9" s="250"/>
      <c r="AX9" s="250">
        <v>109</v>
      </c>
      <c r="AY9" s="250"/>
      <c r="AZ9" s="250">
        <v>100</v>
      </c>
      <c r="BA9" s="251">
        <v>100</v>
      </c>
      <c r="BB9" s="251">
        <v>70</v>
      </c>
    </row>
    <row r="10" customFormat="1" customHeight="1" spans="1:54">
      <c r="A10" s="33">
        <f t="shared" ref="A10:A14" si="1">A4</f>
        <v>902</v>
      </c>
      <c r="B10" s="42" t="s">
        <v>168</v>
      </c>
      <c r="C10" s="33" t="s">
        <v>169</v>
      </c>
      <c r="D10" s="43" t="s">
        <v>187</v>
      </c>
      <c r="E10" s="44" t="s">
        <v>188</v>
      </c>
      <c r="F10" s="44" t="s">
        <v>189</v>
      </c>
      <c r="G10" s="47"/>
      <c r="H10" s="19">
        <v>0</v>
      </c>
      <c r="I10" s="19">
        <v>0</v>
      </c>
      <c r="J10" s="19">
        <v>0</v>
      </c>
      <c r="K10" s="19">
        <v>0</v>
      </c>
      <c r="L10" s="19">
        <v>0</v>
      </c>
      <c r="M10" s="19">
        <v>0</v>
      </c>
      <c r="N10" s="19">
        <v>0</v>
      </c>
      <c r="O10" s="26">
        <v>0</v>
      </c>
      <c r="P10" s="19">
        <f>Q10+R10*2+S10*4+T10*8</f>
        <v>0</v>
      </c>
      <c r="Q10" s="19">
        <v>0</v>
      </c>
      <c r="R10" s="19">
        <v>0</v>
      </c>
      <c r="S10" s="19">
        <v>0</v>
      </c>
      <c r="T10" s="19">
        <v>0</v>
      </c>
      <c r="U10" s="265">
        <f t="shared" si="0"/>
        <v>0</v>
      </c>
      <c r="V10" s="265">
        <v>85</v>
      </c>
      <c r="W10" s="265">
        <v>4</v>
      </c>
      <c r="X10" s="265">
        <v>400</v>
      </c>
      <c r="Y10" s="265">
        <v>25</v>
      </c>
      <c r="Z10" s="265">
        <v>1000</v>
      </c>
      <c r="AA10" s="265">
        <v>50</v>
      </c>
      <c r="AB10" s="265">
        <v>1850</v>
      </c>
      <c r="AC10" s="265">
        <v>75</v>
      </c>
      <c r="AD10" s="265">
        <v>3000</v>
      </c>
      <c r="AE10" s="265">
        <v>0</v>
      </c>
      <c r="AF10" s="265">
        <v>0</v>
      </c>
      <c r="AG10" s="274">
        <v>30000</v>
      </c>
      <c r="AH10" s="265">
        <v>110</v>
      </c>
      <c r="AI10" s="265">
        <v>125</v>
      </c>
      <c r="AJ10" s="265">
        <v>120</v>
      </c>
      <c r="AK10" s="265">
        <v>120</v>
      </c>
      <c r="AL10" s="265">
        <v>5050</v>
      </c>
      <c r="AM10" s="265">
        <v>115</v>
      </c>
      <c r="AN10" s="276">
        <v>60050</v>
      </c>
      <c r="AO10" s="276">
        <v>110</v>
      </c>
      <c r="AP10" s="276">
        <v>60100</v>
      </c>
      <c r="AQ10" s="265">
        <v>0</v>
      </c>
      <c r="AR10" s="265">
        <v>0</v>
      </c>
      <c r="AS10" s="274">
        <v>30000</v>
      </c>
      <c r="AT10" s="265">
        <v>50</v>
      </c>
      <c r="AU10" s="265">
        <v>120</v>
      </c>
      <c r="AV10" s="265">
        <v>86</v>
      </c>
      <c r="AW10" s="265">
        <v>85</v>
      </c>
      <c r="AX10" s="265">
        <v>109</v>
      </c>
      <c r="AY10" s="265">
        <v>115</v>
      </c>
      <c r="AZ10" s="265">
        <v>100</v>
      </c>
      <c r="BA10" s="283">
        <v>100</v>
      </c>
      <c r="BB10" s="283">
        <v>70</v>
      </c>
    </row>
    <row r="11" s="3" customFormat="1" customHeight="1" spans="1:54">
      <c r="A11" s="48"/>
      <c r="B11" s="37"/>
      <c r="C11" s="36"/>
      <c r="D11" s="38"/>
      <c r="E11" s="39"/>
      <c r="F11" s="39"/>
      <c r="G11" s="49"/>
      <c r="H11" s="52"/>
      <c r="I11" s="52"/>
      <c r="J11" s="52"/>
      <c r="K11" s="52"/>
      <c r="L11" s="52"/>
      <c r="M11" s="52"/>
      <c r="N11" s="52">
        <v>0</v>
      </c>
      <c r="O11" s="98">
        <v>0</v>
      </c>
      <c r="P11" s="52"/>
      <c r="Q11" s="52"/>
      <c r="R11" s="52"/>
      <c r="S11" s="52"/>
      <c r="T11" s="52"/>
      <c r="U11" s="250"/>
      <c r="V11" s="250"/>
      <c r="W11" s="250"/>
      <c r="X11" s="250"/>
      <c r="Y11" s="250"/>
      <c r="Z11" s="250"/>
      <c r="AA11" s="250"/>
      <c r="AB11" s="250"/>
      <c r="AC11" s="250"/>
      <c r="AD11" s="250"/>
      <c r="AE11" s="250"/>
      <c r="AF11" s="250"/>
      <c r="AG11" s="274"/>
      <c r="AH11" s="250"/>
      <c r="AI11" s="250"/>
      <c r="AJ11" s="250"/>
      <c r="AK11" s="250"/>
      <c r="AL11" s="250"/>
      <c r="AM11" s="250"/>
      <c r="AN11" s="275"/>
      <c r="AO11" s="275"/>
      <c r="AP11" s="275"/>
      <c r="AQ11" s="250"/>
      <c r="AR11" s="250"/>
      <c r="AS11" s="274"/>
      <c r="AT11" s="250"/>
      <c r="AU11" s="250"/>
      <c r="AV11" s="250"/>
      <c r="AW11" s="250"/>
      <c r="AX11" s="250"/>
      <c r="AY11" s="250"/>
      <c r="AZ11" s="250">
        <v>100</v>
      </c>
      <c r="BA11" s="251">
        <v>100</v>
      </c>
      <c r="BB11" s="251">
        <v>70</v>
      </c>
    </row>
    <row r="12" customFormat="1" customHeight="1" spans="1:54">
      <c r="A12" s="51">
        <f t="shared" si="1"/>
        <v>902</v>
      </c>
      <c r="B12" s="42"/>
      <c r="C12" s="33" t="s">
        <v>169</v>
      </c>
      <c r="D12" s="43" t="s">
        <v>190</v>
      </c>
      <c r="E12" s="44" t="s">
        <v>191</v>
      </c>
      <c r="F12" s="44" t="s">
        <v>192</v>
      </c>
      <c r="G12" s="47"/>
      <c r="H12" s="19"/>
      <c r="I12" s="19"/>
      <c r="J12" s="19"/>
      <c r="K12" s="19"/>
      <c r="L12" s="19"/>
      <c r="M12" s="19"/>
      <c r="N12" s="19">
        <v>0</v>
      </c>
      <c r="O12" s="26">
        <v>0</v>
      </c>
      <c r="P12" s="19"/>
      <c r="Q12" s="19"/>
      <c r="R12" s="19"/>
      <c r="S12" s="19"/>
      <c r="T12" s="19"/>
      <c r="U12" s="265"/>
      <c r="V12" s="265"/>
      <c r="W12" s="265"/>
      <c r="X12" s="265"/>
      <c r="Y12" s="265"/>
      <c r="Z12" s="265"/>
      <c r="AA12" s="265"/>
      <c r="AB12" s="265"/>
      <c r="AC12" s="265"/>
      <c r="AD12" s="265"/>
      <c r="AE12" s="265"/>
      <c r="AF12" s="265"/>
      <c r="AG12" s="274"/>
      <c r="AH12" s="265"/>
      <c r="AI12" s="265"/>
      <c r="AJ12" s="265"/>
      <c r="AK12" s="265"/>
      <c r="AL12" s="265"/>
      <c r="AM12" s="265"/>
      <c r="AN12" s="276"/>
      <c r="AO12" s="276"/>
      <c r="AP12" s="276"/>
      <c r="AQ12" s="265"/>
      <c r="AR12" s="265"/>
      <c r="AS12" s="274"/>
      <c r="AT12" s="265"/>
      <c r="AU12" s="265"/>
      <c r="AV12" s="265"/>
      <c r="AW12" s="265"/>
      <c r="AX12" s="265"/>
      <c r="AY12" s="265"/>
      <c r="AZ12" s="265">
        <v>100</v>
      </c>
      <c r="BA12" s="283">
        <v>100</v>
      </c>
      <c r="BB12" s="283">
        <v>70</v>
      </c>
    </row>
    <row r="13" s="3" customFormat="1" customHeight="1" spans="1:54">
      <c r="A13" s="48"/>
      <c r="B13" s="37"/>
      <c r="C13" s="36"/>
      <c r="D13" s="38"/>
      <c r="E13" s="39"/>
      <c r="F13" s="39"/>
      <c r="G13" s="49"/>
      <c r="H13" s="52"/>
      <c r="I13" s="52"/>
      <c r="J13" s="52"/>
      <c r="K13" s="52"/>
      <c r="L13" s="52"/>
      <c r="M13" s="52"/>
      <c r="N13" s="52">
        <v>0</v>
      </c>
      <c r="O13" s="98">
        <v>0</v>
      </c>
      <c r="P13" s="52"/>
      <c r="Q13" s="52"/>
      <c r="R13" s="52"/>
      <c r="S13" s="52"/>
      <c r="T13" s="52"/>
      <c r="U13" s="250"/>
      <c r="V13" s="250"/>
      <c r="W13" s="250"/>
      <c r="X13" s="250"/>
      <c r="Y13" s="250"/>
      <c r="Z13" s="250"/>
      <c r="AA13" s="250"/>
      <c r="AB13" s="250"/>
      <c r="AC13" s="250"/>
      <c r="AD13" s="250"/>
      <c r="AE13" s="250"/>
      <c r="AF13" s="250"/>
      <c r="AG13" s="274"/>
      <c r="AH13" s="250"/>
      <c r="AI13" s="250"/>
      <c r="AJ13" s="250"/>
      <c r="AK13" s="250"/>
      <c r="AL13" s="250"/>
      <c r="AM13" s="250"/>
      <c r="AN13" s="275"/>
      <c r="AO13" s="275"/>
      <c r="AP13" s="275"/>
      <c r="AQ13" s="250"/>
      <c r="AR13" s="250"/>
      <c r="AS13" s="274"/>
      <c r="AT13" s="250"/>
      <c r="AU13" s="250"/>
      <c r="AV13" s="250"/>
      <c r="AW13" s="250"/>
      <c r="AX13" s="250"/>
      <c r="AY13" s="250"/>
      <c r="AZ13" s="250">
        <v>100</v>
      </c>
      <c r="BA13" s="251">
        <v>100</v>
      </c>
      <c r="BB13" s="251">
        <v>70</v>
      </c>
    </row>
    <row r="14" customFormat="1" customHeight="1" spans="1:54">
      <c r="A14" s="51">
        <f t="shared" si="1"/>
        <v>902</v>
      </c>
      <c r="B14" s="42"/>
      <c r="C14" s="33" t="s">
        <v>169</v>
      </c>
      <c r="D14" s="43" t="s">
        <v>193</v>
      </c>
      <c r="E14" s="44" t="s">
        <v>194</v>
      </c>
      <c r="F14" s="44" t="s">
        <v>195</v>
      </c>
      <c r="G14" s="47"/>
      <c r="H14" s="19"/>
      <c r="I14" s="19"/>
      <c r="J14" s="19"/>
      <c r="K14" s="19"/>
      <c r="L14" s="19"/>
      <c r="M14" s="19"/>
      <c r="N14" s="19">
        <v>0</v>
      </c>
      <c r="O14" s="26">
        <v>0</v>
      </c>
      <c r="P14" s="19"/>
      <c r="Q14" s="19"/>
      <c r="R14" s="19"/>
      <c r="S14" s="19"/>
      <c r="T14" s="19"/>
      <c r="U14" s="265"/>
      <c r="V14" s="265"/>
      <c r="W14" s="265"/>
      <c r="X14" s="265"/>
      <c r="Y14" s="265"/>
      <c r="Z14" s="265"/>
      <c r="AA14" s="265"/>
      <c r="AB14" s="265"/>
      <c r="AC14" s="265"/>
      <c r="AD14" s="265"/>
      <c r="AE14" s="265"/>
      <c r="AF14" s="265"/>
      <c r="AG14" s="274"/>
      <c r="AH14" s="265"/>
      <c r="AI14" s="265"/>
      <c r="AJ14" s="265"/>
      <c r="AK14" s="265"/>
      <c r="AL14" s="265"/>
      <c r="AM14" s="265"/>
      <c r="AN14" s="276"/>
      <c r="AO14" s="276"/>
      <c r="AP14" s="276"/>
      <c r="AQ14" s="265"/>
      <c r="AR14" s="265"/>
      <c r="AS14" s="274"/>
      <c r="AT14" s="265"/>
      <c r="AU14" s="265"/>
      <c r="AV14" s="265"/>
      <c r="AW14" s="265"/>
      <c r="AX14" s="265"/>
      <c r="AY14" s="265"/>
      <c r="AZ14" s="265">
        <v>100</v>
      </c>
      <c r="BA14" s="283">
        <v>100</v>
      </c>
      <c r="BB14" s="283">
        <v>70</v>
      </c>
    </row>
    <row r="15" customFormat="1" customHeight="1" spans="1:54">
      <c r="A15" s="48"/>
      <c r="B15" s="37"/>
      <c r="C15" s="36"/>
      <c r="D15" s="38"/>
      <c r="E15" s="39"/>
      <c r="F15" s="39"/>
      <c r="G15" s="53" t="s">
        <v>196</v>
      </c>
      <c r="H15" s="250">
        <v>1</v>
      </c>
      <c r="I15" s="250">
        <v>1</v>
      </c>
      <c r="J15" s="250"/>
      <c r="K15" s="250">
        <v>1</v>
      </c>
      <c r="L15" s="250">
        <v>1</v>
      </c>
      <c r="M15" s="250">
        <v>1</v>
      </c>
      <c r="N15" s="250">
        <v>1</v>
      </c>
      <c r="O15" s="251">
        <v>1</v>
      </c>
      <c r="P15" s="250"/>
      <c r="Q15" s="250">
        <v>1</v>
      </c>
      <c r="R15" s="250"/>
      <c r="S15" s="250"/>
      <c r="T15" s="250"/>
      <c r="U15" s="250">
        <f t="shared" ref="U15:U26" si="2">H15+I15*2+J15*4+K15*8+L15*16+M15*32+N15*64+O15*128+Q15*256+R15*512+S15*1024+T15*2048</f>
        <v>507</v>
      </c>
      <c r="V15" s="250">
        <v>90</v>
      </c>
      <c r="W15" s="250" t="s">
        <v>1620</v>
      </c>
      <c r="X15" s="250" t="s">
        <v>1621</v>
      </c>
      <c r="Y15" s="250" t="s">
        <v>1622</v>
      </c>
      <c r="Z15" s="250" t="s">
        <v>1623</v>
      </c>
      <c r="AA15" s="250" t="s">
        <v>1626</v>
      </c>
      <c r="AB15" s="250" t="s">
        <v>1627</v>
      </c>
      <c r="AC15" s="250" t="s">
        <v>1624</v>
      </c>
      <c r="AD15" s="250" t="s">
        <v>1375</v>
      </c>
      <c r="AE15" s="250">
        <v>2</v>
      </c>
      <c r="AF15" s="250"/>
      <c r="AG15" s="274" t="s">
        <v>1615</v>
      </c>
      <c r="AH15" s="250">
        <v>110</v>
      </c>
      <c r="AI15" s="250">
        <v>125</v>
      </c>
      <c r="AJ15" s="250" t="s">
        <v>1616</v>
      </c>
      <c r="AK15" s="250">
        <v>120</v>
      </c>
      <c r="AL15" s="250" t="s">
        <v>1617</v>
      </c>
      <c r="AM15" s="250">
        <v>115</v>
      </c>
      <c r="AN15" s="277" t="s">
        <v>1628</v>
      </c>
      <c r="AO15" s="275">
        <v>110</v>
      </c>
      <c r="AP15" s="277" t="s">
        <v>1629</v>
      </c>
      <c r="AQ15" s="250">
        <v>2</v>
      </c>
      <c r="AR15" s="250"/>
      <c r="AS15" s="274"/>
      <c r="AT15" s="250"/>
      <c r="AU15" s="250"/>
      <c r="AV15" s="250">
        <v>91</v>
      </c>
      <c r="AW15" s="250" t="s">
        <v>174</v>
      </c>
      <c r="AX15" s="250">
        <v>109</v>
      </c>
      <c r="AY15" s="250" t="s">
        <v>173</v>
      </c>
      <c r="AZ15" s="250">
        <v>100</v>
      </c>
      <c r="BA15" s="251">
        <v>100</v>
      </c>
      <c r="BB15" s="251">
        <v>70</v>
      </c>
    </row>
    <row r="16" s="5" customFormat="1" customHeight="1" spans="1:54">
      <c r="A16" s="58">
        <f>A4</f>
        <v>902</v>
      </c>
      <c r="B16" s="59" t="s">
        <v>168</v>
      </c>
      <c r="C16" s="55" t="s">
        <v>169</v>
      </c>
      <c r="D16" s="56" t="s">
        <v>197</v>
      </c>
      <c r="E16" s="57" t="s">
        <v>198</v>
      </c>
      <c r="F16" s="57" t="s">
        <v>199</v>
      </c>
      <c r="G16" s="47"/>
      <c r="H16" s="121">
        <v>1</v>
      </c>
      <c r="I16" s="121">
        <v>1</v>
      </c>
      <c r="J16" s="121">
        <v>0</v>
      </c>
      <c r="K16" s="121">
        <v>1</v>
      </c>
      <c r="L16" s="19">
        <v>1</v>
      </c>
      <c r="M16" s="121">
        <v>1</v>
      </c>
      <c r="N16" s="121">
        <v>1</v>
      </c>
      <c r="O16" s="138">
        <v>1</v>
      </c>
      <c r="P16" s="121">
        <f>Q16+R16*2+S16*4+T16*8</f>
        <v>1</v>
      </c>
      <c r="Q16" s="121">
        <v>1</v>
      </c>
      <c r="R16" s="121">
        <v>0</v>
      </c>
      <c r="S16" s="121">
        <v>0</v>
      </c>
      <c r="T16" s="121">
        <v>0</v>
      </c>
      <c r="U16" s="265">
        <f t="shared" si="2"/>
        <v>507</v>
      </c>
      <c r="V16" s="265">
        <v>90</v>
      </c>
      <c r="W16" s="265">
        <v>25</v>
      </c>
      <c r="X16" s="265">
        <v>1450</v>
      </c>
      <c r="Y16" s="265">
        <v>50</v>
      </c>
      <c r="Z16" s="265">
        <v>2500</v>
      </c>
      <c r="AA16" s="265">
        <v>75</v>
      </c>
      <c r="AB16" s="265">
        <v>3100</v>
      </c>
      <c r="AC16" s="265">
        <v>90</v>
      </c>
      <c r="AD16" s="265">
        <v>60100</v>
      </c>
      <c r="AE16" s="265">
        <v>2</v>
      </c>
      <c r="AF16" s="265">
        <v>0</v>
      </c>
      <c r="AG16" s="274">
        <v>30000</v>
      </c>
      <c r="AH16" s="265">
        <v>110</v>
      </c>
      <c r="AI16" s="265">
        <v>125</v>
      </c>
      <c r="AJ16" s="265">
        <v>160</v>
      </c>
      <c r="AK16" s="265">
        <v>120</v>
      </c>
      <c r="AL16" s="265">
        <v>5100</v>
      </c>
      <c r="AM16" s="265">
        <v>115</v>
      </c>
      <c r="AN16" s="276">
        <v>5100</v>
      </c>
      <c r="AO16" s="276">
        <v>110</v>
      </c>
      <c r="AP16" s="276">
        <v>60100</v>
      </c>
      <c r="AQ16" s="265">
        <v>2</v>
      </c>
      <c r="AR16" s="265">
        <v>0</v>
      </c>
      <c r="AS16" s="274">
        <v>30000</v>
      </c>
      <c r="AT16" s="265">
        <v>50</v>
      </c>
      <c r="AU16" s="265">
        <v>120</v>
      </c>
      <c r="AV16" s="265">
        <v>91</v>
      </c>
      <c r="AW16" s="140">
        <v>90</v>
      </c>
      <c r="AX16" s="265">
        <v>109</v>
      </c>
      <c r="AY16" s="140">
        <v>110</v>
      </c>
      <c r="AZ16" s="265">
        <v>100</v>
      </c>
      <c r="BA16" s="283">
        <v>100</v>
      </c>
      <c r="BB16" s="283">
        <v>70</v>
      </c>
    </row>
    <row r="17" customFormat="1" customHeight="1" spans="1:54">
      <c r="A17" s="48"/>
      <c r="B17" s="37"/>
      <c r="C17" s="36"/>
      <c r="D17" s="38"/>
      <c r="E17" s="39"/>
      <c r="F17" s="39"/>
      <c r="G17" s="54" t="s">
        <v>200</v>
      </c>
      <c r="H17" s="250">
        <v>1</v>
      </c>
      <c r="I17" s="250">
        <v>1</v>
      </c>
      <c r="J17" s="250"/>
      <c r="K17" s="250">
        <v>1</v>
      </c>
      <c r="L17" s="250">
        <v>1</v>
      </c>
      <c r="M17" s="250">
        <v>1</v>
      </c>
      <c r="N17" s="250">
        <v>0</v>
      </c>
      <c r="O17" s="251">
        <v>0</v>
      </c>
      <c r="P17" s="250"/>
      <c r="Q17" s="250"/>
      <c r="R17" s="250"/>
      <c r="S17" s="250"/>
      <c r="T17" s="250"/>
      <c r="U17" s="250">
        <f t="shared" si="2"/>
        <v>59</v>
      </c>
      <c r="V17" s="250">
        <v>90</v>
      </c>
      <c r="W17" s="250" t="s">
        <v>1618</v>
      </c>
      <c r="X17" s="250" t="s">
        <v>1630</v>
      </c>
      <c r="Y17" s="250" t="s">
        <v>1620</v>
      </c>
      <c r="Z17" s="250" t="s">
        <v>1621</v>
      </c>
      <c r="AA17" s="250" t="s">
        <v>1622</v>
      </c>
      <c r="AB17" s="250" t="s">
        <v>1631</v>
      </c>
      <c r="AC17" s="250" t="s">
        <v>1626</v>
      </c>
      <c r="AD17" s="250" t="s">
        <v>1627</v>
      </c>
      <c r="AE17" s="250">
        <v>2</v>
      </c>
      <c r="AF17" s="250"/>
      <c r="AG17" s="274" t="s">
        <v>1615</v>
      </c>
      <c r="AH17" s="250">
        <v>110</v>
      </c>
      <c r="AI17" s="250">
        <v>125</v>
      </c>
      <c r="AJ17" s="250" t="s">
        <v>1616</v>
      </c>
      <c r="AK17" s="250">
        <v>120</v>
      </c>
      <c r="AL17" s="250" t="s">
        <v>1617</v>
      </c>
      <c r="AM17" s="250">
        <v>115</v>
      </c>
      <c r="AN17" s="277" t="s">
        <v>1628</v>
      </c>
      <c r="AO17" s="275">
        <v>110</v>
      </c>
      <c r="AP17" s="277" t="s">
        <v>1629</v>
      </c>
      <c r="AQ17" s="250">
        <v>2</v>
      </c>
      <c r="AR17" s="250"/>
      <c r="AS17" s="274"/>
      <c r="AT17" s="250"/>
      <c r="AU17" s="250"/>
      <c r="AV17" s="250">
        <v>91</v>
      </c>
      <c r="AW17" s="250" t="s">
        <v>174</v>
      </c>
      <c r="AX17" s="250">
        <v>109</v>
      </c>
      <c r="AY17" s="250" t="s">
        <v>173</v>
      </c>
      <c r="AZ17" s="250">
        <v>100</v>
      </c>
      <c r="BA17" s="251">
        <v>100</v>
      </c>
      <c r="BB17" s="251">
        <v>70</v>
      </c>
    </row>
    <row r="18" s="5" customFormat="1" customHeight="1" spans="1:54">
      <c r="A18" s="58">
        <f>A4</f>
        <v>902</v>
      </c>
      <c r="B18" s="59" t="s">
        <v>168</v>
      </c>
      <c r="C18" s="55" t="s">
        <v>169</v>
      </c>
      <c r="D18" s="56" t="s">
        <v>201</v>
      </c>
      <c r="E18" s="57" t="s">
        <v>202</v>
      </c>
      <c r="F18" s="57" t="s">
        <v>203</v>
      </c>
      <c r="G18" s="47"/>
      <c r="H18" s="121">
        <v>1</v>
      </c>
      <c r="I18" s="121">
        <v>1</v>
      </c>
      <c r="J18" s="121">
        <v>0</v>
      </c>
      <c r="K18" s="121">
        <v>1</v>
      </c>
      <c r="L18" s="19">
        <v>1</v>
      </c>
      <c r="M18" s="121">
        <v>1</v>
      </c>
      <c r="N18" s="121">
        <v>0</v>
      </c>
      <c r="O18" s="138">
        <v>0</v>
      </c>
      <c r="P18" s="121">
        <f>Q18+R18*2+S18*4+T18*8</f>
        <v>0</v>
      </c>
      <c r="Q18" s="121">
        <v>0</v>
      </c>
      <c r="R18" s="121">
        <v>0</v>
      </c>
      <c r="S18" s="121">
        <v>0</v>
      </c>
      <c r="T18" s="121">
        <v>0</v>
      </c>
      <c r="U18" s="265">
        <f t="shared" si="2"/>
        <v>59</v>
      </c>
      <c r="V18" s="265">
        <v>90</v>
      </c>
      <c r="W18" s="265">
        <v>3</v>
      </c>
      <c r="X18" s="265">
        <v>420</v>
      </c>
      <c r="Y18" s="265">
        <v>25</v>
      </c>
      <c r="Z18" s="265">
        <v>1450</v>
      </c>
      <c r="AA18" s="265">
        <v>50</v>
      </c>
      <c r="AB18" s="265">
        <v>2500</v>
      </c>
      <c r="AC18" s="265">
        <v>75</v>
      </c>
      <c r="AD18" s="265">
        <v>3100</v>
      </c>
      <c r="AE18" s="265">
        <v>2</v>
      </c>
      <c r="AF18" s="265">
        <v>0</v>
      </c>
      <c r="AG18" s="274">
        <v>30000</v>
      </c>
      <c r="AH18" s="265">
        <v>110</v>
      </c>
      <c r="AI18" s="265">
        <v>125</v>
      </c>
      <c r="AJ18" s="265">
        <v>160</v>
      </c>
      <c r="AK18" s="265">
        <v>120</v>
      </c>
      <c r="AL18" s="265">
        <v>5100</v>
      </c>
      <c r="AM18" s="265">
        <v>115</v>
      </c>
      <c r="AN18" s="276">
        <v>5100</v>
      </c>
      <c r="AO18" s="276">
        <v>110</v>
      </c>
      <c r="AP18" s="276">
        <v>60100</v>
      </c>
      <c r="AQ18" s="265">
        <v>2</v>
      </c>
      <c r="AR18" s="265">
        <v>0</v>
      </c>
      <c r="AS18" s="274">
        <v>30000</v>
      </c>
      <c r="AT18" s="265">
        <v>50</v>
      </c>
      <c r="AU18" s="265">
        <v>120</v>
      </c>
      <c r="AV18" s="265">
        <v>91</v>
      </c>
      <c r="AW18" s="140">
        <v>90</v>
      </c>
      <c r="AX18" s="265">
        <v>109</v>
      </c>
      <c r="AY18" s="140">
        <v>110</v>
      </c>
      <c r="AZ18" s="265">
        <v>100</v>
      </c>
      <c r="BA18" s="283">
        <v>100</v>
      </c>
      <c r="BB18" s="283">
        <v>70</v>
      </c>
    </row>
    <row r="19" s="2" customFormat="1" customHeight="1" spans="1:54">
      <c r="A19" s="52"/>
      <c r="B19" s="37"/>
      <c r="C19" s="52"/>
      <c r="D19" s="38"/>
      <c r="E19" s="39"/>
      <c r="F19" s="39"/>
      <c r="G19" s="40" t="s">
        <v>204</v>
      </c>
      <c r="H19" s="52">
        <v>1</v>
      </c>
      <c r="I19" s="52">
        <v>1</v>
      </c>
      <c r="J19" s="52"/>
      <c r="K19" s="52"/>
      <c r="L19" s="52"/>
      <c r="M19" s="52"/>
      <c r="N19" s="52">
        <v>0</v>
      </c>
      <c r="O19" s="98">
        <v>0</v>
      </c>
      <c r="P19" s="52"/>
      <c r="Q19" s="52"/>
      <c r="R19" s="52"/>
      <c r="S19" s="52"/>
      <c r="T19" s="52"/>
      <c r="U19" s="133">
        <f t="shared" si="2"/>
        <v>3</v>
      </c>
      <c r="V19" s="133"/>
      <c r="W19" s="133"/>
      <c r="X19" s="133"/>
      <c r="Y19" s="133"/>
      <c r="Z19" s="133"/>
      <c r="AA19" s="133"/>
      <c r="AB19" s="250"/>
      <c r="AC19" s="250"/>
      <c r="AD19" s="250"/>
      <c r="AE19" s="250"/>
      <c r="AF19" s="250"/>
      <c r="AG19" s="274"/>
      <c r="AH19" s="250"/>
      <c r="AI19" s="250"/>
      <c r="AJ19" s="250"/>
      <c r="AK19" s="250"/>
      <c r="AL19" s="250"/>
      <c r="AM19" s="250"/>
      <c r="AN19" s="250"/>
      <c r="AO19" s="250"/>
      <c r="AP19" s="250"/>
      <c r="AQ19" s="250"/>
      <c r="AR19" s="250"/>
      <c r="AS19" s="274"/>
      <c r="AT19" s="250"/>
      <c r="AU19" s="250"/>
      <c r="AV19" s="250"/>
      <c r="AW19" s="250"/>
      <c r="AX19" s="250">
        <v>109</v>
      </c>
      <c r="AY19" s="250"/>
      <c r="AZ19" s="250">
        <v>100</v>
      </c>
      <c r="BA19" s="251">
        <v>100</v>
      </c>
      <c r="BB19" s="251">
        <v>70</v>
      </c>
    </row>
    <row r="20" s="4" customFormat="1" customHeight="1" spans="1:54">
      <c r="A20" s="19">
        <f>A4</f>
        <v>902</v>
      </c>
      <c r="B20" s="42" t="s">
        <v>180</v>
      </c>
      <c r="C20" s="19" t="s">
        <v>210</v>
      </c>
      <c r="D20" s="43" t="s">
        <v>168</v>
      </c>
      <c r="E20" s="44" t="s">
        <v>211</v>
      </c>
      <c r="F20" s="44" t="s">
        <v>212</v>
      </c>
      <c r="G20" s="47"/>
      <c r="H20" s="19">
        <v>1</v>
      </c>
      <c r="I20" s="19">
        <v>1</v>
      </c>
      <c r="J20" s="19">
        <v>0</v>
      </c>
      <c r="K20" s="19">
        <v>0</v>
      </c>
      <c r="L20" s="19">
        <v>0</v>
      </c>
      <c r="M20" s="19">
        <v>0</v>
      </c>
      <c r="N20" s="19">
        <v>0</v>
      </c>
      <c r="O20" s="26">
        <v>0</v>
      </c>
      <c r="P20" s="19">
        <f>Q20+R20*2+S20*4+T20*8</f>
        <v>0</v>
      </c>
      <c r="Q20" s="19">
        <v>0</v>
      </c>
      <c r="R20" s="19">
        <v>0</v>
      </c>
      <c r="S20" s="19">
        <v>0</v>
      </c>
      <c r="T20" s="19">
        <v>0</v>
      </c>
      <c r="U20" s="140">
        <f t="shared" si="2"/>
        <v>3</v>
      </c>
      <c r="V20" s="140">
        <v>85</v>
      </c>
      <c r="W20" s="140">
        <v>4</v>
      </c>
      <c r="X20" s="140">
        <v>400</v>
      </c>
      <c r="Y20" s="140">
        <v>25</v>
      </c>
      <c r="Z20" s="140">
        <v>1000</v>
      </c>
      <c r="AA20" s="140">
        <v>50</v>
      </c>
      <c r="AB20" s="140">
        <v>1850</v>
      </c>
      <c r="AC20" s="140">
        <v>75</v>
      </c>
      <c r="AD20" s="140">
        <v>3000</v>
      </c>
      <c r="AE20" s="140">
        <v>0</v>
      </c>
      <c r="AF20" s="140">
        <v>0</v>
      </c>
      <c r="AG20" s="274">
        <v>30000</v>
      </c>
      <c r="AH20" s="140">
        <v>110</v>
      </c>
      <c r="AI20" s="140">
        <v>125</v>
      </c>
      <c r="AJ20" s="140">
        <v>120</v>
      </c>
      <c r="AK20" s="140">
        <v>120</v>
      </c>
      <c r="AL20" s="140">
        <v>5050</v>
      </c>
      <c r="AM20" s="140">
        <v>115</v>
      </c>
      <c r="AN20" s="140">
        <v>60050</v>
      </c>
      <c r="AO20" s="140">
        <v>110</v>
      </c>
      <c r="AP20" s="140">
        <v>60100</v>
      </c>
      <c r="AQ20" s="140">
        <v>0</v>
      </c>
      <c r="AR20" s="140">
        <v>0</v>
      </c>
      <c r="AS20" s="274">
        <v>30000</v>
      </c>
      <c r="AT20" s="140">
        <v>50</v>
      </c>
      <c r="AU20" s="140">
        <v>120</v>
      </c>
      <c r="AV20" s="140">
        <v>86</v>
      </c>
      <c r="AW20" s="140">
        <v>85</v>
      </c>
      <c r="AX20" s="140">
        <v>109</v>
      </c>
      <c r="AY20" s="140">
        <v>115</v>
      </c>
      <c r="AZ20" s="140">
        <v>100</v>
      </c>
      <c r="BA20" s="284">
        <v>100</v>
      </c>
      <c r="BB20" s="284">
        <v>70</v>
      </c>
    </row>
    <row r="21" s="2" customFormat="1" customHeight="1" spans="1:54">
      <c r="A21" s="36"/>
      <c r="B21" s="37"/>
      <c r="C21" s="36"/>
      <c r="D21" s="38"/>
      <c r="E21" s="39"/>
      <c r="F21" s="39"/>
      <c r="G21" s="40" t="s">
        <v>213</v>
      </c>
      <c r="H21" s="52">
        <v>1</v>
      </c>
      <c r="I21" s="52">
        <v>1</v>
      </c>
      <c r="J21" s="52"/>
      <c r="K21" s="52"/>
      <c r="L21" s="52"/>
      <c r="M21" s="52"/>
      <c r="N21" s="52">
        <v>0</v>
      </c>
      <c r="O21" s="98">
        <v>0</v>
      </c>
      <c r="P21" s="52"/>
      <c r="Q21" s="52"/>
      <c r="R21" s="52"/>
      <c r="S21" s="52"/>
      <c r="T21" s="52"/>
      <c r="U21" s="261">
        <f t="shared" si="2"/>
        <v>3</v>
      </c>
      <c r="V21" s="261"/>
      <c r="W21" s="262"/>
      <c r="X21" s="261"/>
      <c r="Y21" s="261"/>
      <c r="Z21" s="261"/>
      <c r="AA21" s="262"/>
      <c r="AB21" s="250"/>
      <c r="AC21" s="250"/>
      <c r="AD21" s="250"/>
      <c r="AE21" s="250"/>
      <c r="AF21" s="250"/>
      <c r="AG21" s="274"/>
      <c r="AH21" s="250"/>
      <c r="AI21" s="250"/>
      <c r="AJ21" s="250"/>
      <c r="AK21" s="250"/>
      <c r="AL21" s="250"/>
      <c r="AM21" s="250"/>
      <c r="AN21" s="275"/>
      <c r="AO21" s="275"/>
      <c r="AP21" s="275"/>
      <c r="AQ21" s="250"/>
      <c r="AR21" s="250"/>
      <c r="AS21" s="274"/>
      <c r="AT21" s="250"/>
      <c r="AU21" s="250"/>
      <c r="AV21" s="250"/>
      <c r="AW21" s="250"/>
      <c r="AX21" s="250">
        <v>109</v>
      </c>
      <c r="AY21" s="250"/>
      <c r="AZ21" s="250">
        <v>100</v>
      </c>
      <c r="BA21" s="251">
        <v>100</v>
      </c>
      <c r="BB21" s="251">
        <v>70</v>
      </c>
    </row>
    <row r="22" s="5" customFormat="1" customHeight="1" spans="1:54">
      <c r="A22" s="55">
        <f>A4</f>
        <v>902</v>
      </c>
      <c r="B22" s="59" t="s">
        <v>180</v>
      </c>
      <c r="C22" s="55" t="s">
        <v>210</v>
      </c>
      <c r="D22" s="56" t="s">
        <v>180</v>
      </c>
      <c r="E22" s="57" t="s">
        <v>216</v>
      </c>
      <c r="F22" s="57" t="s">
        <v>217</v>
      </c>
      <c r="G22" s="47"/>
      <c r="H22" s="121">
        <v>1</v>
      </c>
      <c r="I22" s="121">
        <v>1</v>
      </c>
      <c r="J22" s="121">
        <v>0</v>
      </c>
      <c r="K22" s="121">
        <v>0</v>
      </c>
      <c r="L22" s="121">
        <v>0</v>
      </c>
      <c r="M22" s="121">
        <v>0</v>
      </c>
      <c r="N22" s="121">
        <v>0</v>
      </c>
      <c r="O22" s="138">
        <v>0</v>
      </c>
      <c r="P22" s="121">
        <f>Q22+R22*2+S22*4+T22*8</f>
        <v>0</v>
      </c>
      <c r="Q22" s="121">
        <v>0</v>
      </c>
      <c r="R22" s="121">
        <v>0</v>
      </c>
      <c r="S22" s="121">
        <v>0</v>
      </c>
      <c r="T22" s="121">
        <v>0</v>
      </c>
      <c r="U22" s="264">
        <f t="shared" si="2"/>
        <v>3</v>
      </c>
      <c r="V22" s="264">
        <v>85</v>
      </c>
      <c r="W22" s="263">
        <v>10</v>
      </c>
      <c r="X22" s="264">
        <v>200</v>
      </c>
      <c r="Y22" s="264">
        <v>25</v>
      </c>
      <c r="Z22" s="264">
        <v>400</v>
      </c>
      <c r="AA22" s="263">
        <v>50</v>
      </c>
      <c r="AB22" s="265">
        <v>850</v>
      </c>
      <c r="AC22" s="265">
        <v>75</v>
      </c>
      <c r="AD22" s="265">
        <v>1300</v>
      </c>
      <c r="AE22" s="265">
        <v>0</v>
      </c>
      <c r="AF22" s="265">
        <v>0</v>
      </c>
      <c r="AG22" s="274">
        <v>30000</v>
      </c>
      <c r="AH22" s="265">
        <v>110</v>
      </c>
      <c r="AI22" s="265">
        <v>125</v>
      </c>
      <c r="AJ22" s="265">
        <v>100</v>
      </c>
      <c r="AK22" s="265">
        <v>120</v>
      </c>
      <c r="AL22" s="265">
        <v>5000</v>
      </c>
      <c r="AM22" s="265">
        <v>115</v>
      </c>
      <c r="AN22" s="265">
        <v>60000</v>
      </c>
      <c r="AO22" s="265">
        <v>110</v>
      </c>
      <c r="AP22" s="265">
        <v>60000</v>
      </c>
      <c r="AQ22" s="265">
        <v>0</v>
      </c>
      <c r="AR22" s="265">
        <v>0</v>
      </c>
      <c r="AS22" s="274">
        <v>30000</v>
      </c>
      <c r="AT22" s="265">
        <v>50</v>
      </c>
      <c r="AU22" s="265">
        <v>120</v>
      </c>
      <c r="AV22" s="265">
        <v>86</v>
      </c>
      <c r="AW22" s="265">
        <v>85</v>
      </c>
      <c r="AX22" s="140">
        <v>109</v>
      </c>
      <c r="AY22" s="265">
        <v>115</v>
      </c>
      <c r="AZ22" s="265">
        <v>100</v>
      </c>
      <c r="BA22" s="283">
        <v>100</v>
      </c>
      <c r="BB22" s="283">
        <v>70</v>
      </c>
    </row>
    <row r="23" s="2" customFormat="1" customHeight="1" spans="1:54">
      <c r="A23" s="36"/>
      <c r="B23" s="37"/>
      <c r="C23" s="36"/>
      <c r="D23" s="38"/>
      <c r="E23" s="39" t="s">
        <v>219</v>
      </c>
      <c r="F23" s="39" t="s">
        <v>1632</v>
      </c>
      <c r="G23" s="40" t="s">
        <v>218</v>
      </c>
      <c r="H23" s="52">
        <v>1</v>
      </c>
      <c r="I23" s="52">
        <v>0</v>
      </c>
      <c r="J23" s="52"/>
      <c r="K23" s="52"/>
      <c r="L23" s="52"/>
      <c r="M23" s="52"/>
      <c r="N23" s="52">
        <v>0</v>
      </c>
      <c r="O23" s="98">
        <v>0</v>
      </c>
      <c r="P23" s="52"/>
      <c r="Q23" s="52"/>
      <c r="R23" s="52"/>
      <c r="S23" s="52"/>
      <c r="T23" s="52"/>
      <c r="U23" s="261">
        <f t="shared" si="2"/>
        <v>1</v>
      </c>
      <c r="V23" s="261"/>
      <c r="W23" s="262"/>
      <c r="X23" s="261"/>
      <c r="Y23" s="261"/>
      <c r="Z23" s="261"/>
      <c r="AA23" s="262"/>
      <c r="AB23" s="250"/>
      <c r="AC23" s="250"/>
      <c r="AD23" s="250"/>
      <c r="AE23" s="250"/>
      <c r="AF23" s="250"/>
      <c r="AG23" s="274"/>
      <c r="AH23" s="250"/>
      <c r="AI23" s="250"/>
      <c r="AJ23" s="250"/>
      <c r="AK23" s="250"/>
      <c r="AL23" s="250"/>
      <c r="AM23" s="250"/>
      <c r="AN23" s="275"/>
      <c r="AO23" s="275"/>
      <c r="AP23" s="275"/>
      <c r="AQ23" s="250"/>
      <c r="AR23" s="250"/>
      <c r="AS23" s="274"/>
      <c r="AT23" s="250"/>
      <c r="AU23" s="250"/>
      <c r="AV23" s="250"/>
      <c r="AW23" s="250"/>
      <c r="AX23" s="250">
        <v>109</v>
      </c>
      <c r="AY23" s="250"/>
      <c r="AZ23" s="250">
        <v>100</v>
      </c>
      <c r="BA23" s="251">
        <v>100</v>
      </c>
      <c r="BB23" s="251">
        <v>70</v>
      </c>
    </row>
    <row r="24" customFormat="1" customHeight="1" spans="1:54">
      <c r="A24" s="33">
        <f>A4</f>
        <v>902</v>
      </c>
      <c r="B24" s="42" t="s">
        <v>180</v>
      </c>
      <c r="C24" s="33" t="s">
        <v>210</v>
      </c>
      <c r="D24" s="43" t="s">
        <v>187</v>
      </c>
      <c r="E24" s="44" t="s">
        <v>219</v>
      </c>
      <c r="F24" s="44" t="s">
        <v>1632</v>
      </c>
      <c r="G24" s="47"/>
      <c r="H24" s="19">
        <v>1</v>
      </c>
      <c r="I24" s="19">
        <v>0</v>
      </c>
      <c r="J24" s="19">
        <v>0</v>
      </c>
      <c r="K24" s="19">
        <v>0</v>
      </c>
      <c r="L24" s="19">
        <v>0</v>
      </c>
      <c r="M24" s="19">
        <v>0</v>
      </c>
      <c r="N24" s="19">
        <v>0</v>
      </c>
      <c r="O24" s="26">
        <v>0</v>
      </c>
      <c r="P24" s="19">
        <f t="shared" ref="P24:P26" si="3">Q24+R24*2+S24*4+T24*8</f>
        <v>0</v>
      </c>
      <c r="Q24" s="19">
        <v>0</v>
      </c>
      <c r="R24" s="19">
        <v>0</v>
      </c>
      <c r="S24" s="19">
        <v>0</v>
      </c>
      <c r="T24" s="19">
        <v>0</v>
      </c>
      <c r="U24" s="264">
        <f t="shared" si="2"/>
        <v>1</v>
      </c>
      <c r="V24" s="264">
        <v>85</v>
      </c>
      <c r="W24" s="263">
        <v>10</v>
      </c>
      <c r="X24" s="264">
        <v>200</v>
      </c>
      <c r="Y24" s="264">
        <v>25</v>
      </c>
      <c r="Z24" s="264">
        <v>400</v>
      </c>
      <c r="AA24" s="263">
        <v>50</v>
      </c>
      <c r="AB24" s="265">
        <v>850</v>
      </c>
      <c r="AC24" s="265">
        <v>75</v>
      </c>
      <c r="AD24" s="265">
        <v>1300</v>
      </c>
      <c r="AE24" s="265">
        <v>0</v>
      </c>
      <c r="AF24" s="265">
        <v>0</v>
      </c>
      <c r="AG24" s="274">
        <v>30000</v>
      </c>
      <c r="AH24" s="265">
        <v>110</v>
      </c>
      <c r="AI24" s="265">
        <v>125</v>
      </c>
      <c r="AJ24" s="265">
        <v>100</v>
      </c>
      <c r="AK24" s="265">
        <v>120</v>
      </c>
      <c r="AL24" s="265">
        <v>5000</v>
      </c>
      <c r="AM24" s="265">
        <v>115</v>
      </c>
      <c r="AN24" s="265">
        <v>60000</v>
      </c>
      <c r="AO24" s="265">
        <v>110</v>
      </c>
      <c r="AP24" s="265">
        <v>60000</v>
      </c>
      <c r="AQ24" s="265">
        <v>0</v>
      </c>
      <c r="AR24" s="265">
        <v>0</v>
      </c>
      <c r="AS24" s="274">
        <v>30000</v>
      </c>
      <c r="AT24" s="265">
        <v>50</v>
      </c>
      <c r="AU24" s="265">
        <v>120</v>
      </c>
      <c r="AV24" s="265">
        <v>86</v>
      </c>
      <c r="AW24" s="265">
        <v>85</v>
      </c>
      <c r="AX24" s="140">
        <v>109</v>
      </c>
      <c r="AY24" s="265">
        <v>115</v>
      </c>
      <c r="AZ24" s="265">
        <v>100</v>
      </c>
      <c r="BA24" s="283">
        <v>100</v>
      </c>
      <c r="BB24" s="283">
        <v>70</v>
      </c>
    </row>
    <row r="25" s="2" customFormat="1" customHeight="1" spans="1:54">
      <c r="A25" s="36"/>
      <c r="B25" s="37"/>
      <c r="C25" s="36"/>
      <c r="D25" s="38"/>
      <c r="E25" s="39"/>
      <c r="F25" s="39"/>
      <c r="G25" s="40" t="s">
        <v>221</v>
      </c>
      <c r="H25" s="52">
        <v>0</v>
      </c>
      <c r="I25" s="52">
        <v>0</v>
      </c>
      <c r="J25" s="52"/>
      <c r="K25" s="52"/>
      <c r="L25" s="52"/>
      <c r="M25" s="52"/>
      <c r="N25" s="52">
        <v>0</v>
      </c>
      <c r="O25" s="98">
        <v>0</v>
      </c>
      <c r="P25" s="52"/>
      <c r="Q25" s="52"/>
      <c r="R25" s="52"/>
      <c r="S25" s="52"/>
      <c r="T25" s="52"/>
      <c r="U25" s="261">
        <f t="shared" si="2"/>
        <v>0</v>
      </c>
      <c r="V25" s="261"/>
      <c r="W25" s="262"/>
      <c r="X25" s="261"/>
      <c r="Y25" s="261"/>
      <c r="Z25" s="261"/>
      <c r="AA25" s="262"/>
      <c r="AB25" s="250"/>
      <c r="AC25" s="250"/>
      <c r="AD25" s="250"/>
      <c r="AE25" s="250"/>
      <c r="AF25" s="250"/>
      <c r="AG25" s="274"/>
      <c r="AH25" s="250"/>
      <c r="AI25" s="250"/>
      <c r="AJ25" s="250"/>
      <c r="AK25" s="250"/>
      <c r="AL25" s="250"/>
      <c r="AM25" s="250"/>
      <c r="AN25" s="275"/>
      <c r="AO25" s="275"/>
      <c r="AP25" s="275"/>
      <c r="AQ25" s="250"/>
      <c r="AR25" s="250"/>
      <c r="AS25" s="274"/>
      <c r="AT25" s="250"/>
      <c r="AU25" s="250"/>
      <c r="AV25" s="250"/>
      <c r="AW25" s="250"/>
      <c r="AX25" s="250">
        <v>109</v>
      </c>
      <c r="AY25" s="250"/>
      <c r="AZ25" s="250">
        <v>100</v>
      </c>
      <c r="BA25" s="251">
        <v>100</v>
      </c>
      <c r="BB25" s="251">
        <v>70</v>
      </c>
    </row>
    <row r="26" customFormat="1" customHeight="1" spans="1:54">
      <c r="A26" s="33">
        <f>A4</f>
        <v>902</v>
      </c>
      <c r="B26" s="42" t="s">
        <v>180</v>
      </c>
      <c r="C26" s="33" t="s">
        <v>210</v>
      </c>
      <c r="D26" s="43" t="s">
        <v>190</v>
      </c>
      <c r="E26" s="44" t="s">
        <v>222</v>
      </c>
      <c r="F26" s="44" t="s">
        <v>223</v>
      </c>
      <c r="G26" s="47"/>
      <c r="H26" s="19">
        <v>0</v>
      </c>
      <c r="I26" s="19">
        <v>0</v>
      </c>
      <c r="J26" s="19">
        <v>0</v>
      </c>
      <c r="K26" s="19">
        <v>0</v>
      </c>
      <c r="L26" s="19">
        <v>0</v>
      </c>
      <c r="M26" s="19">
        <v>0</v>
      </c>
      <c r="N26" s="19">
        <v>0</v>
      </c>
      <c r="O26" s="26">
        <v>0</v>
      </c>
      <c r="P26" s="19">
        <f t="shared" si="3"/>
        <v>0</v>
      </c>
      <c r="Q26" s="19">
        <v>0</v>
      </c>
      <c r="R26" s="19">
        <v>0</v>
      </c>
      <c r="S26" s="19">
        <v>0</v>
      </c>
      <c r="T26" s="19">
        <v>0</v>
      </c>
      <c r="U26" s="265">
        <f t="shared" si="2"/>
        <v>0</v>
      </c>
      <c r="V26" s="265">
        <v>85</v>
      </c>
      <c r="W26" s="265">
        <v>4</v>
      </c>
      <c r="X26" s="265">
        <v>400</v>
      </c>
      <c r="Y26" s="265">
        <v>25</v>
      </c>
      <c r="Z26" s="265">
        <v>1000</v>
      </c>
      <c r="AA26" s="265">
        <v>50</v>
      </c>
      <c r="AB26" s="265">
        <v>1850</v>
      </c>
      <c r="AC26" s="265">
        <v>75</v>
      </c>
      <c r="AD26" s="265">
        <v>3000</v>
      </c>
      <c r="AE26" s="265">
        <v>0</v>
      </c>
      <c r="AF26" s="265">
        <v>0</v>
      </c>
      <c r="AG26" s="274">
        <v>30000</v>
      </c>
      <c r="AH26" s="265">
        <v>110</v>
      </c>
      <c r="AI26" s="265">
        <v>125</v>
      </c>
      <c r="AJ26" s="265">
        <v>120</v>
      </c>
      <c r="AK26" s="265">
        <v>120</v>
      </c>
      <c r="AL26" s="265">
        <v>5050</v>
      </c>
      <c r="AM26" s="265">
        <v>115</v>
      </c>
      <c r="AN26" s="276">
        <v>60050</v>
      </c>
      <c r="AO26" s="276">
        <v>110</v>
      </c>
      <c r="AP26" s="276">
        <v>60100</v>
      </c>
      <c r="AQ26" s="265">
        <v>0</v>
      </c>
      <c r="AR26" s="265">
        <v>0</v>
      </c>
      <c r="AS26" s="274">
        <v>30000</v>
      </c>
      <c r="AT26" s="265">
        <v>50</v>
      </c>
      <c r="AU26" s="265">
        <v>120</v>
      </c>
      <c r="AV26" s="265">
        <v>86</v>
      </c>
      <c r="AW26" s="265">
        <v>85</v>
      </c>
      <c r="AX26" s="140">
        <v>109</v>
      </c>
      <c r="AY26" s="265">
        <v>115</v>
      </c>
      <c r="AZ26" s="265">
        <v>100</v>
      </c>
      <c r="BA26" s="283">
        <v>100</v>
      </c>
      <c r="BB26" s="283">
        <v>70</v>
      </c>
    </row>
    <row r="27" customFormat="1" customHeight="1" spans="1:54">
      <c r="A27" s="33"/>
      <c r="B27" s="42"/>
      <c r="C27" s="33"/>
      <c r="D27" s="43"/>
      <c r="E27" s="44"/>
      <c r="F27" s="44"/>
      <c r="G27" s="47"/>
      <c r="H27" s="19"/>
      <c r="I27" s="19"/>
      <c r="J27" s="19"/>
      <c r="K27" s="19"/>
      <c r="L27" s="19"/>
      <c r="M27" s="19"/>
      <c r="N27" s="19"/>
      <c r="O27" s="26">
        <v>0</v>
      </c>
      <c r="P27" s="19"/>
      <c r="Q27" s="19"/>
      <c r="R27" s="19"/>
      <c r="S27" s="19"/>
      <c r="T27" s="19"/>
      <c r="U27" s="265"/>
      <c r="V27" s="265"/>
      <c r="W27" s="265"/>
      <c r="X27" s="265"/>
      <c r="Y27" s="265"/>
      <c r="Z27" s="265"/>
      <c r="AA27" s="265"/>
      <c r="AB27" s="265"/>
      <c r="AC27" s="265"/>
      <c r="AD27" s="265"/>
      <c r="AE27" s="265"/>
      <c r="AF27" s="265"/>
      <c r="AG27" s="274"/>
      <c r="AH27" s="265"/>
      <c r="AI27" s="265"/>
      <c r="AJ27" s="265"/>
      <c r="AK27" s="265"/>
      <c r="AL27" s="265"/>
      <c r="AM27" s="265"/>
      <c r="AN27" s="276"/>
      <c r="AO27" s="276"/>
      <c r="AP27" s="276"/>
      <c r="AQ27" s="265"/>
      <c r="AR27" s="265"/>
      <c r="AS27" s="274"/>
      <c r="AT27" s="265"/>
      <c r="AU27" s="265"/>
      <c r="AV27" s="265"/>
      <c r="AW27" s="265"/>
      <c r="AX27" s="265"/>
      <c r="AY27" s="265"/>
      <c r="AZ27" s="265"/>
      <c r="BA27" s="283">
        <v>100</v>
      </c>
      <c r="BB27" s="283">
        <v>70</v>
      </c>
    </row>
    <row r="28" customFormat="1" customHeight="1" spans="1:54">
      <c r="A28" s="33">
        <f>A4</f>
        <v>902</v>
      </c>
      <c r="B28" s="42"/>
      <c r="C28" s="55" t="s">
        <v>210</v>
      </c>
      <c r="D28" s="56" t="s">
        <v>193</v>
      </c>
      <c r="E28" s="57" t="s">
        <v>224</v>
      </c>
      <c r="F28" s="57" t="s">
        <v>786</v>
      </c>
      <c r="G28" s="47"/>
      <c r="H28" s="19"/>
      <c r="I28" s="19"/>
      <c r="J28" s="19"/>
      <c r="K28" s="19"/>
      <c r="L28" s="19"/>
      <c r="M28" s="19"/>
      <c r="N28" s="19"/>
      <c r="O28" s="26">
        <v>0</v>
      </c>
      <c r="P28" s="19"/>
      <c r="Q28" s="19"/>
      <c r="R28" s="19"/>
      <c r="S28" s="19"/>
      <c r="T28" s="19"/>
      <c r="U28" s="265"/>
      <c r="V28" s="265"/>
      <c r="W28" s="265"/>
      <c r="X28" s="265"/>
      <c r="Y28" s="265"/>
      <c r="Z28" s="265"/>
      <c r="AA28" s="265"/>
      <c r="AB28" s="265"/>
      <c r="AC28" s="265"/>
      <c r="AD28" s="265"/>
      <c r="AE28" s="265"/>
      <c r="AF28" s="265"/>
      <c r="AG28" s="274"/>
      <c r="AH28" s="265"/>
      <c r="AI28" s="265"/>
      <c r="AJ28" s="265"/>
      <c r="AK28" s="265"/>
      <c r="AL28" s="265"/>
      <c r="AM28" s="265"/>
      <c r="AN28" s="276"/>
      <c r="AO28" s="276"/>
      <c r="AP28" s="276"/>
      <c r="AQ28" s="265"/>
      <c r="AR28" s="265"/>
      <c r="AS28" s="274"/>
      <c r="AT28" s="265"/>
      <c r="AU28" s="265"/>
      <c r="AV28" s="265"/>
      <c r="AW28" s="265"/>
      <c r="AX28" s="265"/>
      <c r="AY28" s="265"/>
      <c r="AZ28" s="265"/>
      <c r="BA28" s="283">
        <v>100</v>
      </c>
      <c r="BB28" s="283">
        <v>70</v>
      </c>
    </row>
    <row r="29" s="3" customFormat="1" customHeight="1" spans="1:54">
      <c r="A29" s="48"/>
      <c r="B29" s="37"/>
      <c r="C29" s="36"/>
      <c r="D29" s="38"/>
      <c r="E29" s="39"/>
      <c r="F29" s="39"/>
      <c r="G29" s="49"/>
      <c r="H29" s="52">
        <v>1</v>
      </c>
      <c r="I29" s="52">
        <v>1</v>
      </c>
      <c r="J29" s="52"/>
      <c r="K29" s="52"/>
      <c r="L29" s="52"/>
      <c r="M29" s="52"/>
      <c r="N29" s="52">
        <v>0</v>
      </c>
      <c r="O29" s="98">
        <v>0</v>
      </c>
      <c r="P29" s="52"/>
      <c r="Q29" s="52"/>
      <c r="R29" s="52"/>
      <c r="S29" s="52"/>
      <c r="T29" s="52"/>
      <c r="U29" s="261">
        <f t="shared" ref="U29:U38" si="4">H29+I29*2+J29*4+K29*8+L29*16+M29*32+N29*64+O29*128+Q29*256+R29*512+S29*1024+T29*2048</f>
        <v>3</v>
      </c>
      <c r="V29" s="261"/>
      <c r="W29" s="262"/>
      <c r="X29" s="261"/>
      <c r="Y29" s="261"/>
      <c r="Z29" s="261"/>
      <c r="AA29" s="262"/>
      <c r="AB29" s="250"/>
      <c r="AC29" s="250"/>
      <c r="AD29" s="250"/>
      <c r="AE29" s="250"/>
      <c r="AF29" s="250"/>
      <c r="AG29" s="274"/>
      <c r="AH29" s="250"/>
      <c r="AI29" s="250"/>
      <c r="AJ29" s="250"/>
      <c r="AK29" s="250"/>
      <c r="AL29" s="250"/>
      <c r="AM29" s="250"/>
      <c r="AN29" s="275"/>
      <c r="AO29" s="275"/>
      <c r="AP29" s="275"/>
      <c r="AQ29" s="250"/>
      <c r="AR29" s="250"/>
      <c r="AS29" s="274"/>
      <c r="AT29" s="250"/>
      <c r="AU29" s="250"/>
      <c r="AV29" s="250"/>
      <c r="AW29" s="250"/>
      <c r="AX29" s="250">
        <v>109</v>
      </c>
      <c r="AY29" s="250"/>
      <c r="AZ29" s="250">
        <v>100</v>
      </c>
      <c r="BA29" s="251">
        <v>100</v>
      </c>
      <c r="BB29" s="251">
        <v>70</v>
      </c>
    </row>
    <row r="30" customFormat="1" customHeight="1" spans="1:54">
      <c r="A30" s="58">
        <f>A6</f>
        <v>902</v>
      </c>
      <c r="B30" s="59" t="s">
        <v>180</v>
      </c>
      <c r="C30" s="55" t="s">
        <v>210</v>
      </c>
      <c r="D30" s="56" t="s">
        <v>197</v>
      </c>
      <c r="E30" s="57" t="s">
        <v>226</v>
      </c>
      <c r="F30" s="57" t="s">
        <v>227</v>
      </c>
      <c r="G30" s="47"/>
      <c r="H30" s="121">
        <v>1</v>
      </c>
      <c r="I30" s="121">
        <v>1</v>
      </c>
      <c r="J30" s="121">
        <v>0</v>
      </c>
      <c r="K30" s="121">
        <v>0</v>
      </c>
      <c r="L30" s="121">
        <v>0</v>
      </c>
      <c r="M30" s="121">
        <v>0</v>
      </c>
      <c r="N30" s="121">
        <v>0</v>
      </c>
      <c r="O30" s="138">
        <v>0</v>
      </c>
      <c r="P30" s="121">
        <f>Q30+R30*2+S30*4+T30*8</f>
        <v>0</v>
      </c>
      <c r="Q30" s="121">
        <v>0</v>
      </c>
      <c r="R30" s="121">
        <v>0</v>
      </c>
      <c r="S30" s="121">
        <v>0</v>
      </c>
      <c r="T30" s="121">
        <v>0</v>
      </c>
      <c r="U30" s="264">
        <f t="shared" si="4"/>
        <v>3</v>
      </c>
      <c r="V30" s="264">
        <v>85</v>
      </c>
      <c r="W30" s="263">
        <v>10</v>
      </c>
      <c r="X30" s="264">
        <v>200</v>
      </c>
      <c r="Y30" s="264">
        <v>25</v>
      </c>
      <c r="Z30" s="264">
        <v>400</v>
      </c>
      <c r="AA30" s="263">
        <v>50</v>
      </c>
      <c r="AB30" s="265">
        <v>850</v>
      </c>
      <c r="AC30" s="265">
        <v>75</v>
      </c>
      <c r="AD30" s="265">
        <v>1300</v>
      </c>
      <c r="AE30" s="265">
        <v>0</v>
      </c>
      <c r="AF30" s="265">
        <v>0</v>
      </c>
      <c r="AG30" s="274">
        <v>30000</v>
      </c>
      <c r="AH30" s="265">
        <v>110</v>
      </c>
      <c r="AI30" s="265">
        <v>125</v>
      </c>
      <c r="AJ30" s="265">
        <v>100</v>
      </c>
      <c r="AK30" s="265">
        <v>120</v>
      </c>
      <c r="AL30" s="265">
        <v>5000</v>
      </c>
      <c r="AM30" s="265">
        <v>115</v>
      </c>
      <c r="AN30" s="265">
        <v>60000</v>
      </c>
      <c r="AO30" s="265">
        <v>110</v>
      </c>
      <c r="AP30" s="265">
        <v>60000</v>
      </c>
      <c r="AQ30" s="265">
        <v>0</v>
      </c>
      <c r="AR30" s="265">
        <v>0</v>
      </c>
      <c r="AS30" s="274">
        <v>30000</v>
      </c>
      <c r="AT30" s="265">
        <v>50</v>
      </c>
      <c r="AU30" s="265">
        <v>120</v>
      </c>
      <c r="AV30" s="265">
        <v>86</v>
      </c>
      <c r="AW30" s="265">
        <v>85</v>
      </c>
      <c r="AX30" s="140">
        <v>109</v>
      </c>
      <c r="AY30" s="265">
        <v>115</v>
      </c>
      <c r="AZ30" s="265">
        <v>100</v>
      </c>
      <c r="BA30" s="283">
        <v>100</v>
      </c>
      <c r="BB30" s="283">
        <v>70</v>
      </c>
    </row>
    <row r="31" s="3" customFormat="1" customHeight="1" spans="1:54">
      <c r="A31" s="36"/>
      <c r="B31" s="37"/>
      <c r="C31" s="36"/>
      <c r="D31" s="38"/>
      <c r="E31" s="39"/>
      <c r="F31" s="39"/>
      <c r="G31" s="49"/>
      <c r="H31" s="52">
        <v>1</v>
      </c>
      <c r="I31" s="52">
        <v>1</v>
      </c>
      <c r="J31" s="52"/>
      <c r="K31" s="52"/>
      <c r="L31" s="52"/>
      <c r="M31" s="52"/>
      <c r="N31" s="52">
        <v>0</v>
      </c>
      <c r="O31" s="98">
        <v>0</v>
      </c>
      <c r="P31" s="52"/>
      <c r="Q31" s="52"/>
      <c r="R31" s="52"/>
      <c r="S31" s="52"/>
      <c r="T31" s="52"/>
      <c r="U31" s="261">
        <f t="shared" si="4"/>
        <v>3</v>
      </c>
      <c r="V31" s="261"/>
      <c r="W31" s="262"/>
      <c r="X31" s="261"/>
      <c r="Y31" s="261"/>
      <c r="Z31" s="261"/>
      <c r="AA31" s="262"/>
      <c r="AB31" s="250"/>
      <c r="AC31" s="250"/>
      <c r="AD31" s="250"/>
      <c r="AE31" s="250"/>
      <c r="AF31" s="250"/>
      <c r="AG31" s="274"/>
      <c r="AH31" s="250"/>
      <c r="AI31" s="250"/>
      <c r="AJ31" s="250"/>
      <c r="AK31" s="250"/>
      <c r="AL31" s="250"/>
      <c r="AM31" s="250"/>
      <c r="AN31" s="275"/>
      <c r="AO31" s="275"/>
      <c r="AP31" s="275"/>
      <c r="AQ31" s="250"/>
      <c r="AR31" s="250"/>
      <c r="AS31" s="274"/>
      <c r="AT31" s="250"/>
      <c r="AU31" s="250"/>
      <c r="AV31" s="250"/>
      <c r="AW31" s="250"/>
      <c r="AX31" s="250">
        <v>109</v>
      </c>
      <c r="AY31" s="250"/>
      <c r="AZ31" s="250">
        <v>100</v>
      </c>
      <c r="BA31" s="251">
        <v>100</v>
      </c>
      <c r="BB31" s="251">
        <v>70</v>
      </c>
    </row>
    <row r="32" s="5" customFormat="1" customHeight="1" spans="1:54">
      <c r="A32" s="55">
        <f>A6</f>
        <v>902</v>
      </c>
      <c r="B32" s="59" t="s">
        <v>180</v>
      </c>
      <c r="C32" s="55" t="s">
        <v>210</v>
      </c>
      <c r="D32" s="56" t="s">
        <v>201</v>
      </c>
      <c r="E32" s="57" t="s">
        <v>228</v>
      </c>
      <c r="F32" s="57" t="s">
        <v>229</v>
      </c>
      <c r="G32" s="47"/>
      <c r="H32" s="121">
        <v>1</v>
      </c>
      <c r="I32" s="121">
        <v>1</v>
      </c>
      <c r="J32" s="121">
        <v>0</v>
      </c>
      <c r="K32" s="121">
        <v>0</v>
      </c>
      <c r="L32" s="121">
        <v>0</v>
      </c>
      <c r="M32" s="121">
        <v>0</v>
      </c>
      <c r="N32" s="121">
        <v>0</v>
      </c>
      <c r="O32" s="138">
        <v>0</v>
      </c>
      <c r="P32" s="121">
        <f>Q32+R32*2+S32*4+T32*8</f>
        <v>0</v>
      </c>
      <c r="Q32" s="121">
        <v>0</v>
      </c>
      <c r="R32" s="121">
        <v>0</v>
      </c>
      <c r="S32" s="121">
        <v>0</v>
      </c>
      <c r="T32" s="121">
        <v>0</v>
      </c>
      <c r="U32" s="264">
        <f t="shared" si="4"/>
        <v>3</v>
      </c>
      <c r="V32" s="264">
        <v>85</v>
      </c>
      <c r="W32" s="263">
        <v>10</v>
      </c>
      <c r="X32" s="264">
        <v>200</v>
      </c>
      <c r="Y32" s="264">
        <v>25</v>
      </c>
      <c r="Z32" s="264">
        <v>400</v>
      </c>
      <c r="AA32" s="263">
        <v>50</v>
      </c>
      <c r="AB32" s="265">
        <v>850</v>
      </c>
      <c r="AC32" s="265">
        <v>75</v>
      </c>
      <c r="AD32" s="265">
        <v>1300</v>
      </c>
      <c r="AE32" s="265">
        <v>0</v>
      </c>
      <c r="AF32" s="265">
        <v>0</v>
      </c>
      <c r="AG32" s="274">
        <v>30000</v>
      </c>
      <c r="AH32" s="265">
        <v>110</v>
      </c>
      <c r="AI32" s="265">
        <v>125</v>
      </c>
      <c r="AJ32" s="265">
        <v>100</v>
      </c>
      <c r="AK32" s="265">
        <v>120</v>
      </c>
      <c r="AL32" s="265">
        <v>5000</v>
      </c>
      <c r="AM32" s="265">
        <v>115</v>
      </c>
      <c r="AN32" s="265">
        <v>60000</v>
      </c>
      <c r="AO32" s="265">
        <v>110</v>
      </c>
      <c r="AP32" s="265">
        <v>60000</v>
      </c>
      <c r="AQ32" s="265">
        <v>0</v>
      </c>
      <c r="AR32" s="265">
        <v>0</v>
      </c>
      <c r="AS32" s="274">
        <v>30000</v>
      </c>
      <c r="AT32" s="265">
        <v>50</v>
      </c>
      <c r="AU32" s="265">
        <v>120</v>
      </c>
      <c r="AV32" s="265">
        <v>86</v>
      </c>
      <c r="AW32" s="265">
        <v>85</v>
      </c>
      <c r="AX32" s="140">
        <v>109</v>
      </c>
      <c r="AY32" s="265">
        <v>115</v>
      </c>
      <c r="AZ32" s="265">
        <v>100</v>
      </c>
      <c r="BA32" s="283">
        <v>100</v>
      </c>
      <c r="BB32" s="283">
        <v>70</v>
      </c>
    </row>
    <row r="33" s="2" customFormat="1" customHeight="1" spans="1:54">
      <c r="A33" s="36"/>
      <c r="B33" s="37"/>
      <c r="C33" s="36"/>
      <c r="D33" s="38"/>
      <c r="E33" s="39" t="s">
        <v>230</v>
      </c>
      <c r="F33" s="39" t="s">
        <v>231</v>
      </c>
      <c r="G33" s="49"/>
      <c r="H33" s="52">
        <v>0</v>
      </c>
      <c r="I33" s="52">
        <v>0</v>
      </c>
      <c r="J33" s="52">
        <v>1</v>
      </c>
      <c r="K33" s="52">
        <v>0</v>
      </c>
      <c r="L33" s="52">
        <v>0</v>
      </c>
      <c r="M33" s="52">
        <v>0</v>
      </c>
      <c r="N33" s="52">
        <v>0</v>
      </c>
      <c r="O33" s="98">
        <v>0</v>
      </c>
      <c r="P33" s="52">
        <f>Q33+R33*2+S33*4+T33*8</f>
        <v>0</v>
      </c>
      <c r="Q33" s="52">
        <v>0</v>
      </c>
      <c r="R33" s="52">
        <v>0</v>
      </c>
      <c r="S33" s="52">
        <v>0</v>
      </c>
      <c r="T33" s="52">
        <v>0</v>
      </c>
      <c r="U33" s="261">
        <f t="shared" si="4"/>
        <v>4</v>
      </c>
      <c r="V33" s="261" t="s">
        <v>251</v>
      </c>
      <c r="W33" s="262" t="s">
        <v>251</v>
      </c>
      <c r="X33" s="261" t="s">
        <v>251</v>
      </c>
      <c r="Y33" s="261" t="s">
        <v>251</v>
      </c>
      <c r="Z33" s="261" t="s">
        <v>251</v>
      </c>
      <c r="AA33" s="262" t="s">
        <v>251</v>
      </c>
      <c r="AB33" s="250" t="s">
        <v>251</v>
      </c>
      <c r="AC33" s="250" t="s">
        <v>251</v>
      </c>
      <c r="AD33" s="250" t="s">
        <v>251</v>
      </c>
      <c r="AE33" s="250" t="s">
        <v>251</v>
      </c>
      <c r="AF33" s="250" t="s">
        <v>251</v>
      </c>
      <c r="AG33" s="274" t="s">
        <v>251</v>
      </c>
      <c r="AH33" s="250" t="s">
        <v>251</v>
      </c>
      <c r="AI33" s="250" t="s">
        <v>251</v>
      </c>
      <c r="AJ33" s="250" t="s">
        <v>251</v>
      </c>
      <c r="AK33" s="250" t="s">
        <v>251</v>
      </c>
      <c r="AL33" s="250" t="s">
        <v>251</v>
      </c>
      <c r="AM33" s="250" t="s">
        <v>251</v>
      </c>
      <c r="AN33" s="275" t="s">
        <v>251</v>
      </c>
      <c r="AO33" s="275" t="s">
        <v>251</v>
      </c>
      <c r="AP33" s="275" t="s">
        <v>251</v>
      </c>
      <c r="AQ33" s="250">
        <v>0</v>
      </c>
      <c r="AR33" s="250" t="s">
        <v>251</v>
      </c>
      <c r="AS33" s="274" t="s">
        <v>251</v>
      </c>
      <c r="AT33" s="250" t="s">
        <v>1633</v>
      </c>
      <c r="AU33" s="250" t="s">
        <v>1634</v>
      </c>
      <c r="AV33" s="250">
        <v>86</v>
      </c>
      <c r="AW33" s="250" t="s">
        <v>251</v>
      </c>
      <c r="AX33" s="250">
        <v>109</v>
      </c>
      <c r="AY33" s="250" t="s">
        <v>251</v>
      </c>
      <c r="AZ33" s="250">
        <v>100</v>
      </c>
      <c r="BA33" s="251">
        <v>100</v>
      </c>
      <c r="BB33" s="251">
        <v>70</v>
      </c>
    </row>
    <row r="34" customHeight="1" spans="1:54">
      <c r="A34" s="33">
        <f>A4</f>
        <v>902</v>
      </c>
      <c r="B34" s="42" t="s">
        <v>187</v>
      </c>
      <c r="C34" s="33" t="s">
        <v>233</v>
      </c>
      <c r="D34" s="43" t="s">
        <v>168</v>
      </c>
      <c r="E34" s="44" t="s">
        <v>234</v>
      </c>
      <c r="F34" s="44" t="s">
        <v>231</v>
      </c>
      <c r="G34" s="47"/>
      <c r="H34" s="19">
        <v>0</v>
      </c>
      <c r="I34" s="19">
        <v>0</v>
      </c>
      <c r="J34" s="19">
        <v>1</v>
      </c>
      <c r="K34" s="19">
        <v>0</v>
      </c>
      <c r="L34" s="19">
        <v>0</v>
      </c>
      <c r="M34" s="19">
        <v>0</v>
      </c>
      <c r="N34" s="19">
        <v>0</v>
      </c>
      <c r="O34" s="26">
        <v>0</v>
      </c>
      <c r="P34" s="19">
        <f>Q34+R34*2+S34*4+T34*8</f>
        <v>0</v>
      </c>
      <c r="Q34" s="19">
        <v>0</v>
      </c>
      <c r="R34" s="19">
        <v>0</v>
      </c>
      <c r="S34" s="19">
        <v>0</v>
      </c>
      <c r="T34" s="19">
        <v>0</v>
      </c>
      <c r="U34" s="265">
        <f t="shared" si="4"/>
        <v>4</v>
      </c>
      <c r="V34" s="265">
        <v>85</v>
      </c>
      <c r="W34" s="265">
        <v>4</v>
      </c>
      <c r="X34" s="265">
        <v>400</v>
      </c>
      <c r="Y34" s="265">
        <v>25</v>
      </c>
      <c r="Z34" s="265">
        <v>1000</v>
      </c>
      <c r="AA34" s="265">
        <v>50</v>
      </c>
      <c r="AB34" s="265">
        <v>1850</v>
      </c>
      <c r="AC34" s="265">
        <v>75</v>
      </c>
      <c r="AD34" s="265">
        <v>3000</v>
      </c>
      <c r="AE34" s="265">
        <v>0</v>
      </c>
      <c r="AF34" s="265">
        <v>0</v>
      </c>
      <c r="AG34" s="274">
        <v>30000</v>
      </c>
      <c r="AH34" s="265">
        <v>110</v>
      </c>
      <c r="AI34" s="265">
        <v>125</v>
      </c>
      <c r="AJ34" s="265">
        <v>120</v>
      </c>
      <c r="AK34" s="265">
        <v>120</v>
      </c>
      <c r="AL34" s="265">
        <v>5050</v>
      </c>
      <c r="AM34" s="265">
        <v>115</v>
      </c>
      <c r="AN34" s="276">
        <v>60050</v>
      </c>
      <c r="AO34" s="276">
        <v>110</v>
      </c>
      <c r="AP34" s="276">
        <v>60100</v>
      </c>
      <c r="AQ34" s="265">
        <v>0</v>
      </c>
      <c r="AR34" s="265">
        <v>0</v>
      </c>
      <c r="AS34" s="274">
        <v>30000</v>
      </c>
      <c r="AT34" s="140">
        <v>78</v>
      </c>
      <c r="AU34" s="140">
        <v>113</v>
      </c>
      <c r="AV34" s="265">
        <v>86</v>
      </c>
      <c r="AW34" s="265">
        <v>85</v>
      </c>
      <c r="AX34" s="140">
        <v>109</v>
      </c>
      <c r="AY34" s="265">
        <v>115</v>
      </c>
      <c r="AZ34" s="265">
        <v>100</v>
      </c>
      <c r="BA34" s="283">
        <v>100</v>
      </c>
      <c r="BB34" s="283">
        <v>70</v>
      </c>
    </row>
    <row r="35" s="2" customFormat="1" customHeight="1" spans="1:54">
      <c r="A35" s="36"/>
      <c r="B35" s="37"/>
      <c r="C35" s="36"/>
      <c r="D35" s="38"/>
      <c r="E35" s="39" t="s">
        <v>230</v>
      </c>
      <c r="F35" s="39"/>
      <c r="G35" s="49"/>
      <c r="H35" s="52">
        <v>0</v>
      </c>
      <c r="I35" s="52">
        <v>0</v>
      </c>
      <c r="J35" s="52">
        <v>1</v>
      </c>
      <c r="K35" s="52">
        <v>0</v>
      </c>
      <c r="L35" s="52">
        <v>0</v>
      </c>
      <c r="M35" s="52">
        <v>0</v>
      </c>
      <c r="N35" s="52">
        <v>0</v>
      </c>
      <c r="O35" s="98">
        <v>0</v>
      </c>
      <c r="P35" s="52">
        <f t="shared" ref="P35:P38" si="5">Q35+R35*2+S35*4+T35*8</f>
        <v>0</v>
      </c>
      <c r="Q35" s="52">
        <v>0</v>
      </c>
      <c r="R35" s="52">
        <v>0</v>
      </c>
      <c r="S35" s="52">
        <v>0</v>
      </c>
      <c r="T35" s="52">
        <v>0</v>
      </c>
      <c r="U35" s="261">
        <f t="shared" si="4"/>
        <v>4</v>
      </c>
      <c r="V35" s="261" t="s">
        <v>251</v>
      </c>
      <c r="W35" s="262" t="s">
        <v>251</v>
      </c>
      <c r="X35" s="261" t="s">
        <v>251</v>
      </c>
      <c r="Y35" s="261" t="s">
        <v>251</v>
      </c>
      <c r="Z35" s="261" t="s">
        <v>251</v>
      </c>
      <c r="AA35" s="262" t="s">
        <v>251</v>
      </c>
      <c r="AB35" s="250" t="s">
        <v>251</v>
      </c>
      <c r="AC35" s="250" t="s">
        <v>251</v>
      </c>
      <c r="AD35" s="250" t="s">
        <v>251</v>
      </c>
      <c r="AE35" s="250" t="s">
        <v>251</v>
      </c>
      <c r="AF35" s="250" t="s">
        <v>251</v>
      </c>
      <c r="AG35" s="274" t="s">
        <v>251</v>
      </c>
      <c r="AH35" s="250" t="s">
        <v>251</v>
      </c>
      <c r="AI35" s="250" t="s">
        <v>251</v>
      </c>
      <c r="AJ35" s="250" t="s">
        <v>251</v>
      </c>
      <c r="AK35" s="250" t="s">
        <v>251</v>
      </c>
      <c r="AL35" s="250" t="s">
        <v>251</v>
      </c>
      <c r="AM35" s="250" t="s">
        <v>251</v>
      </c>
      <c r="AN35" s="275" t="s">
        <v>251</v>
      </c>
      <c r="AO35" s="275" t="s">
        <v>251</v>
      </c>
      <c r="AP35" s="275" t="s">
        <v>251</v>
      </c>
      <c r="AQ35" s="250">
        <v>0</v>
      </c>
      <c r="AR35" s="250" t="s">
        <v>251</v>
      </c>
      <c r="AS35" s="274" t="s">
        <v>251</v>
      </c>
      <c r="AT35" s="250" t="s">
        <v>1633</v>
      </c>
      <c r="AU35" s="250" t="s">
        <v>1634</v>
      </c>
      <c r="AV35" s="250">
        <v>86</v>
      </c>
      <c r="AW35" s="250" t="s">
        <v>251</v>
      </c>
      <c r="AX35" s="250">
        <v>109</v>
      </c>
      <c r="AY35" s="250" t="s">
        <v>251</v>
      </c>
      <c r="AZ35" s="250">
        <v>100</v>
      </c>
      <c r="BA35" s="251">
        <v>100</v>
      </c>
      <c r="BB35" s="251">
        <v>70</v>
      </c>
    </row>
    <row r="36" customHeight="1" spans="1:54">
      <c r="A36" s="33">
        <f>A34</f>
        <v>902</v>
      </c>
      <c r="B36" s="42" t="s">
        <v>187</v>
      </c>
      <c r="C36" s="33" t="s">
        <v>233</v>
      </c>
      <c r="D36" s="43" t="s">
        <v>235</v>
      </c>
      <c r="E36" s="44" t="s">
        <v>236</v>
      </c>
      <c r="F36" s="44" t="s">
        <v>237</v>
      </c>
      <c r="G36" s="47"/>
      <c r="H36" s="19">
        <v>0</v>
      </c>
      <c r="I36" s="19">
        <v>0</v>
      </c>
      <c r="J36" s="19">
        <v>1</v>
      </c>
      <c r="K36" s="19">
        <v>0</v>
      </c>
      <c r="L36" s="19">
        <v>0</v>
      </c>
      <c r="M36" s="19">
        <v>0</v>
      </c>
      <c r="N36" s="19">
        <v>0</v>
      </c>
      <c r="O36" s="26">
        <v>0</v>
      </c>
      <c r="P36" s="19">
        <f t="shared" si="5"/>
        <v>0</v>
      </c>
      <c r="Q36" s="19">
        <v>0</v>
      </c>
      <c r="R36" s="19">
        <v>0</v>
      </c>
      <c r="S36" s="19">
        <v>0</v>
      </c>
      <c r="T36" s="19">
        <v>0</v>
      </c>
      <c r="U36" s="265">
        <f t="shared" si="4"/>
        <v>4</v>
      </c>
      <c r="V36" s="265">
        <v>85</v>
      </c>
      <c r="W36" s="265">
        <v>4</v>
      </c>
      <c r="X36" s="265">
        <v>400</v>
      </c>
      <c r="Y36" s="265">
        <v>25</v>
      </c>
      <c r="Z36" s="265">
        <v>1000</v>
      </c>
      <c r="AA36" s="265">
        <v>50</v>
      </c>
      <c r="AB36" s="265">
        <v>1850</v>
      </c>
      <c r="AC36" s="265">
        <v>75</v>
      </c>
      <c r="AD36" s="265">
        <v>3000</v>
      </c>
      <c r="AE36" s="265">
        <v>0</v>
      </c>
      <c r="AF36" s="265">
        <v>0</v>
      </c>
      <c r="AG36" s="274">
        <v>30000</v>
      </c>
      <c r="AH36" s="265">
        <v>110</v>
      </c>
      <c r="AI36" s="265">
        <v>125</v>
      </c>
      <c r="AJ36" s="265">
        <v>120</v>
      </c>
      <c r="AK36" s="265">
        <v>120</v>
      </c>
      <c r="AL36" s="265">
        <v>5050</v>
      </c>
      <c r="AM36" s="265">
        <v>115</v>
      </c>
      <c r="AN36" s="276">
        <v>60050</v>
      </c>
      <c r="AO36" s="276">
        <v>110</v>
      </c>
      <c r="AP36" s="276">
        <v>60100</v>
      </c>
      <c r="AQ36" s="265">
        <v>0</v>
      </c>
      <c r="AR36" s="265">
        <v>0</v>
      </c>
      <c r="AS36" s="274">
        <v>30000</v>
      </c>
      <c r="AT36" s="140">
        <v>78</v>
      </c>
      <c r="AU36" s="140">
        <v>113</v>
      </c>
      <c r="AV36" s="265">
        <v>86</v>
      </c>
      <c r="AW36" s="265">
        <v>85</v>
      </c>
      <c r="AX36" s="140">
        <v>109</v>
      </c>
      <c r="AY36" s="265">
        <v>115</v>
      </c>
      <c r="AZ36" s="265">
        <v>100</v>
      </c>
      <c r="BA36" s="283">
        <v>100</v>
      </c>
      <c r="BB36" s="283">
        <v>70</v>
      </c>
    </row>
    <row r="37" s="2" customFormat="1" customHeight="1" spans="1:54">
      <c r="A37" s="36"/>
      <c r="B37" s="37"/>
      <c r="C37" s="36"/>
      <c r="D37" s="38"/>
      <c r="E37" s="39" t="s">
        <v>230</v>
      </c>
      <c r="F37" s="39"/>
      <c r="G37" s="49"/>
      <c r="H37" s="52">
        <v>0</v>
      </c>
      <c r="I37" s="52">
        <v>0</v>
      </c>
      <c r="J37" s="52">
        <v>1</v>
      </c>
      <c r="K37" s="52">
        <v>0</v>
      </c>
      <c r="L37" s="52">
        <v>0</v>
      </c>
      <c r="M37" s="52">
        <v>0</v>
      </c>
      <c r="N37" s="52">
        <v>0</v>
      </c>
      <c r="O37" s="98">
        <v>0</v>
      </c>
      <c r="P37" s="52">
        <f t="shared" si="5"/>
        <v>0</v>
      </c>
      <c r="Q37" s="52">
        <v>0</v>
      </c>
      <c r="R37" s="52">
        <v>0</v>
      </c>
      <c r="S37" s="52">
        <v>0</v>
      </c>
      <c r="T37" s="52">
        <v>0</v>
      </c>
      <c r="U37" s="261">
        <f t="shared" si="4"/>
        <v>4</v>
      </c>
      <c r="V37" s="261" t="s">
        <v>251</v>
      </c>
      <c r="W37" s="262" t="s">
        <v>251</v>
      </c>
      <c r="X37" s="261" t="s">
        <v>251</v>
      </c>
      <c r="Y37" s="261" t="s">
        <v>251</v>
      </c>
      <c r="Z37" s="261" t="s">
        <v>251</v>
      </c>
      <c r="AA37" s="262" t="s">
        <v>251</v>
      </c>
      <c r="AB37" s="250" t="s">
        <v>251</v>
      </c>
      <c r="AC37" s="250" t="s">
        <v>251</v>
      </c>
      <c r="AD37" s="250" t="s">
        <v>251</v>
      </c>
      <c r="AE37" s="250" t="s">
        <v>251</v>
      </c>
      <c r="AF37" s="250" t="s">
        <v>251</v>
      </c>
      <c r="AG37" s="274" t="s">
        <v>251</v>
      </c>
      <c r="AH37" s="250" t="s">
        <v>251</v>
      </c>
      <c r="AI37" s="250" t="s">
        <v>251</v>
      </c>
      <c r="AJ37" s="250" t="s">
        <v>251</v>
      </c>
      <c r="AK37" s="250" t="s">
        <v>251</v>
      </c>
      <c r="AL37" s="250" t="s">
        <v>251</v>
      </c>
      <c r="AM37" s="250" t="s">
        <v>251</v>
      </c>
      <c r="AN37" s="275" t="s">
        <v>251</v>
      </c>
      <c r="AO37" s="275" t="s">
        <v>251</v>
      </c>
      <c r="AP37" s="275" t="s">
        <v>251</v>
      </c>
      <c r="AQ37" s="250">
        <v>0</v>
      </c>
      <c r="AR37" s="250" t="s">
        <v>251</v>
      </c>
      <c r="AS37" s="274" t="s">
        <v>251</v>
      </c>
      <c r="AT37" s="250" t="s">
        <v>1633</v>
      </c>
      <c r="AU37" s="250" t="s">
        <v>1634</v>
      </c>
      <c r="AV37" s="250">
        <v>86</v>
      </c>
      <c r="AW37" s="250" t="s">
        <v>251</v>
      </c>
      <c r="AX37" s="250">
        <v>109</v>
      </c>
      <c r="AY37" s="250" t="s">
        <v>251</v>
      </c>
      <c r="AZ37" s="250">
        <v>100</v>
      </c>
      <c r="BA37" s="251">
        <v>100</v>
      </c>
      <c r="BB37" s="251">
        <v>70</v>
      </c>
    </row>
    <row r="38" customHeight="1" spans="1:54">
      <c r="A38" s="33">
        <f>A36</f>
        <v>902</v>
      </c>
      <c r="B38" s="42" t="s">
        <v>187</v>
      </c>
      <c r="C38" s="33" t="s">
        <v>233</v>
      </c>
      <c r="D38" s="43" t="s">
        <v>238</v>
      </c>
      <c r="E38" s="44" t="s">
        <v>239</v>
      </c>
      <c r="F38" s="44" t="s">
        <v>240</v>
      </c>
      <c r="G38" s="47"/>
      <c r="H38" s="19">
        <v>0</v>
      </c>
      <c r="I38" s="19">
        <v>0</v>
      </c>
      <c r="J38" s="19">
        <v>1</v>
      </c>
      <c r="K38" s="19">
        <v>0</v>
      </c>
      <c r="L38" s="19">
        <v>0</v>
      </c>
      <c r="M38" s="19">
        <v>0</v>
      </c>
      <c r="N38" s="19">
        <v>0</v>
      </c>
      <c r="O38" s="26">
        <v>0</v>
      </c>
      <c r="P38" s="19">
        <f t="shared" si="5"/>
        <v>0</v>
      </c>
      <c r="Q38" s="19">
        <v>0</v>
      </c>
      <c r="R38" s="19">
        <v>0</v>
      </c>
      <c r="S38" s="19">
        <v>0</v>
      </c>
      <c r="T38" s="19">
        <v>0</v>
      </c>
      <c r="U38" s="265">
        <f t="shared" si="4"/>
        <v>4</v>
      </c>
      <c r="V38" s="265">
        <v>85</v>
      </c>
      <c r="W38" s="265">
        <v>4</v>
      </c>
      <c r="X38" s="265">
        <v>400</v>
      </c>
      <c r="Y38" s="265">
        <v>25</v>
      </c>
      <c r="Z38" s="265">
        <v>1000</v>
      </c>
      <c r="AA38" s="265">
        <v>50</v>
      </c>
      <c r="AB38" s="265">
        <v>1850</v>
      </c>
      <c r="AC38" s="265">
        <v>75</v>
      </c>
      <c r="AD38" s="265">
        <v>3000</v>
      </c>
      <c r="AE38" s="265">
        <v>0</v>
      </c>
      <c r="AF38" s="265">
        <v>0</v>
      </c>
      <c r="AG38" s="274">
        <v>30000</v>
      </c>
      <c r="AH38" s="265">
        <v>110</v>
      </c>
      <c r="AI38" s="265">
        <v>125</v>
      </c>
      <c r="AJ38" s="265">
        <v>120</v>
      </c>
      <c r="AK38" s="265">
        <v>120</v>
      </c>
      <c r="AL38" s="265">
        <v>5050</v>
      </c>
      <c r="AM38" s="265">
        <v>115</v>
      </c>
      <c r="AN38" s="276">
        <v>60050</v>
      </c>
      <c r="AO38" s="276">
        <v>110</v>
      </c>
      <c r="AP38" s="276">
        <v>60100</v>
      </c>
      <c r="AQ38" s="265">
        <v>0</v>
      </c>
      <c r="AR38" s="265">
        <v>0</v>
      </c>
      <c r="AS38" s="274">
        <v>30000</v>
      </c>
      <c r="AT38" s="265">
        <v>78</v>
      </c>
      <c r="AU38" s="265">
        <v>113</v>
      </c>
      <c r="AV38" s="265">
        <v>86</v>
      </c>
      <c r="AW38" s="265">
        <v>85</v>
      </c>
      <c r="AX38" s="140">
        <v>109</v>
      </c>
      <c r="AY38" s="265">
        <v>115</v>
      </c>
      <c r="AZ38" s="265">
        <v>100</v>
      </c>
      <c r="BA38" s="283">
        <v>100</v>
      </c>
      <c r="BB38" s="283">
        <v>70</v>
      </c>
    </row>
    <row r="39" s="3" customFormat="1" customHeight="1" spans="1:54">
      <c r="A39" s="36"/>
      <c r="B39" s="37"/>
      <c r="C39" s="36"/>
      <c r="D39" s="38"/>
      <c r="E39" s="39"/>
      <c r="F39" s="39"/>
      <c r="G39" s="49"/>
      <c r="H39" s="52"/>
      <c r="I39" s="52"/>
      <c r="J39" s="52"/>
      <c r="K39" s="52"/>
      <c r="L39" s="52"/>
      <c r="M39" s="52"/>
      <c r="N39" s="52">
        <v>0</v>
      </c>
      <c r="O39" s="98">
        <v>0</v>
      </c>
      <c r="P39" s="52"/>
      <c r="Q39" s="52"/>
      <c r="R39" s="52"/>
      <c r="S39" s="52"/>
      <c r="T39" s="52"/>
      <c r="U39" s="250"/>
      <c r="V39" s="250"/>
      <c r="W39" s="250"/>
      <c r="X39" s="250"/>
      <c r="Y39" s="250"/>
      <c r="Z39" s="250"/>
      <c r="AA39" s="250"/>
      <c r="AB39" s="250"/>
      <c r="AC39" s="250"/>
      <c r="AD39" s="250"/>
      <c r="AE39" s="250"/>
      <c r="AF39" s="250"/>
      <c r="AG39" s="274"/>
      <c r="AH39" s="250"/>
      <c r="AI39" s="250"/>
      <c r="AJ39" s="250"/>
      <c r="AK39" s="250"/>
      <c r="AL39" s="250"/>
      <c r="AM39" s="250"/>
      <c r="AN39" s="275"/>
      <c r="AO39" s="275"/>
      <c r="AP39" s="275"/>
      <c r="AQ39" s="250"/>
      <c r="AR39" s="250"/>
      <c r="AS39" s="274"/>
      <c r="AT39" s="250"/>
      <c r="AU39" s="250"/>
      <c r="AV39" s="250"/>
      <c r="AW39" s="250"/>
      <c r="AX39" s="250"/>
      <c r="AY39" s="250"/>
      <c r="AZ39" s="250">
        <v>100</v>
      </c>
      <c r="BA39" s="251">
        <v>100</v>
      </c>
      <c r="BB39" s="251">
        <v>70</v>
      </c>
    </row>
    <row r="40" customFormat="1" customHeight="1" spans="1:54">
      <c r="A40" s="51">
        <f>A38</f>
        <v>902</v>
      </c>
      <c r="B40" s="42"/>
      <c r="C40" s="33" t="s">
        <v>233</v>
      </c>
      <c r="D40" s="43" t="s">
        <v>241</v>
      </c>
      <c r="E40" s="44" t="s">
        <v>242</v>
      </c>
      <c r="F40" s="44" t="s">
        <v>243</v>
      </c>
      <c r="G40" s="47"/>
      <c r="H40" s="19"/>
      <c r="I40" s="19"/>
      <c r="J40" s="19"/>
      <c r="K40" s="19"/>
      <c r="L40" s="19"/>
      <c r="M40" s="19"/>
      <c r="N40" s="19">
        <v>0</v>
      </c>
      <c r="O40" s="26">
        <v>0</v>
      </c>
      <c r="P40" s="19"/>
      <c r="Q40" s="19"/>
      <c r="R40" s="19"/>
      <c r="S40" s="19"/>
      <c r="T40" s="19"/>
      <c r="U40" s="265"/>
      <c r="V40" s="265"/>
      <c r="W40" s="265"/>
      <c r="X40" s="265"/>
      <c r="Y40" s="265"/>
      <c r="Z40" s="265"/>
      <c r="AA40" s="265"/>
      <c r="AB40" s="265"/>
      <c r="AC40" s="265"/>
      <c r="AD40" s="265"/>
      <c r="AE40" s="265"/>
      <c r="AF40" s="265"/>
      <c r="AG40" s="274"/>
      <c r="AH40" s="265"/>
      <c r="AI40" s="265"/>
      <c r="AJ40" s="265"/>
      <c r="AK40" s="265"/>
      <c r="AL40" s="265"/>
      <c r="AM40" s="265"/>
      <c r="AN40" s="276"/>
      <c r="AO40" s="276"/>
      <c r="AP40" s="276"/>
      <c r="AQ40" s="265"/>
      <c r="AR40" s="265"/>
      <c r="AS40" s="274"/>
      <c r="AT40" s="265"/>
      <c r="AU40" s="265"/>
      <c r="AV40" s="265"/>
      <c r="AW40" s="265"/>
      <c r="AX40" s="265"/>
      <c r="AY40" s="265"/>
      <c r="AZ40" s="265">
        <v>100</v>
      </c>
      <c r="BA40" s="283">
        <v>100</v>
      </c>
      <c r="BB40" s="283">
        <v>70</v>
      </c>
    </row>
    <row r="41" s="3" customFormat="1" customHeight="1" spans="1:54">
      <c r="A41" s="36"/>
      <c r="B41" s="37"/>
      <c r="C41" s="36"/>
      <c r="D41" s="38"/>
      <c r="E41" s="39"/>
      <c r="F41" s="39"/>
      <c r="G41" s="49"/>
      <c r="H41" s="52"/>
      <c r="I41" s="52"/>
      <c r="J41" s="52"/>
      <c r="K41" s="52"/>
      <c r="L41" s="52"/>
      <c r="M41" s="52"/>
      <c r="N41" s="52">
        <v>0</v>
      </c>
      <c r="O41" s="98">
        <v>0</v>
      </c>
      <c r="P41" s="52"/>
      <c r="Q41" s="52"/>
      <c r="R41" s="52"/>
      <c r="S41" s="52"/>
      <c r="T41" s="52"/>
      <c r="U41" s="250"/>
      <c r="V41" s="250"/>
      <c r="W41" s="250"/>
      <c r="X41" s="250"/>
      <c r="Y41" s="250"/>
      <c r="Z41" s="250"/>
      <c r="AA41" s="250"/>
      <c r="AB41" s="250"/>
      <c r="AC41" s="250"/>
      <c r="AD41" s="250"/>
      <c r="AE41" s="250"/>
      <c r="AF41" s="250"/>
      <c r="AG41" s="274"/>
      <c r="AH41" s="250"/>
      <c r="AI41" s="250"/>
      <c r="AJ41" s="250"/>
      <c r="AK41" s="250"/>
      <c r="AL41" s="250"/>
      <c r="AM41" s="250"/>
      <c r="AN41" s="275"/>
      <c r="AO41" s="275"/>
      <c r="AP41" s="275"/>
      <c r="AQ41" s="250"/>
      <c r="AR41" s="250"/>
      <c r="AS41" s="274"/>
      <c r="AT41" s="250"/>
      <c r="AU41" s="250"/>
      <c r="AV41" s="250"/>
      <c r="AW41" s="250"/>
      <c r="AX41" s="250"/>
      <c r="AY41" s="250"/>
      <c r="AZ41" s="250">
        <v>100</v>
      </c>
      <c r="BA41" s="251">
        <v>100</v>
      </c>
      <c r="BB41" s="251">
        <v>70</v>
      </c>
    </row>
    <row r="42" customFormat="1" customHeight="1" spans="1:54">
      <c r="A42" s="51">
        <f>A40</f>
        <v>902</v>
      </c>
      <c r="B42" s="42"/>
      <c r="C42" s="33" t="s">
        <v>233</v>
      </c>
      <c r="D42" s="43" t="s">
        <v>244</v>
      </c>
      <c r="E42" s="44" t="s">
        <v>245</v>
      </c>
      <c r="F42" s="44" t="s">
        <v>246</v>
      </c>
      <c r="G42" s="47"/>
      <c r="H42" s="19"/>
      <c r="I42" s="19"/>
      <c r="J42" s="19"/>
      <c r="K42" s="19"/>
      <c r="L42" s="19"/>
      <c r="M42" s="19"/>
      <c r="N42" s="19">
        <v>0</v>
      </c>
      <c r="O42" s="26">
        <v>0</v>
      </c>
      <c r="P42" s="19"/>
      <c r="Q42" s="19"/>
      <c r="R42" s="19"/>
      <c r="S42" s="19"/>
      <c r="T42" s="19"/>
      <c r="U42" s="265"/>
      <c r="V42" s="265"/>
      <c r="W42" s="265"/>
      <c r="X42" s="265"/>
      <c r="Y42" s="265"/>
      <c r="Z42" s="265"/>
      <c r="AA42" s="265"/>
      <c r="AB42" s="265"/>
      <c r="AC42" s="265"/>
      <c r="AD42" s="265"/>
      <c r="AE42" s="265"/>
      <c r="AF42" s="265"/>
      <c r="AG42" s="274"/>
      <c r="AH42" s="265"/>
      <c r="AI42" s="265"/>
      <c r="AJ42" s="265"/>
      <c r="AK42" s="265"/>
      <c r="AL42" s="265"/>
      <c r="AM42" s="265"/>
      <c r="AN42" s="276"/>
      <c r="AO42" s="276"/>
      <c r="AP42" s="276"/>
      <c r="AQ42" s="265"/>
      <c r="AR42" s="265"/>
      <c r="AS42" s="274"/>
      <c r="AT42" s="265"/>
      <c r="AU42" s="265"/>
      <c r="AV42" s="265"/>
      <c r="AW42" s="265"/>
      <c r="AX42" s="265"/>
      <c r="AY42" s="265"/>
      <c r="AZ42" s="265">
        <v>100</v>
      </c>
      <c r="BA42" s="283">
        <v>100</v>
      </c>
      <c r="BB42" s="283">
        <v>70</v>
      </c>
    </row>
    <row r="43" s="6" customFormat="1" customHeight="1" spans="1:54">
      <c r="A43" s="60"/>
      <c r="B43" s="61"/>
      <c r="C43" s="60"/>
      <c r="D43" s="62"/>
      <c r="E43" s="63" t="s">
        <v>247</v>
      </c>
      <c r="F43" s="63" t="s">
        <v>248</v>
      </c>
      <c r="G43" s="64" t="s">
        <v>249</v>
      </c>
      <c r="H43" s="8">
        <v>0</v>
      </c>
      <c r="I43" s="8">
        <v>0</v>
      </c>
      <c r="J43" s="8">
        <v>0</v>
      </c>
      <c r="K43" s="8">
        <v>0</v>
      </c>
      <c r="L43" s="8">
        <v>0</v>
      </c>
      <c r="M43" s="8">
        <v>0</v>
      </c>
      <c r="N43" s="8">
        <v>0</v>
      </c>
      <c r="O43" s="252">
        <v>0</v>
      </c>
      <c r="P43" s="8">
        <v>0</v>
      </c>
      <c r="Q43" s="8">
        <v>0</v>
      </c>
      <c r="R43" s="8">
        <v>0</v>
      </c>
      <c r="S43" s="8">
        <v>0</v>
      </c>
      <c r="T43" s="8">
        <v>0</v>
      </c>
      <c r="U43" s="266">
        <f t="shared" ref="U43:U44" si="6">H43+I43*2+J43*4+K43*8+L43*16+M43*32+N43*64+O43*128+Q43*256+R43*512+S43*1024+T43*2048</f>
        <v>0</v>
      </c>
      <c r="V43" s="266" t="s">
        <v>251</v>
      </c>
      <c r="W43" s="266" t="s">
        <v>251</v>
      </c>
      <c r="X43" s="266" t="s">
        <v>251</v>
      </c>
      <c r="Y43" s="266" t="s">
        <v>251</v>
      </c>
      <c r="Z43" s="266" t="s">
        <v>251</v>
      </c>
      <c r="AA43" s="266" t="s">
        <v>251</v>
      </c>
      <c r="AB43" s="266" t="s">
        <v>251</v>
      </c>
      <c r="AC43" s="266" t="s">
        <v>251</v>
      </c>
      <c r="AD43" s="266" t="s">
        <v>251</v>
      </c>
      <c r="AE43" s="266" t="s">
        <v>251</v>
      </c>
      <c r="AF43" s="266" t="s">
        <v>251</v>
      </c>
      <c r="AG43" s="278" t="s">
        <v>251</v>
      </c>
      <c r="AH43" s="266" t="s">
        <v>251</v>
      </c>
      <c r="AI43" s="266" t="s">
        <v>251</v>
      </c>
      <c r="AJ43" s="266" t="s">
        <v>251</v>
      </c>
      <c r="AK43" s="266" t="s">
        <v>251</v>
      </c>
      <c r="AL43" s="266" t="s">
        <v>251</v>
      </c>
      <c r="AM43" s="266" t="s">
        <v>251</v>
      </c>
      <c r="AN43" s="266" t="s">
        <v>251</v>
      </c>
      <c r="AO43" s="266" t="s">
        <v>251</v>
      </c>
      <c r="AP43" s="266" t="s">
        <v>251</v>
      </c>
      <c r="AQ43" s="266" t="s">
        <v>251</v>
      </c>
      <c r="AR43" s="266" t="s">
        <v>251</v>
      </c>
      <c r="AS43" s="278" t="s">
        <v>251</v>
      </c>
      <c r="AT43" s="266" t="s">
        <v>251</v>
      </c>
      <c r="AU43" s="266" t="s">
        <v>251</v>
      </c>
      <c r="AV43" s="266" t="s">
        <v>251</v>
      </c>
      <c r="AW43" s="266" t="s">
        <v>251</v>
      </c>
      <c r="AX43" s="266">
        <v>109</v>
      </c>
      <c r="AY43" s="266" t="s">
        <v>251</v>
      </c>
      <c r="AZ43" s="266">
        <v>100</v>
      </c>
      <c r="BA43" s="285">
        <v>100</v>
      </c>
      <c r="BB43" s="285">
        <v>70</v>
      </c>
    </row>
    <row r="44" ht="20.4" spans="1:54">
      <c r="A44" s="33">
        <f t="shared" ref="A44:A48" si="7">A38</f>
        <v>902</v>
      </c>
      <c r="B44" s="42" t="s">
        <v>190</v>
      </c>
      <c r="C44" s="33" t="s">
        <v>248</v>
      </c>
      <c r="D44" s="43" t="s">
        <v>168</v>
      </c>
      <c r="E44" s="44" t="s">
        <v>252</v>
      </c>
      <c r="F44" s="44" t="s">
        <v>248</v>
      </c>
      <c r="G44" s="47"/>
      <c r="H44" s="19">
        <v>0</v>
      </c>
      <c r="I44" s="19">
        <v>0</v>
      </c>
      <c r="J44" s="19">
        <v>0</v>
      </c>
      <c r="K44" s="19">
        <v>0</v>
      </c>
      <c r="L44" s="19">
        <v>0</v>
      </c>
      <c r="M44" s="19">
        <v>0</v>
      </c>
      <c r="N44" s="19">
        <v>0</v>
      </c>
      <c r="O44" s="26">
        <v>0</v>
      </c>
      <c r="P44" s="19">
        <f>Q44+R44*2+S44*4+T44*8</f>
        <v>0</v>
      </c>
      <c r="Q44" s="19">
        <v>0</v>
      </c>
      <c r="R44" s="19">
        <v>0</v>
      </c>
      <c r="S44" s="19">
        <v>0</v>
      </c>
      <c r="T44" s="19">
        <v>0</v>
      </c>
      <c r="U44" s="265">
        <f t="shared" si="6"/>
        <v>0</v>
      </c>
      <c r="V44" s="265">
        <v>85</v>
      </c>
      <c r="W44" s="265">
        <v>4</v>
      </c>
      <c r="X44" s="265">
        <v>400</v>
      </c>
      <c r="Y44" s="265">
        <v>25</v>
      </c>
      <c r="Z44" s="265">
        <v>1000</v>
      </c>
      <c r="AA44" s="265">
        <v>50</v>
      </c>
      <c r="AB44" s="265">
        <v>1850</v>
      </c>
      <c r="AC44" s="265">
        <v>75</v>
      </c>
      <c r="AD44" s="265">
        <v>3000</v>
      </c>
      <c r="AE44" s="268">
        <v>0</v>
      </c>
      <c r="AF44" s="265">
        <v>0</v>
      </c>
      <c r="AG44" s="274">
        <v>30000</v>
      </c>
      <c r="AH44" s="265">
        <v>110</v>
      </c>
      <c r="AI44" s="265">
        <v>125</v>
      </c>
      <c r="AJ44" s="265">
        <v>120</v>
      </c>
      <c r="AK44" s="265">
        <v>120</v>
      </c>
      <c r="AL44" s="265">
        <v>5050</v>
      </c>
      <c r="AM44" s="265">
        <v>115</v>
      </c>
      <c r="AN44" s="276">
        <v>60050</v>
      </c>
      <c r="AO44" s="276">
        <v>110</v>
      </c>
      <c r="AP44" s="276">
        <v>60100</v>
      </c>
      <c r="AQ44" s="265">
        <v>0</v>
      </c>
      <c r="AR44" s="265">
        <v>0</v>
      </c>
      <c r="AS44" s="274">
        <v>30000</v>
      </c>
      <c r="AT44" s="265">
        <v>50</v>
      </c>
      <c r="AU44" s="265">
        <v>120</v>
      </c>
      <c r="AV44" s="265">
        <v>86</v>
      </c>
      <c r="AW44" s="265">
        <v>85</v>
      </c>
      <c r="AX44" s="140">
        <v>109</v>
      </c>
      <c r="AY44" s="265">
        <v>115</v>
      </c>
      <c r="AZ44" s="265">
        <v>100</v>
      </c>
      <c r="BA44" s="283">
        <v>100</v>
      </c>
      <c r="BB44" s="283">
        <v>70</v>
      </c>
    </row>
    <row r="45" s="7" customFormat="1" ht="20.4" spans="1:54">
      <c r="A45" s="65"/>
      <c r="B45" s="61"/>
      <c r="C45" s="63"/>
      <c r="D45" s="62"/>
      <c r="E45" s="63"/>
      <c r="F45" s="63"/>
      <c r="G45" s="66"/>
      <c r="H45" s="8"/>
      <c r="I45" s="8"/>
      <c r="J45" s="8"/>
      <c r="K45" s="8"/>
      <c r="L45" s="8"/>
      <c r="M45" s="8"/>
      <c r="N45" s="8">
        <v>0</v>
      </c>
      <c r="O45" s="252">
        <v>0</v>
      </c>
      <c r="P45" s="8"/>
      <c r="Q45" s="8"/>
      <c r="R45" s="8"/>
      <c r="S45" s="8"/>
      <c r="T45" s="8"/>
      <c r="U45" s="267"/>
      <c r="V45" s="267"/>
      <c r="W45" s="267"/>
      <c r="X45" s="267"/>
      <c r="Y45" s="267"/>
      <c r="Z45" s="267"/>
      <c r="AA45" s="267"/>
      <c r="AB45" s="267"/>
      <c r="AC45" s="267"/>
      <c r="AD45" s="267"/>
      <c r="AE45" s="267"/>
      <c r="AF45" s="267"/>
      <c r="AG45" s="274"/>
      <c r="AH45" s="267"/>
      <c r="AI45" s="267"/>
      <c r="AJ45" s="267"/>
      <c r="AK45" s="267"/>
      <c r="AL45" s="267"/>
      <c r="AM45" s="267"/>
      <c r="AN45" s="266"/>
      <c r="AO45" s="266"/>
      <c r="AP45" s="266"/>
      <c r="AQ45" s="267"/>
      <c r="AR45" s="267"/>
      <c r="AS45" s="274"/>
      <c r="AT45" s="267"/>
      <c r="AU45" s="267"/>
      <c r="AV45" s="267"/>
      <c r="AW45" s="267"/>
      <c r="AX45" s="267"/>
      <c r="AY45" s="267"/>
      <c r="AZ45" s="267">
        <v>100</v>
      </c>
      <c r="BA45" s="285">
        <v>100</v>
      </c>
      <c r="BB45" s="285">
        <v>70</v>
      </c>
    </row>
    <row r="46" customFormat="1" ht="20.4" spans="1:54">
      <c r="A46" s="51">
        <f t="shared" si="7"/>
        <v>902</v>
      </c>
      <c r="B46" s="42"/>
      <c r="C46" s="33" t="s">
        <v>248</v>
      </c>
      <c r="D46" s="43" t="s">
        <v>180</v>
      </c>
      <c r="E46" s="44" t="s">
        <v>253</v>
      </c>
      <c r="F46" s="44" t="s">
        <v>254</v>
      </c>
      <c r="G46" s="47"/>
      <c r="H46" s="19"/>
      <c r="I46" s="19"/>
      <c r="J46" s="19"/>
      <c r="K46" s="19"/>
      <c r="L46" s="19"/>
      <c r="M46" s="19"/>
      <c r="N46" s="19">
        <v>0</v>
      </c>
      <c r="O46" s="26">
        <v>0</v>
      </c>
      <c r="P46" s="19"/>
      <c r="Q46" s="19"/>
      <c r="R46" s="19"/>
      <c r="S46" s="19"/>
      <c r="T46" s="19"/>
      <c r="U46" s="265"/>
      <c r="V46" s="265"/>
      <c r="W46" s="265"/>
      <c r="X46" s="265"/>
      <c r="Y46" s="265"/>
      <c r="Z46" s="265"/>
      <c r="AA46" s="265"/>
      <c r="AB46" s="265"/>
      <c r="AC46" s="265"/>
      <c r="AD46" s="265"/>
      <c r="AE46" s="265"/>
      <c r="AF46" s="265"/>
      <c r="AG46" s="274"/>
      <c r="AH46" s="265"/>
      <c r="AI46" s="265"/>
      <c r="AJ46" s="265"/>
      <c r="AK46" s="265"/>
      <c r="AL46" s="265"/>
      <c r="AM46" s="265"/>
      <c r="AN46" s="276"/>
      <c r="AO46" s="276"/>
      <c r="AP46" s="276"/>
      <c r="AQ46" s="265"/>
      <c r="AR46" s="265"/>
      <c r="AS46" s="274"/>
      <c r="AT46" s="265"/>
      <c r="AU46" s="265"/>
      <c r="AV46" s="265"/>
      <c r="AW46" s="265"/>
      <c r="AX46" s="265"/>
      <c r="AY46" s="265"/>
      <c r="AZ46" s="265">
        <v>100</v>
      </c>
      <c r="BA46" s="283">
        <v>100</v>
      </c>
      <c r="BB46" s="283">
        <v>70</v>
      </c>
    </row>
    <row r="47" s="8" customFormat="1" customHeight="1" spans="1:54">
      <c r="A47" s="65"/>
      <c r="B47" s="61"/>
      <c r="C47" s="60"/>
      <c r="D47" s="62"/>
      <c r="E47" s="63" t="s">
        <v>255</v>
      </c>
      <c r="F47" s="63" t="s">
        <v>248</v>
      </c>
      <c r="G47" s="67" t="s">
        <v>256</v>
      </c>
      <c r="H47" s="8">
        <v>1</v>
      </c>
      <c r="I47" s="8">
        <v>0</v>
      </c>
      <c r="J47" s="8">
        <v>0</v>
      </c>
      <c r="K47" s="8">
        <v>1</v>
      </c>
      <c r="L47" s="8">
        <v>1</v>
      </c>
      <c r="M47" s="8">
        <v>1</v>
      </c>
      <c r="N47" s="8">
        <v>0</v>
      </c>
      <c r="O47" s="253">
        <v>1</v>
      </c>
      <c r="P47" s="8">
        <v>0</v>
      </c>
      <c r="Q47" s="8">
        <v>0</v>
      </c>
      <c r="R47" s="8">
        <v>0</v>
      </c>
      <c r="S47" s="8">
        <v>0</v>
      </c>
      <c r="T47" s="8">
        <v>0</v>
      </c>
      <c r="U47" s="266">
        <f t="shared" ref="U47:U70" si="8">H47+I47*2+J47*4+K47*8+L47*16+M47*32+N47*64+O47*128+Q47*256+R47*512+S47*1024+T47*2048</f>
        <v>185</v>
      </c>
      <c r="V47" s="266" t="s">
        <v>251</v>
      </c>
      <c r="W47" s="266" t="s">
        <v>251</v>
      </c>
      <c r="X47" s="266" t="s">
        <v>251</v>
      </c>
      <c r="Y47" s="266" t="s">
        <v>251</v>
      </c>
      <c r="Z47" s="266" t="s">
        <v>251</v>
      </c>
      <c r="AA47" s="266" t="s">
        <v>251</v>
      </c>
      <c r="AB47" s="266" t="s">
        <v>251</v>
      </c>
      <c r="AC47" s="266" t="s">
        <v>251</v>
      </c>
      <c r="AD47" s="266" t="s">
        <v>251</v>
      </c>
      <c r="AE47" s="266">
        <v>3.5</v>
      </c>
      <c r="AF47" s="266" t="s">
        <v>251</v>
      </c>
      <c r="AG47" s="278" t="s">
        <v>251</v>
      </c>
      <c r="AH47" s="266" t="s">
        <v>251</v>
      </c>
      <c r="AI47" s="266" t="s">
        <v>251</v>
      </c>
      <c r="AJ47" s="266" t="s">
        <v>251</v>
      </c>
      <c r="AK47" s="266" t="s">
        <v>251</v>
      </c>
      <c r="AL47" s="266" t="s">
        <v>251</v>
      </c>
      <c r="AM47" s="266" t="s">
        <v>251</v>
      </c>
      <c r="AN47" s="266" t="s">
        <v>251</v>
      </c>
      <c r="AO47" s="266" t="s">
        <v>251</v>
      </c>
      <c r="AP47" s="266" t="s">
        <v>251</v>
      </c>
      <c r="AQ47" s="266" t="s">
        <v>251</v>
      </c>
      <c r="AR47" s="266" t="s">
        <v>251</v>
      </c>
      <c r="AS47" s="278" t="s">
        <v>251</v>
      </c>
      <c r="AT47" s="266" t="s">
        <v>251</v>
      </c>
      <c r="AU47" s="266" t="s">
        <v>251</v>
      </c>
      <c r="AV47" s="266" t="s">
        <v>251</v>
      </c>
      <c r="AW47" s="266" t="s">
        <v>251</v>
      </c>
      <c r="AX47" s="266">
        <v>109</v>
      </c>
      <c r="AY47" s="266" t="s">
        <v>251</v>
      </c>
      <c r="AZ47" s="266">
        <v>100</v>
      </c>
      <c r="BA47" s="285">
        <v>100</v>
      </c>
      <c r="BB47" s="285">
        <v>70</v>
      </c>
    </row>
    <row r="48" s="9" customFormat="1" customHeight="1" spans="1:54">
      <c r="A48" s="33">
        <f t="shared" si="7"/>
        <v>902</v>
      </c>
      <c r="B48" s="42" t="s">
        <v>190</v>
      </c>
      <c r="C48" s="33" t="s">
        <v>248</v>
      </c>
      <c r="D48" s="43" t="s">
        <v>187</v>
      </c>
      <c r="E48" s="44" t="s">
        <v>255</v>
      </c>
      <c r="F48" s="44" t="s">
        <v>257</v>
      </c>
      <c r="G48" s="68"/>
      <c r="H48" s="19">
        <v>1</v>
      </c>
      <c r="I48" s="19">
        <v>0</v>
      </c>
      <c r="J48" s="19">
        <v>0</v>
      </c>
      <c r="K48" s="19">
        <v>1</v>
      </c>
      <c r="L48" s="19">
        <v>1</v>
      </c>
      <c r="M48" s="121">
        <v>1</v>
      </c>
      <c r="N48" s="19">
        <v>0</v>
      </c>
      <c r="O48" s="254">
        <v>1</v>
      </c>
      <c r="P48" s="19">
        <f>Q48+R48*2+S48*4+T48*8</f>
        <v>0</v>
      </c>
      <c r="Q48" s="19">
        <v>0</v>
      </c>
      <c r="R48" s="19">
        <v>0</v>
      </c>
      <c r="S48" s="19">
        <v>0</v>
      </c>
      <c r="T48" s="19">
        <v>0</v>
      </c>
      <c r="U48" s="265">
        <f t="shared" si="8"/>
        <v>185</v>
      </c>
      <c r="V48" s="265">
        <v>85</v>
      </c>
      <c r="W48" s="265">
        <v>4</v>
      </c>
      <c r="X48" s="265">
        <v>400</v>
      </c>
      <c r="Y48" s="265">
        <v>25</v>
      </c>
      <c r="Z48" s="265">
        <v>1000</v>
      </c>
      <c r="AA48" s="265">
        <v>50</v>
      </c>
      <c r="AB48" s="265">
        <v>1850</v>
      </c>
      <c r="AC48" s="265">
        <v>75</v>
      </c>
      <c r="AD48" s="265">
        <v>3000</v>
      </c>
      <c r="AE48" s="140">
        <v>3.5</v>
      </c>
      <c r="AF48" s="265">
        <v>0</v>
      </c>
      <c r="AG48" s="274">
        <v>30000</v>
      </c>
      <c r="AH48" s="265">
        <v>110</v>
      </c>
      <c r="AI48" s="265">
        <v>125</v>
      </c>
      <c r="AJ48" s="265">
        <v>120</v>
      </c>
      <c r="AK48" s="265">
        <v>120</v>
      </c>
      <c r="AL48" s="265">
        <v>5050</v>
      </c>
      <c r="AM48" s="265">
        <v>115</v>
      </c>
      <c r="AN48" s="276">
        <v>60050</v>
      </c>
      <c r="AO48" s="276">
        <v>110</v>
      </c>
      <c r="AP48" s="276">
        <v>60100</v>
      </c>
      <c r="AQ48" s="265">
        <v>0</v>
      </c>
      <c r="AR48" s="265">
        <v>0</v>
      </c>
      <c r="AS48" s="274">
        <v>30000</v>
      </c>
      <c r="AT48" s="265">
        <v>50</v>
      </c>
      <c r="AU48" s="265">
        <v>120</v>
      </c>
      <c r="AV48" s="265">
        <v>86</v>
      </c>
      <c r="AW48" s="265">
        <v>85</v>
      </c>
      <c r="AX48" s="140">
        <v>109</v>
      </c>
      <c r="AY48" s="265">
        <v>115</v>
      </c>
      <c r="AZ48" s="265">
        <v>100</v>
      </c>
      <c r="BA48" s="283">
        <v>100</v>
      </c>
      <c r="BB48" s="283">
        <v>70</v>
      </c>
    </row>
    <row r="49" s="9" customFormat="1" customHeight="1" spans="1:54">
      <c r="A49" s="65"/>
      <c r="B49" s="61"/>
      <c r="C49" s="60"/>
      <c r="D49" s="62"/>
      <c r="E49" s="63" t="s">
        <v>258</v>
      </c>
      <c r="F49" s="63" t="s">
        <v>259</v>
      </c>
      <c r="G49" s="67" t="s">
        <v>260</v>
      </c>
      <c r="H49" s="8">
        <v>0</v>
      </c>
      <c r="I49" s="8">
        <v>0</v>
      </c>
      <c r="J49" s="8">
        <v>0</v>
      </c>
      <c r="K49" s="8">
        <v>0</v>
      </c>
      <c r="L49" s="8">
        <v>0</v>
      </c>
      <c r="M49" s="8">
        <v>0</v>
      </c>
      <c r="N49" s="8">
        <v>0</v>
      </c>
      <c r="O49" s="252">
        <v>0</v>
      </c>
      <c r="P49" s="8">
        <v>0</v>
      </c>
      <c r="Q49" s="8">
        <v>0</v>
      </c>
      <c r="R49" s="8">
        <v>0</v>
      </c>
      <c r="S49" s="8">
        <v>0</v>
      </c>
      <c r="T49" s="8">
        <v>0</v>
      </c>
      <c r="U49" s="266">
        <f t="shared" si="8"/>
        <v>0</v>
      </c>
      <c r="V49" s="266" t="s">
        <v>251</v>
      </c>
      <c r="W49" s="266" t="s">
        <v>251</v>
      </c>
      <c r="X49" s="266" t="s">
        <v>251</v>
      </c>
      <c r="Y49" s="266" t="s">
        <v>251</v>
      </c>
      <c r="Z49" s="266" t="s">
        <v>251</v>
      </c>
      <c r="AA49" s="266" t="s">
        <v>251</v>
      </c>
      <c r="AB49" s="266" t="s">
        <v>251</v>
      </c>
      <c r="AC49" s="266" t="s">
        <v>251</v>
      </c>
      <c r="AD49" s="266" t="s">
        <v>251</v>
      </c>
      <c r="AE49" s="266" t="s">
        <v>251</v>
      </c>
      <c r="AF49" s="266" t="s">
        <v>251</v>
      </c>
      <c r="AG49" s="278" t="s">
        <v>251</v>
      </c>
      <c r="AH49" s="266" t="s">
        <v>251</v>
      </c>
      <c r="AI49" s="266" t="s">
        <v>251</v>
      </c>
      <c r="AJ49" s="266" t="s">
        <v>251</v>
      </c>
      <c r="AK49" s="266" t="s">
        <v>251</v>
      </c>
      <c r="AL49" s="266" t="s">
        <v>251</v>
      </c>
      <c r="AM49" s="266" t="s">
        <v>251</v>
      </c>
      <c r="AN49" s="266" t="s">
        <v>251</v>
      </c>
      <c r="AO49" s="266" t="s">
        <v>251</v>
      </c>
      <c r="AP49" s="266" t="s">
        <v>251</v>
      </c>
      <c r="AQ49" s="266" t="s">
        <v>251</v>
      </c>
      <c r="AR49" s="266" t="s">
        <v>251</v>
      </c>
      <c r="AS49" s="278" t="s">
        <v>251</v>
      </c>
      <c r="AT49" s="266" t="s">
        <v>251</v>
      </c>
      <c r="AU49" s="266" t="s">
        <v>251</v>
      </c>
      <c r="AV49" s="266" t="s">
        <v>251</v>
      </c>
      <c r="AW49" s="266" t="s">
        <v>251</v>
      </c>
      <c r="AX49" s="266">
        <v>109</v>
      </c>
      <c r="AY49" s="266" t="s">
        <v>251</v>
      </c>
      <c r="AZ49" s="266">
        <v>100</v>
      </c>
      <c r="BA49" s="285">
        <v>100</v>
      </c>
      <c r="BB49" s="285">
        <v>70</v>
      </c>
    </row>
    <row r="50" s="9" customFormat="1" customHeight="1" spans="1:54">
      <c r="A50" s="33">
        <f>A44</f>
        <v>902</v>
      </c>
      <c r="B50" s="42" t="s">
        <v>190</v>
      </c>
      <c r="C50" s="33" t="s">
        <v>248</v>
      </c>
      <c r="D50" s="43" t="s">
        <v>190</v>
      </c>
      <c r="E50" s="44" t="s">
        <v>258</v>
      </c>
      <c r="F50" s="44" t="s">
        <v>259</v>
      </c>
      <c r="G50" s="68"/>
      <c r="H50" s="19">
        <v>0</v>
      </c>
      <c r="I50" s="19">
        <v>0</v>
      </c>
      <c r="J50" s="19">
        <v>0</v>
      </c>
      <c r="K50" s="19">
        <v>0</v>
      </c>
      <c r="L50" s="19">
        <v>0</v>
      </c>
      <c r="M50" s="19">
        <v>0</v>
      </c>
      <c r="N50" s="19">
        <v>0</v>
      </c>
      <c r="O50" s="26">
        <v>0</v>
      </c>
      <c r="P50" s="19">
        <f>Q50+R50*2+S50*4+T50*8</f>
        <v>0</v>
      </c>
      <c r="Q50" s="19">
        <v>0</v>
      </c>
      <c r="R50" s="19">
        <v>0</v>
      </c>
      <c r="S50" s="19">
        <v>0</v>
      </c>
      <c r="T50" s="19">
        <v>0</v>
      </c>
      <c r="U50" s="265">
        <f t="shared" si="8"/>
        <v>0</v>
      </c>
      <c r="V50" s="265">
        <v>85</v>
      </c>
      <c r="W50" s="265">
        <v>4</v>
      </c>
      <c r="X50" s="265">
        <v>400</v>
      </c>
      <c r="Y50" s="265">
        <v>25</v>
      </c>
      <c r="Z50" s="265">
        <v>1000</v>
      </c>
      <c r="AA50" s="265">
        <v>50</v>
      </c>
      <c r="AB50" s="265">
        <v>1850</v>
      </c>
      <c r="AC50" s="265">
        <v>75</v>
      </c>
      <c r="AD50" s="265">
        <v>3000</v>
      </c>
      <c r="AE50" s="268">
        <v>0</v>
      </c>
      <c r="AF50" s="265">
        <v>0</v>
      </c>
      <c r="AG50" s="274">
        <v>30000</v>
      </c>
      <c r="AH50" s="265">
        <v>110</v>
      </c>
      <c r="AI50" s="265">
        <v>125</v>
      </c>
      <c r="AJ50" s="265">
        <v>120</v>
      </c>
      <c r="AK50" s="265">
        <v>120</v>
      </c>
      <c r="AL50" s="265">
        <v>5050</v>
      </c>
      <c r="AM50" s="265">
        <v>115</v>
      </c>
      <c r="AN50" s="276">
        <v>60050</v>
      </c>
      <c r="AO50" s="276">
        <v>110</v>
      </c>
      <c r="AP50" s="276">
        <v>60100</v>
      </c>
      <c r="AQ50" s="265">
        <v>0</v>
      </c>
      <c r="AR50" s="265">
        <v>0</v>
      </c>
      <c r="AS50" s="274">
        <v>30000</v>
      </c>
      <c r="AT50" s="265">
        <v>50</v>
      </c>
      <c r="AU50" s="265">
        <v>120</v>
      </c>
      <c r="AV50" s="265">
        <v>86</v>
      </c>
      <c r="AW50" s="265">
        <v>85</v>
      </c>
      <c r="AX50" s="140">
        <v>109</v>
      </c>
      <c r="AY50" s="265">
        <v>115</v>
      </c>
      <c r="AZ50" s="265">
        <v>100</v>
      </c>
      <c r="BA50" s="283">
        <v>100</v>
      </c>
      <c r="BB50" s="283">
        <v>70</v>
      </c>
    </row>
    <row r="51" s="6" customFormat="1" customHeight="1" spans="1:54">
      <c r="A51" s="60"/>
      <c r="B51" s="61"/>
      <c r="C51" s="60"/>
      <c r="D51" s="62"/>
      <c r="E51" s="63" t="s">
        <v>262</v>
      </c>
      <c r="F51" s="63" t="s">
        <v>263</v>
      </c>
      <c r="G51" s="66"/>
      <c r="H51" s="8">
        <v>0</v>
      </c>
      <c r="I51" s="8">
        <v>0</v>
      </c>
      <c r="J51" s="8">
        <v>0</v>
      </c>
      <c r="K51" s="8">
        <v>0</v>
      </c>
      <c r="L51" s="8">
        <v>0</v>
      </c>
      <c r="M51" s="8">
        <v>0</v>
      </c>
      <c r="N51" s="8">
        <v>0</v>
      </c>
      <c r="O51" s="252">
        <v>0</v>
      </c>
      <c r="P51" s="8">
        <v>0</v>
      </c>
      <c r="Q51" s="8">
        <v>0</v>
      </c>
      <c r="R51" s="8">
        <v>0</v>
      </c>
      <c r="S51" s="8">
        <v>0</v>
      </c>
      <c r="T51" s="8">
        <v>0</v>
      </c>
      <c r="U51" s="266">
        <f t="shared" si="8"/>
        <v>0</v>
      </c>
      <c r="V51" s="266" t="s">
        <v>251</v>
      </c>
      <c r="W51" s="266" t="s">
        <v>251</v>
      </c>
      <c r="X51" s="266" t="s">
        <v>251</v>
      </c>
      <c r="Y51" s="266" t="s">
        <v>251</v>
      </c>
      <c r="Z51" s="266" t="s">
        <v>251</v>
      </c>
      <c r="AA51" s="266" t="s">
        <v>251</v>
      </c>
      <c r="AB51" s="266" t="s">
        <v>251</v>
      </c>
      <c r="AC51" s="266" t="s">
        <v>251</v>
      </c>
      <c r="AD51" s="266" t="s">
        <v>251</v>
      </c>
      <c r="AE51" s="266" t="s">
        <v>251</v>
      </c>
      <c r="AF51" s="266" t="s">
        <v>251</v>
      </c>
      <c r="AG51" s="278" t="s">
        <v>251</v>
      </c>
      <c r="AH51" s="266" t="s">
        <v>251</v>
      </c>
      <c r="AI51" s="266" t="s">
        <v>251</v>
      </c>
      <c r="AJ51" s="266" t="s">
        <v>251</v>
      </c>
      <c r="AK51" s="266" t="s">
        <v>251</v>
      </c>
      <c r="AL51" s="266" t="s">
        <v>251</v>
      </c>
      <c r="AM51" s="266" t="s">
        <v>251</v>
      </c>
      <c r="AN51" s="266" t="s">
        <v>251</v>
      </c>
      <c r="AO51" s="266" t="s">
        <v>251</v>
      </c>
      <c r="AP51" s="266" t="s">
        <v>251</v>
      </c>
      <c r="AQ51" s="266" t="s">
        <v>251</v>
      </c>
      <c r="AR51" s="266" t="s">
        <v>251</v>
      </c>
      <c r="AS51" s="278" t="s">
        <v>251</v>
      </c>
      <c r="AT51" s="266" t="s">
        <v>251</v>
      </c>
      <c r="AU51" s="266" t="s">
        <v>251</v>
      </c>
      <c r="AV51" s="266" t="s">
        <v>251</v>
      </c>
      <c r="AW51" s="266" t="s">
        <v>251</v>
      </c>
      <c r="AX51" s="266">
        <v>109</v>
      </c>
      <c r="AY51" s="266" t="s">
        <v>251</v>
      </c>
      <c r="AZ51" s="266">
        <v>100</v>
      </c>
      <c r="BA51" s="285">
        <v>100</v>
      </c>
      <c r="BB51" s="285">
        <v>70</v>
      </c>
    </row>
    <row r="52" s="9" customFormat="1" ht="20.4" spans="1:54">
      <c r="A52" s="33">
        <f>A46</f>
        <v>902</v>
      </c>
      <c r="B52" s="42" t="s">
        <v>190</v>
      </c>
      <c r="C52" s="33" t="s">
        <v>248</v>
      </c>
      <c r="D52" s="43" t="s">
        <v>193</v>
      </c>
      <c r="E52" s="44" t="s">
        <v>262</v>
      </c>
      <c r="F52" s="44" t="s">
        <v>263</v>
      </c>
      <c r="G52" s="47"/>
      <c r="H52" s="19">
        <v>0</v>
      </c>
      <c r="I52" s="19">
        <v>0</v>
      </c>
      <c r="J52" s="19">
        <v>0</v>
      </c>
      <c r="K52" s="19">
        <v>0</v>
      </c>
      <c r="L52" s="19">
        <v>0</v>
      </c>
      <c r="M52" s="19">
        <v>0</v>
      </c>
      <c r="N52" s="19">
        <v>0</v>
      </c>
      <c r="O52" s="26">
        <v>0</v>
      </c>
      <c r="P52" s="19">
        <f>Q52+R52*2+S52*4+T52*8</f>
        <v>0</v>
      </c>
      <c r="Q52" s="19">
        <v>0</v>
      </c>
      <c r="R52" s="19">
        <v>0</v>
      </c>
      <c r="S52" s="19">
        <v>0</v>
      </c>
      <c r="T52" s="19">
        <v>0</v>
      </c>
      <c r="U52" s="265">
        <f t="shared" si="8"/>
        <v>0</v>
      </c>
      <c r="V52" s="265">
        <v>85</v>
      </c>
      <c r="W52" s="265">
        <v>4</v>
      </c>
      <c r="X52" s="265">
        <v>400</v>
      </c>
      <c r="Y52" s="265">
        <v>25</v>
      </c>
      <c r="Z52" s="265">
        <v>1000</v>
      </c>
      <c r="AA52" s="265">
        <v>50</v>
      </c>
      <c r="AB52" s="265">
        <v>1850</v>
      </c>
      <c r="AC52" s="265">
        <v>75</v>
      </c>
      <c r="AD52" s="265">
        <v>3000</v>
      </c>
      <c r="AE52" s="268">
        <v>0</v>
      </c>
      <c r="AF52" s="265">
        <v>0</v>
      </c>
      <c r="AG52" s="274">
        <v>30000</v>
      </c>
      <c r="AH52" s="265">
        <v>110</v>
      </c>
      <c r="AI52" s="265">
        <v>125</v>
      </c>
      <c r="AJ52" s="265">
        <v>120</v>
      </c>
      <c r="AK52" s="265">
        <v>120</v>
      </c>
      <c r="AL52" s="265">
        <v>5050</v>
      </c>
      <c r="AM52" s="265">
        <v>115</v>
      </c>
      <c r="AN52" s="276">
        <v>60050</v>
      </c>
      <c r="AO52" s="276">
        <v>110</v>
      </c>
      <c r="AP52" s="276">
        <v>60100</v>
      </c>
      <c r="AQ52" s="265">
        <v>0</v>
      </c>
      <c r="AR52" s="265">
        <v>0</v>
      </c>
      <c r="AS52" s="274">
        <v>30000</v>
      </c>
      <c r="AT52" s="265">
        <v>50</v>
      </c>
      <c r="AU52" s="265">
        <v>120</v>
      </c>
      <c r="AV52" s="265">
        <v>86</v>
      </c>
      <c r="AW52" s="265">
        <v>85</v>
      </c>
      <c r="AX52" s="140">
        <v>109</v>
      </c>
      <c r="AY52" s="265">
        <v>115</v>
      </c>
      <c r="AZ52" s="265">
        <v>100</v>
      </c>
      <c r="BA52" s="283">
        <v>100</v>
      </c>
      <c r="BB52" s="283">
        <v>70</v>
      </c>
    </row>
    <row r="53" s="8" customFormat="1" ht="31.2" spans="1:54">
      <c r="A53" s="60"/>
      <c r="B53" s="61"/>
      <c r="C53" s="60"/>
      <c r="D53" s="62"/>
      <c r="E53" s="63"/>
      <c r="F53" s="63"/>
      <c r="G53" s="67" t="s">
        <v>264</v>
      </c>
      <c r="H53" s="8">
        <v>0</v>
      </c>
      <c r="I53" s="8">
        <v>0</v>
      </c>
      <c r="J53" s="8">
        <v>0</v>
      </c>
      <c r="K53" s="8">
        <v>0</v>
      </c>
      <c r="L53" s="8">
        <v>0</v>
      </c>
      <c r="M53" s="8">
        <v>1</v>
      </c>
      <c r="N53" s="8">
        <v>0</v>
      </c>
      <c r="O53" s="252">
        <v>0</v>
      </c>
      <c r="P53" s="8">
        <v>0</v>
      </c>
      <c r="Q53" s="8">
        <v>0</v>
      </c>
      <c r="R53" s="8">
        <v>0</v>
      </c>
      <c r="S53" s="8">
        <v>0</v>
      </c>
      <c r="T53" s="8">
        <v>0</v>
      </c>
      <c r="U53" s="267">
        <f t="shared" si="8"/>
        <v>32</v>
      </c>
      <c r="V53" s="267" t="s">
        <v>251</v>
      </c>
      <c r="W53" s="267" t="s">
        <v>251</v>
      </c>
      <c r="X53" s="267" t="s">
        <v>251</v>
      </c>
      <c r="Y53" s="267" t="s">
        <v>251</v>
      </c>
      <c r="Z53" s="267" t="s">
        <v>251</v>
      </c>
      <c r="AA53" s="267" t="s">
        <v>251</v>
      </c>
      <c r="AB53" s="267" t="s">
        <v>251</v>
      </c>
      <c r="AC53" s="267" t="s">
        <v>251</v>
      </c>
      <c r="AD53" s="267" t="s">
        <v>251</v>
      </c>
      <c r="AE53" s="267" t="s">
        <v>251</v>
      </c>
      <c r="AF53" s="267" t="s">
        <v>251</v>
      </c>
      <c r="AG53" s="274" t="s">
        <v>251</v>
      </c>
      <c r="AH53" s="267" t="s">
        <v>251</v>
      </c>
      <c r="AI53" s="267" t="s">
        <v>251</v>
      </c>
      <c r="AJ53" s="267" t="s">
        <v>251</v>
      </c>
      <c r="AK53" s="267" t="s">
        <v>251</v>
      </c>
      <c r="AL53" s="267" t="s">
        <v>251</v>
      </c>
      <c r="AM53" s="267" t="s">
        <v>251</v>
      </c>
      <c r="AN53" s="266" t="s">
        <v>251</v>
      </c>
      <c r="AO53" s="266" t="s">
        <v>251</v>
      </c>
      <c r="AP53" s="266" t="s">
        <v>251</v>
      </c>
      <c r="AQ53" s="267" t="s">
        <v>251</v>
      </c>
      <c r="AR53" s="267" t="s">
        <v>251</v>
      </c>
      <c r="AS53" s="274" t="s">
        <v>251</v>
      </c>
      <c r="AT53" s="267" t="s">
        <v>251</v>
      </c>
      <c r="AU53" s="267" t="s">
        <v>251</v>
      </c>
      <c r="AV53" s="267" t="s">
        <v>251</v>
      </c>
      <c r="AW53" s="267" t="s">
        <v>251</v>
      </c>
      <c r="AX53" s="267">
        <v>109</v>
      </c>
      <c r="AY53" s="267" t="s">
        <v>251</v>
      </c>
      <c r="AZ53" s="267">
        <v>100</v>
      </c>
      <c r="BA53" s="285">
        <v>100</v>
      </c>
      <c r="BB53" s="285">
        <v>70</v>
      </c>
    </row>
    <row r="54" s="9" customFormat="1" ht="20.4" spans="1:54">
      <c r="A54" s="33">
        <f>A4</f>
        <v>902</v>
      </c>
      <c r="B54" s="42" t="s">
        <v>190</v>
      </c>
      <c r="C54" s="33" t="s">
        <v>248</v>
      </c>
      <c r="D54" s="43" t="s">
        <v>197</v>
      </c>
      <c r="E54" s="44" t="s">
        <v>266</v>
      </c>
      <c r="F54" s="44" t="s">
        <v>267</v>
      </c>
      <c r="G54" s="47"/>
      <c r="H54" s="19">
        <v>0</v>
      </c>
      <c r="I54" s="19">
        <v>0</v>
      </c>
      <c r="J54" s="19">
        <v>0</v>
      </c>
      <c r="K54" s="19">
        <v>0</v>
      </c>
      <c r="L54" s="19">
        <v>0</v>
      </c>
      <c r="M54" s="121">
        <v>1</v>
      </c>
      <c r="N54" s="19">
        <v>0</v>
      </c>
      <c r="O54" s="26">
        <v>0</v>
      </c>
      <c r="P54" s="19">
        <f>Q54+R54*2+S54*4+T54*8</f>
        <v>0</v>
      </c>
      <c r="Q54" s="19">
        <v>0</v>
      </c>
      <c r="R54" s="19">
        <v>0</v>
      </c>
      <c r="S54" s="19">
        <v>0</v>
      </c>
      <c r="T54" s="19">
        <v>0</v>
      </c>
      <c r="U54" s="265">
        <f t="shared" si="8"/>
        <v>32</v>
      </c>
      <c r="V54" s="265">
        <v>85</v>
      </c>
      <c r="W54" s="265">
        <v>4</v>
      </c>
      <c r="X54" s="265">
        <v>400</v>
      </c>
      <c r="Y54" s="265">
        <v>25</v>
      </c>
      <c r="Z54" s="265">
        <v>1000</v>
      </c>
      <c r="AA54" s="265">
        <v>50</v>
      </c>
      <c r="AB54" s="265">
        <v>1850</v>
      </c>
      <c r="AC54" s="265">
        <v>75</v>
      </c>
      <c r="AD54" s="265">
        <v>3000</v>
      </c>
      <c r="AE54" s="268">
        <v>0</v>
      </c>
      <c r="AF54" s="265">
        <v>0</v>
      </c>
      <c r="AG54" s="274">
        <v>30000</v>
      </c>
      <c r="AH54" s="265">
        <v>110</v>
      </c>
      <c r="AI54" s="265">
        <v>125</v>
      </c>
      <c r="AJ54" s="265">
        <v>120</v>
      </c>
      <c r="AK54" s="265">
        <v>120</v>
      </c>
      <c r="AL54" s="265">
        <v>5050</v>
      </c>
      <c r="AM54" s="265">
        <v>115</v>
      </c>
      <c r="AN54" s="276">
        <v>60050</v>
      </c>
      <c r="AO54" s="276">
        <v>110</v>
      </c>
      <c r="AP54" s="276">
        <v>60100</v>
      </c>
      <c r="AQ54" s="265">
        <v>0</v>
      </c>
      <c r="AR54" s="265">
        <v>0</v>
      </c>
      <c r="AS54" s="274">
        <v>30000</v>
      </c>
      <c r="AT54" s="265">
        <v>50</v>
      </c>
      <c r="AU54" s="265">
        <v>120</v>
      </c>
      <c r="AV54" s="265">
        <v>86</v>
      </c>
      <c r="AW54" s="265">
        <v>85</v>
      </c>
      <c r="AX54" s="140">
        <v>109</v>
      </c>
      <c r="AY54" s="265">
        <v>115</v>
      </c>
      <c r="AZ54" s="265">
        <v>100</v>
      </c>
      <c r="BA54" s="283">
        <v>100</v>
      </c>
      <c r="BB54" s="283">
        <v>70</v>
      </c>
    </row>
    <row r="55" s="10" customFormat="1" ht="20.4" spans="1:54">
      <c r="A55" s="69"/>
      <c r="B55" s="70"/>
      <c r="C55" s="69"/>
      <c r="D55" s="71"/>
      <c r="E55" s="72" t="s">
        <v>268</v>
      </c>
      <c r="F55" s="72"/>
      <c r="G55" s="73"/>
      <c r="H55" s="74">
        <v>1</v>
      </c>
      <c r="I55" s="74">
        <v>1</v>
      </c>
      <c r="J55" s="74">
        <v>1</v>
      </c>
      <c r="K55" s="74">
        <v>0</v>
      </c>
      <c r="L55" s="74">
        <v>0</v>
      </c>
      <c r="M55" s="74">
        <v>0</v>
      </c>
      <c r="N55" s="74">
        <v>0</v>
      </c>
      <c r="O55" s="235">
        <v>0</v>
      </c>
      <c r="P55" s="74">
        <f>Q55+R55*2+S55*4+T55*8</f>
        <v>0</v>
      </c>
      <c r="Q55" s="74">
        <v>0</v>
      </c>
      <c r="R55" s="74">
        <v>0</v>
      </c>
      <c r="S55" s="74">
        <v>0</v>
      </c>
      <c r="T55" s="74">
        <v>0</v>
      </c>
      <c r="U55" s="113">
        <f t="shared" si="8"/>
        <v>7</v>
      </c>
      <c r="V55" s="113">
        <v>50</v>
      </c>
      <c r="W55" s="113" t="s">
        <v>1618</v>
      </c>
      <c r="X55" s="113" t="s">
        <v>1635</v>
      </c>
      <c r="Y55" s="113">
        <v>25</v>
      </c>
      <c r="Z55" s="113" t="s">
        <v>1636</v>
      </c>
      <c r="AA55" s="113">
        <v>50</v>
      </c>
      <c r="AB55" s="113" t="s">
        <v>1637</v>
      </c>
      <c r="AC55" s="113">
        <v>50</v>
      </c>
      <c r="AD55" s="113" t="s">
        <v>1055</v>
      </c>
      <c r="AE55" s="113">
        <v>0</v>
      </c>
      <c r="AF55" s="113">
        <v>0</v>
      </c>
      <c r="AG55" s="274">
        <v>30000</v>
      </c>
      <c r="AH55" s="113">
        <v>120</v>
      </c>
      <c r="AI55" s="113">
        <v>125</v>
      </c>
      <c r="AJ55" s="113" t="s">
        <v>1638</v>
      </c>
      <c r="AK55" s="113">
        <v>120</v>
      </c>
      <c r="AL55" s="113" t="s">
        <v>1639</v>
      </c>
      <c r="AM55" s="113">
        <v>120</v>
      </c>
      <c r="AN55" s="279" t="s">
        <v>1625</v>
      </c>
      <c r="AO55" s="279">
        <v>120</v>
      </c>
      <c r="AP55" s="279" t="s">
        <v>251</v>
      </c>
      <c r="AQ55" s="113">
        <v>0</v>
      </c>
      <c r="AR55" s="113">
        <v>0</v>
      </c>
      <c r="AS55" s="274">
        <v>30000</v>
      </c>
      <c r="AT55" s="113">
        <v>50</v>
      </c>
      <c r="AU55" s="113">
        <v>120</v>
      </c>
      <c r="AV55" s="113">
        <v>51</v>
      </c>
      <c r="AW55" s="113">
        <v>50</v>
      </c>
      <c r="AX55" s="113">
        <v>119</v>
      </c>
      <c r="AY55" s="113">
        <v>120</v>
      </c>
      <c r="AZ55" s="113">
        <v>100</v>
      </c>
      <c r="BA55" s="286">
        <v>100</v>
      </c>
      <c r="BB55" s="286">
        <v>70</v>
      </c>
    </row>
    <row r="56" s="18" customFormat="1" ht="20.4" spans="1:54">
      <c r="A56" s="55">
        <f>A44</f>
        <v>902</v>
      </c>
      <c r="B56" s="59" t="s">
        <v>193</v>
      </c>
      <c r="C56" s="55" t="s">
        <v>269</v>
      </c>
      <c r="D56" s="56" t="s">
        <v>168</v>
      </c>
      <c r="E56" s="57" t="s">
        <v>277</v>
      </c>
      <c r="F56" s="57" t="s">
        <v>269</v>
      </c>
      <c r="G56" s="47"/>
      <c r="H56" s="121">
        <v>1</v>
      </c>
      <c r="I56" s="121">
        <v>1</v>
      </c>
      <c r="J56" s="121">
        <v>1</v>
      </c>
      <c r="K56" s="121">
        <v>0</v>
      </c>
      <c r="L56" s="121">
        <v>0</v>
      </c>
      <c r="M56" s="121">
        <v>0</v>
      </c>
      <c r="N56" s="121">
        <v>0</v>
      </c>
      <c r="O56" s="138">
        <v>0</v>
      </c>
      <c r="P56" s="121">
        <f>Q56+R56*2+S56*4+T56*8</f>
        <v>0</v>
      </c>
      <c r="Q56" s="121">
        <v>0</v>
      </c>
      <c r="R56" s="121">
        <v>0</v>
      </c>
      <c r="S56" s="121">
        <v>0</v>
      </c>
      <c r="T56" s="121">
        <v>0</v>
      </c>
      <c r="U56" s="265">
        <f t="shared" si="8"/>
        <v>7</v>
      </c>
      <c r="V56" s="265">
        <v>50</v>
      </c>
      <c r="W56" s="265">
        <v>4</v>
      </c>
      <c r="X56" s="265">
        <v>400</v>
      </c>
      <c r="Y56" s="265">
        <v>25</v>
      </c>
      <c r="Z56" s="265">
        <v>1000</v>
      </c>
      <c r="AA56" s="265">
        <v>50</v>
      </c>
      <c r="AB56" s="265">
        <v>1850</v>
      </c>
      <c r="AC56" s="265">
        <v>50</v>
      </c>
      <c r="AD56" s="265">
        <v>3000</v>
      </c>
      <c r="AE56" s="265">
        <v>0</v>
      </c>
      <c r="AF56" s="265">
        <v>0</v>
      </c>
      <c r="AG56" s="274">
        <v>30000</v>
      </c>
      <c r="AH56" s="265">
        <v>120</v>
      </c>
      <c r="AI56" s="265">
        <v>125</v>
      </c>
      <c r="AJ56" s="265">
        <v>120</v>
      </c>
      <c r="AK56" s="265">
        <v>120</v>
      </c>
      <c r="AL56" s="265">
        <v>5050</v>
      </c>
      <c r="AM56" s="265">
        <v>120</v>
      </c>
      <c r="AN56" s="276">
        <v>60050</v>
      </c>
      <c r="AO56" s="276">
        <v>120</v>
      </c>
      <c r="AP56" s="276">
        <v>60100</v>
      </c>
      <c r="AQ56" s="265">
        <v>0</v>
      </c>
      <c r="AR56" s="265">
        <v>0</v>
      </c>
      <c r="AS56" s="274">
        <v>30000</v>
      </c>
      <c r="AT56" s="265">
        <v>50</v>
      </c>
      <c r="AU56" s="265">
        <v>120</v>
      </c>
      <c r="AV56" s="140">
        <v>51</v>
      </c>
      <c r="AW56" s="265">
        <v>50</v>
      </c>
      <c r="AX56" s="140">
        <v>119</v>
      </c>
      <c r="AY56" s="265">
        <v>120</v>
      </c>
      <c r="AZ56" s="265">
        <v>100</v>
      </c>
      <c r="BA56" s="283">
        <v>100</v>
      </c>
      <c r="BB56" s="283">
        <v>70</v>
      </c>
    </row>
    <row r="57" s="10" customFormat="1" ht="20.4" spans="1:54">
      <c r="A57" s="69"/>
      <c r="B57" s="70"/>
      <c r="C57" s="69"/>
      <c r="D57" s="71"/>
      <c r="E57" s="72" t="s">
        <v>268</v>
      </c>
      <c r="F57" s="72"/>
      <c r="G57" s="73"/>
      <c r="H57" s="74">
        <v>1</v>
      </c>
      <c r="I57" s="74">
        <v>1</v>
      </c>
      <c r="J57" s="74">
        <v>1</v>
      </c>
      <c r="K57" s="74">
        <v>0</v>
      </c>
      <c r="L57" s="74">
        <v>0</v>
      </c>
      <c r="M57" s="74">
        <v>0</v>
      </c>
      <c r="N57" s="74">
        <v>0</v>
      </c>
      <c r="O57" s="235">
        <v>0</v>
      </c>
      <c r="P57" s="74">
        <f>Q57+R57*2+S57*4+T57*8</f>
        <v>0</v>
      </c>
      <c r="Q57" s="74">
        <v>0</v>
      </c>
      <c r="R57" s="74">
        <v>0</v>
      </c>
      <c r="S57" s="74">
        <v>0</v>
      </c>
      <c r="T57" s="74">
        <v>0</v>
      </c>
      <c r="U57" s="113">
        <f t="shared" si="8"/>
        <v>7</v>
      </c>
      <c r="V57" s="113">
        <v>50</v>
      </c>
      <c r="W57" s="113" t="s">
        <v>1618</v>
      </c>
      <c r="X57" s="113" t="s">
        <v>1635</v>
      </c>
      <c r="Y57" s="113">
        <v>25</v>
      </c>
      <c r="Z57" s="113" t="s">
        <v>1636</v>
      </c>
      <c r="AA57" s="113">
        <v>50</v>
      </c>
      <c r="AB57" s="113" t="s">
        <v>1637</v>
      </c>
      <c r="AC57" s="113">
        <v>50</v>
      </c>
      <c r="AD57" s="113" t="s">
        <v>1055</v>
      </c>
      <c r="AE57" s="113">
        <v>0</v>
      </c>
      <c r="AF57" s="113">
        <v>0</v>
      </c>
      <c r="AG57" s="274">
        <v>30000</v>
      </c>
      <c r="AH57" s="113">
        <v>120</v>
      </c>
      <c r="AI57" s="113">
        <v>125</v>
      </c>
      <c r="AJ57" s="113" t="s">
        <v>1638</v>
      </c>
      <c r="AK57" s="113">
        <v>120</v>
      </c>
      <c r="AL57" s="113" t="s">
        <v>1639</v>
      </c>
      <c r="AM57" s="113">
        <v>120</v>
      </c>
      <c r="AN57" s="279" t="s">
        <v>1625</v>
      </c>
      <c r="AO57" s="279">
        <v>120</v>
      </c>
      <c r="AP57" s="279" t="s">
        <v>251</v>
      </c>
      <c r="AQ57" s="113">
        <v>0</v>
      </c>
      <c r="AR57" s="113">
        <v>0</v>
      </c>
      <c r="AS57" s="274">
        <v>30000</v>
      </c>
      <c r="AT57" s="113">
        <v>50</v>
      </c>
      <c r="AU57" s="113">
        <v>120</v>
      </c>
      <c r="AV57" s="113">
        <v>51</v>
      </c>
      <c r="AW57" s="113">
        <v>50</v>
      </c>
      <c r="AX57" s="113">
        <v>119</v>
      </c>
      <c r="AY57" s="113">
        <v>120</v>
      </c>
      <c r="AZ57" s="113">
        <v>100</v>
      </c>
      <c r="BA57" s="286">
        <v>100</v>
      </c>
      <c r="BB57" s="286">
        <v>70</v>
      </c>
    </row>
    <row r="58" s="18" customFormat="1" ht="20.4" spans="1:54">
      <c r="A58" s="55">
        <f t="shared" ref="A58:A62" si="9">A56</f>
        <v>902</v>
      </c>
      <c r="B58" s="59" t="s">
        <v>197</v>
      </c>
      <c r="C58" s="55" t="s">
        <v>278</v>
      </c>
      <c r="D58" s="56" t="s">
        <v>168</v>
      </c>
      <c r="E58" s="57" t="s">
        <v>279</v>
      </c>
      <c r="F58" s="57" t="s">
        <v>278</v>
      </c>
      <c r="G58" s="47"/>
      <c r="H58" s="121">
        <v>1</v>
      </c>
      <c r="I58" s="121">
        <v>1</v>
      </c>
      <c r="J58" s="121">
        <v>1</v>
      </c>
      <c r="K58" s="121">
        <v>0</v>
      </c>
      <c r="L58" s="121">
        <v>0</v>
      </c>
      <c r="M58" s="121">
        <v>0</v>
      </c>
      <c r="N58" s="121">
        <v>0</v>
      </c>
      <c r="O58" s="138">
        <v>0</v>
      </c>
      <c r="P58" s="121">
        <f>Q58+R58*2+S58*4+T58*8</f>
        <v>0</v>
      </c>
      <c r="Q58" s="121">
        <v>0</v>
      </c>
      <c r="R58" s="121">
        <v>0</v>
      </c>
      <c r="S58" s="121">
        <v>0</v>
      </c>
      <c r="T58" s="121">
        <v>0</v>
      </c>
      <c r="U58" s="265">
        <f t="shared" si="8"/>
        <v>7</v>
      </c>
      <c r="V58" s="265">
        <v>50</v>
      </c>
      <c r="W58" s="265">
        <v>4</v>
      </c>
      <c r="X58" s="265">
        <v>400</v>
      </c>
      <c r="Y58" s="265">
        <v>25</v>
      </c>
      <c r="Z58" s="265">
        <v>1000</v>
      </c>
      <c r="AA58" s="265">
        <v>50</v>
      </c>
      <c r="AB58" s="265">
        <v>1850</v>
      </c>
      <c r="AC58" s="265">
        <v>50</v>
      </c>
      <c r="AD58" s="265">
        <v>3000</v>
      </c>
      <c r="AE58" s="265">
        <v>43.6</v>
      </c>
      <c r="AF58" s="265">
        <v>0</v>
      </c>
      <c r="AG58" s="274">
        <v>30000</v>
      </c>
      <c r="AH58" s="265">
        <v>120</v>
      </c>
      <c r="AI58" s="265">
        <v>125</v>
      </c>
      <c r="AJ58" s="265">
        <v>120</v>
      </c>
      <c r="AK58" s="265">
        <v>120</v>
      </c>
      <c r="AL58" s="265">
        <v>5050</v>
      </c>
      <c r="AM58" s="265">
        <v>120</v>
      </c>
      <c r="AN58" s="276">
        <v>60050</v>
      </c>
      <c r="AO58" s="276">
        <v>120</v>
      </c>
      <c r="AP58" s="276">
        <v>60100</v>
      </c>
      <c r="AQ58" s="265">
        <v>0</v>
      </c>
      <c r="AR58" s="265">
        <v>0</v>
      </c>
      <c r="AS58" s="274">
        <v>30000</v>
      </c>
      <c r="AT58" s="265">
        <v>50</v>
      </c>
      <c r="AU58" s="265">
        <v>120</v>
      </c>
      <c r="AV58" s="140">
        <v>51</v>
      </c>
      <c r="AW58" s="265">
        <v>50</v>
      </c>
      <c r="AX58" s="140">
        <v>119</v>
      </c>
      <c r="AY58" s="265">
        <v>120</v>
      </c>
      <c r="AZ58" s="265">
        <v>100</v>
      </c>
      <c r="BA58" s="283">
        <v>100</v>
      </c>
      <c r="BB58" s="283">
        <v>70</v>
      </c>
    </row>
    <row r="59" s="6" customFormat="1" ht="20.4" spans="1:54">
      <c r="A59" s="60"/>
      <c r="B59" s="61"/>
      <c r="C59" s="60"/>
      <c r="D59" s="62"/>
      <c r="E59" s="63" t="s">
        <v>280</v>
      </c>
      <c r="F59" s="63"/>
      <c r="G59" s="75" t="s">
        <v>281</v>
      </c>
      <c r="H59" s="8">
        <v>0</v>
      </c>
      <c r="I59" s="8">
        <v>0</v>
      </c>
      <c r="J59" s="8">
        <v>0</v>
      </c>
      <c r="K59" s="8">
        <v>0</v>
      </c>
      <c r="L59" s="8">
        <v>0</v>
      </c>
      <c r="M59" s="8">
        <v>0</v>
      </c>
      <c r="N59" s="8">
        <v>0</v>
      </c>
      <c r="O59" s="252">
        <v>0</v>
      </c>
      <c r="P59" s="8">
        <v>0</v>
      </c>
      <c r="Q59" s="8">
        <v>0</v>
      </c>
      <c r="R59" s="8">
        <v>0</v>
      </c>
      <c r="S59" s="8">
        <v>0</v>
      </c>
      <c r="T59" s="8">
        <v>0</v>
      </c>
      <c r="U59" s="267">
        <f t="shared" si="8"/>
        <v>0</v>
      </c>
      <c r="V59" s="267">
        <v>85</v>
      </c>
      <c r="W59" s="267">
        <v>10</v>
      </c>
      <c r="X59" s="267" t="s">
        <v>1640</v>
      </c>
      <c r="Y59" s="267">
        <v>40</v>
      </c>
      <c r="Z59" s="267" t="s">
        <v>1641</v>
      </c>
      <c r="AA59" s="267">
        <v>70</v>
      </c>
      <c r="AB59" s="267" t="s">
        <v>1642</v>
      </c>
      <c r="AC59" s="267" t="s">
        <v>251</v>
      </c>
      <c r="AD59" s="267" t="s">
        <v>251</v>
      </c>
      <c r="AE59" s="267" t="s">
        <v>251</v>
      </c>
      <c r="AF59" s="267">
        <v>0</v>
      </c>
      <c r="AG59" s="274" t="s">
        <v>251</v>
      </c>
      <c r="AH59" s="267" t="s">
        <v>251</v>
      </c>
      <c r="AI59" s="267" t="s">
        <v>251</v>
      </c>
      <c r="AJ59" s="267" t="s">
        <v>251</v>
      </c>
      <c r="AK59" s="267" t="s">
        <v>251</v>
      </c>
      <c r="AL59" s="267" t="s">
        <v>251</v>
      </c>
      <c r="AM59" s="267" t="s">
        <v>251</v>
      </c>
      <c r="AN59" s="267" t="s">
        <v>251</v>
      </c>
      <c r="AO59" s="267" t="s">
        <v>251</v>
      </c>
      <c r="AP59" s="267" t="s">
        <v>251</v>
      </c>
      <c r="AQ59" s="267" t="s">
        <v>251</v>
      </c>
      <c r="AR59" s="267" t="s">
        <v>251</v>
      </c>
      <c r="AS59" s="274" t="s">
        <v>251</v>
      </c>
      <c r="AT59" s="267" t="s">
        <v>251</v>
      </c>
      <c r="AU59" s="267" t="s">
        <v>251</v>
      </c>
      <c r="AV59" s="267">
        <v>51</v>
      </c>
      <c r="AW59" s="267" t="s">
        <v>251</v>
      </c>
      <c r="AX59" s="267">
        <v>119</v>
      </c>
      <c r="AY59" s="267" t="s">
        <v>251</v>
      </c>
      <c r="AZ59" s="267">
        <v>100</v>
      </c>
      <c r="BA59" s="285">
        <v>100</v>
      </c>
      <c r="BB59" s="285">
        <v>70</v>
      </c>
    </row>
    <row r="60" ht="20.4" spans="1:54">
      <c r="A60" s="33">
        <f t="shared" si="9"/>
        <v>902</v>
      </c>
      <c r="B60" s="42" t="s">
        <v>197</v>
      </c>
      <c r="C60" s="33" t="s">
        <v>278</v>
      </c>
      <c r="D60" s="43" t="s">
        <v>180</v>
      </c>
      <c r="E60" s="44" t="s">
        <v>283</v>
      </c>
      <c r="F60" s="44" t="s">
        <v>284</v>
      </c>
      <c r="G60" s="47"/>
      <c r="H60" s="19">
        <v>0</v>
      </c>
      <c r="I60" s="19">
        <v>0</v>
      </c>
      <c r="J60" s="19">
        <v>0</v>
      </c>
      <c r="K60" s="19">
        <v>0</v>
      </c>
      <c r="L60" s="19">
        <v>0</v>
      </c>
      <c r="M60" s="19">
        <v>0</v>
      </c>
      <c r="N60" s="19">
        <v>0</v>
      </c>
      <c r="O60" s="26">
        <v>0</v>
      </c>
      <c r="P60" s="19">
        <f t="shared" ref="P60:P64" si="10">Q60+R60*2+S60*4+T60*8</f>
        <v>0</v>
      </c>
      <c r="Q60" s="19">
        <v>0</v>
      </c>
      <c r="R60" s="19">
        <v>0</v>
      </c>
      <c r="S60" s="19">
        <v>0</v>
      </c>
      <c r="T60" s="19">
        <v>0</v>
      </c>
      <c r="U60" s="265">
        <f t="shared" si="8"/>
        <v>0</v>
      </c>
      <c r="V60" s="265">
        <v>85</v>
      </c>
      <c r="W60" s="265">
        <v>4</v>
      </c>
      <c r="X60" s="265">
        <v>400</v>
      </c>
      <c r="Y60" s="265">
        <v>25</v>
      </c>
      <c r="Z60" s="265">
        <v>1000</v>
      </c>
      <c r="AA60" s="265">
        <v>50</v>
      </c>
      <c r="AB60" s="265">
        <v>1850</v>
      </c>
      <c r="AC60" s="265">
        <v>75</v>
      </c>
      <c r="AD60" s="265">
        <v>3000</v>
      </c>
      <c r="AE60" s="265">
        <v>43.6</v>
      </c>
      <c r="AF60" s="265">
        <v>0</v>
      </c>
      <c r="AG60" s="274">
        <v>30000</v>
      </c>
      <c r="AH60" s="265">
        <v>110</v>
      </c>
      <c r="AI60" s="265">
        <v>125</v>
      </c>
      <c r="AJ60" s="265">
        <v>120</v>
      </c>
      <c r="AK60" s="265">
        <v>120</v>
      </c>
      <c r="AL60" s="265">
        <v>5050</v>
      </c>
      <c r="AM60" s="265">
        <v>115</v>
      </c>
      <c r="AN60" s="276">
        <v>60050</v>
      </c>
      <c r="AO60" s="276">
        <v>110</v>
      </c>
      <c r="AP60" s="276">
        <v>60100</v>
      </c>
      <c r="AQ60" s="265">
        <v>0</v>
      </c>
      <c r="AR60" s="265">
        <v>0</v>
      </c>
      <c r="AS60" s="274">
        <v>30000</v>
      </c>
      <c r="AT60" s="265">
        <v>50</v>
      </c>
      <c r="AU60" s="265">
        <v>120</v>
      </c>
      <c r="AV60" s="140">
        <v>51</v>
      </c>
      <c r="AW60" s="265">
        <v>85</v>
      </c>
      <c r="AX60" s="140">
        <v>119</v>
      </c>
      <c r="AY60" s="265">
        <v>115</v>
      </c>
      <c r="AZ60" s="265">
        <v>100</v>
      </c>
      <c r="BA60" s="283">
        <v>100</v>
      </c>
      <c r="BB60" s="283">
        <v>70</v>
      </c>
    </row>
    <row r="61" s="7" customFormat="1" ht="20.4" spans="1:54">
      <c r="A61" s="65"/>
      <c r="B61" s="61"/>
      <c r="C61" s="60"/>
      <c r="D61" s="62"/>
      <c r="E61" s="63" t="s">
        <v>268</v>
      </c>
      <c r="F61" s="76"/>
      <c r="G61" s="66"/>
      <c r="H61" s="8">
        <v>1</v>
      </c>
      <c r="I61" s="8">
        <v>1</v>
      </c>
      <c r="J61" s="8">
        <v>1</v>
      </c>
      <c r="K61" s="8">
        <v>0</v>
      </c>
      <c r="L61" s="8">
        <v>0</v>
      </c>
      <c r="M61" s="8">
        <v>0</v>
      </c>
      <c r="N61" s="8">
        <v>0</v>
      </c>
      <c r="O61" s="252">
        <v>0</v>
      </c>
      <c r="P61" s="8">
        <f t="shared" si="10"/>
        <v>0</v>
      </c>
      <c r="Q61" s="8">
        <v>0</v>
      </c>
      <c r="R61" s="8">
        <v>0</v>
      </c>
      <c r="S61" s="8">
        <v>0</v>
      </c>
      <c r="T61" s="8">
        <v>0</v>
      </c>
      <c r="U61" s="267">
        <f t="shared" si="8"/>
        <v>7</v>
      </c>
      <c r="V61" s="267">
        <v>50</v>
      </c>
      <c r="W61" s="267" t="s">
        <v>1618</v>
      </c>
      <c r="X61" s="267" t="s">
        <v>1635</v>
      </c>
      <c r="Y61" s="267">
        <v>25</v>
      </c>
      <c r="Z61" s="267" t="s">
        <v>1636</v>
      </c>
      <c r="AA61" s="267">
        <v>50</v>
      </c>
      <c r="AB61" s="267" t="s">
        <v>1637</v>
      </c>
      <c r="AC61" s="267">
        <v>50</v>
      </c>
      <c r="AD61" s="267" t="s">
        <v>1055</v>
      </c>
      <c r="AE61" s="267">
        <v>0</v>
      </c>
      <c r="AF61" s="267">
        <v>0</v>
      </c>
      <c r="AG61" s="274">
        <v>30000</v>
      </c>
      <c r="AH61" s="267">
        <v>120</v>
      </c>
      <c r="AI61" s="267">
        <v>125</v>
      </c>
      <c r="AJ61" s="267" t="s">
        <v>1638</v>
      </c>
      <c r="AK61" s="267">
        <v>120</v>
      </c>
      <c r="AL61" s="267" t="s">
        <v>1639</v>
      </c>
      <c r="AM61" s="267">
        <v>120</v>
      </c>
      <c r="AN61" s="266" t="s">
        <v>1625</v>
      </c>
      <c r="AO61" s="266">
        <v>120</v>
      </c>
      <c r="AP61" s="266" t="s">
        <v>251</v>
      </c>
      <c r="AQ61" s="267">
        <v>0</v>
      </c>
      <c r="AR61" s="267">
        <v>0</v>
      </c>
      <c r="AS61" s="274"/>
      <c r="AT61" s="267">
        <v>50</v>
      </c>
      <c r="AU61" s="267">
        <v>120</v>
      </c>
      <c r="AV61" s="267">
        <v>51</v>
      </c>
      <c r="AW61" s="267">
        <v>50</v>
      </c>
      <c r="AX61" s="267">
        <v>119</v>
      </c>
      <c r="AY61" s="267">
        <v>120</v>
      </c>
      <c r="AZ61" s="267">
        <v>100</v>
      </c>
      <c r="BA61" s="285">
        <v>100</v>
      </c>
      <c r="BB61" s="285">
        <v>70</v>
      </c>
    </row>
    <row r="62" customFormat="1" ht="20.4" spans="1:54">
      <c r="A62" s="58">
        <f t="shared" si="9"/>
        <v>902</v>
      </c>
      <c r="B62" s="59" t="s">
        <v>197</v>
      </c>
      <c r="C62" s="55" t="s">
        <v>278</v>
      </c>
      <c r="D62" s="56" t="s">
        <v>187</v>
      </c>
      <c r="E62" s="57" t="s">
        <v>287</v>
      </c>
      <c r="F62" s="77" t="s">
        <v>288</v>
      </c>
      <c r="G62" s="47"/>
      <c r="H62" s="121">
        <v>1</v>
      </c>
      <c r="I62" s="121">
        <v>1</v>
      </c>
      <c r="J62" s="121">
        <v>1</v>
      </c>
      <c r="K62" s="121">
        <v>0</v>
      </c>
      <c r="L62" s="121">
        <v>0</v>
      </c>
      <c r="M62" s="121">
        <v>0</v>
      </c>
      <c r="N62" s="121">
        <v>0</v>
      </c>
      <c r="O62" s="138">
        <v>0</v>
      </c>
      <c r="P62" s="121">
        <f t="shared" si="10"/>
        <v>0</v>
      </c>
      <c r="Q62" s="121">
        <v>0</v>
      </c>
      <c r="R62" s="121">
        <v>0</v>
      </c>
      <c r="S62" s="121">
        <v>0</v>
      </c>
      <c r="T62" s="121">
        <v>0</v>
      </c>
      <c r="U62" s="265">
        <f t="shared" si="8"/>
        <v>7</v>
      </c>
      <c r="V62" s="265">
        <v>50</v>
      </c>
      <c r="W62" s="265">
        <v>4</v>
      </c>
      <c r="X62" s="265">
        <v>400</v>
      </c>
      <c r="Y62" s="265">
        <v>25</v>
      </c>
      <c r="Z62" s="265">
        <v>1000</v>
      </c>
      <c r="AA62" s="265">
        <v>50</v>
      </c>
      <c r="AB62" s="265">
        <v>1850</v>
      </c>
      <c r="AC62" s="265">
        <v>50</v>
      </c>
      <c r="AD62" s="265">
        <v>3000</v>
      </c>
      <c r="AE62" s="265">
        <v>0</v>
      </c>
      <c r="AF62" s="265">
        <v>0</v>
      </c>
      <c r="AG62" s="274">
        <v>30000</v>
      </c>
      <c r="AH62" s="265">
        <v>120</v>
      </c>
      <c r="AI62" s="265">
        <v>125</v>
      </c>
      <c r="AJ62" s="265">
        <v>120</v>
      </c>
      <c r="AK62" s="265">
        <v>120</v>
      </c>
      <c r="AL62" s="265">
        <v>5050</v>
      </c>
      <c r="AM62" s="265">
        <v>120</v>
      </c>
      <c r="AN62" s="276">
        <v>60050</v>
      </c>
      <c r="AO62" s="276">
        <v>120</v>
      </c>
      <c r="AP62" s="276">
        <v>60100</v>
      </c>
      <c r="AQ62" s="265">
        <v>0</v>
      </c>
      <c r="AR62" s="265">
        <v>0</v>
      </c>
      <c r="AS62" s="274">
        <v>30000</v>
      </c>
      <c r="AT62" s="265">
        <v>50</v>
      </c>
      <c r="AU62" s="265">
        <v>120</v>
      </c>
      <c r="AV62" s="140">
        <v>51</v>
      </c>
      <c r="AW62" s="265">
        <v>50</v>
      </c>
      <c r="AX62" s="140">
        <v>119</v>
      </c>
      <c r="AY62" s="265">
        <v>120</v>
      </c>
      <c r="AZ62" s="265">
        <v>100</v>
      </c>
      <c r="BA62" s="283">
        <v>100</v>
      </c>
      <c r="BB62" s="283">
        <v>70</v>
      </c>
    </row>
    <row r="63" s="7" customFormat="1" ht="20.4" spans="1:54">
      <c r="A63" s="65"/>
      <c r="B63" s="61"/>
      <c r="C63" s="60"/>
      <c r="D63" s="62"/>
      <c r="E63" s="63" t="s">
        <v>268</v>
      </c>
      <c r="F63" s="76"/>
      <c r="G63" s="66"/>
      <c r="H63" s="8">
        <v>1</v>
      </c>
      <c r="I63" s="8">
        <v>1</v>
      </c>
      <c r="J63" s="8">
        <v>1</v>
      </c>
      <c r="K63" s="8">
        <v>0</v>
      </c>
      <c r="L63" s="8">
        <v>0</v>
      </c>
      <c r="M63" s="8">
        <v>0</v>
      </c>
      <c r="N63" s="8">
        <v>0</v>
      </c>
      <c r="O63" s="252">
        <v>0</v>
      </c>
      <c r="P63" s="8">
        <f t="shared" si="10"/>
        <v>0</v>
      </c>
      <c r="Q63" s="8">
        <v>0</v>
      </c>
      <c r="R63" s="8">
        <v>0</v>
      </c>
      <c r="S63" s="8">
        <v>0</v>
      </c>
      <c r="T63" s="8">
        <v>0</v>
      </c>
      <c r="U63" s="267">
        <f t="shared" si="8"/>
        <v>7</v>
      </c>
      <c r="V63" s="267">
        <v>50</v>
      </c>
      <c r="W63" s="267" t="s">
        <v>1618</v>
      </c>
      <c r="X63" s="267" t="s">
        <v>1635</v>
      </c>
      <c r="Y63" s="267">
        <v>25</v>
      </c>
      <c r="Z63" s="267" t="s">
        <v>1636</v>
      </c>
      <c r="AA63" s="267">
        <v>50</v>
      </c>
      <c r="AB63" s="267" t="s">
        <v>1637</v>
      </c>
      <c r="AC63" s="267">
        <v>50</v>
      </c>
      <c r="AD63" s="267" t="s">
        <v>1055</v>
      </c>
      <c r="AE63" s="267">
        <v>0</v>
      </c>
      <c r="AF63" s="267">
        <v>0</v>
      </c>
      <c r="AG63" s="274">
        <v>30000</v>
      </c>
      <c r="AH63" s="267">
        <v>120</v>
      </c>
      <c r="AI63" s="267">
        <v>125</v>
      </c>
      <c r="AJ63" s="267" t="s">
        <v>1638</v>
      </c>
      <c r="AK63" s="267">
        <v>120</v>
      </c>
      <c r="AL63" s="267" t="s">
        <v>1639</v>
      </c>
      <c r="AM63" s="267">
        <v>120</v>
      </c>
      <c r="AN63" s="266" t="s">
        <v>1625</v>
      </c>
      <c r="AO63" s="266">
        <v>120</v>
      </c>
      <c r="AP63" s="266" t="s">
        <v>251</v>
      </c>
      <c r="AQ63" s="267">
        <v>0</v>
      </c>
      <c r="AR63" s="267">
        <v>0</v>
      </c>
      <c r="AS63" s="274"/>
      <c r="AT63" s="267">
        <v>50</v>
      </c>
      <c r="AU63" s="267">
        <v>120</v>
      </c>
      <c r="AV63" s="267">
        <v>51</v>
      </c>
      <c r="AW63" s="267">
        <v>50</v>
      </c>
      <c r="AX63" s="267">
        <v>119</v>
      </c>
      <c r="AY63" s="267">
        <v>120</v>
      </c>
      <c r="AZ63" s="267">
        <v>100</v>
      </c>
      <c r="BA63" s="285">
        <v>100</v>
      </c>
      <c r="BB63" s="285">
        <v>70</v>
      </c>
    </row>
    <row r="64" customFormat="1" ht="20.4" spans="1:54">
      <c r="A64" s="58">
        <f>A60</f>
        <v>902</v>
      </c>
      <c r="B64" s="59" t="s">
        <v>197</v>
      </c>
      <c r="C64" s="55" t="s">
        <v>278</v>
      </c>
      <c r="D64" s="56" t="s">
        <v>190</v>
      </c>
      <c r="E64" s="57" t="s">
        <v>289</v>
      </c>
      <c r="F64" s="77" t="s">
        <v>290</v>
      </c>
      <c r="G64" s="47"/>
      <c r="H64" s="121">
        <v>1</v>
      </c>
      <c r="I64" s="121">
        <v>1</v>
      </c>
      <c r="J64" s="121">
        <v>1</v>
      </c>
      <c r="K64" s="121">
        <v>0</v>
      </c>
      <c r="L64" s="121">
        <v>0</v>
      </c>
      <c r="M64" s="121">
        <v>0</v>
      </c>
      <c r="N64" s="121">
        <v>0</v>
      </c>
      <c r="O64" s="138">
        <v>0</v>
      </c>
      <c r="P64" s="121">
        <f t="shared" si="10"/>
        <v>0</v>
      </c>
      <c r="Q64" s="121">
        <v>0</v>
      </c>
      <c r="R64" s="121">
        <v>0</v>
      </c>
      <c r="S64" s="121">
        <v>0</v>
      </c>
      <c r="T64" s="121">
        <v>0</v>
      </c>
      <c r="U64" s="265">
        <f t="shared" si="8"/>
        <v>7</v>
      </c>
      <c r="V64" s="265">
        <v>50</v>
      </c>
      <c r="W64" s="265">
        <v>4</v>
      </c>
      <c r="X64" s="265">
        <v>400</v>
      </c>
      <c r="Y64" s="265">
        <v>25</v>
      </c>
      <c r="Z64" s="265">
        <v>1000</v>
      </c>
      <c r="AA64" s="265">
        <v>50</v>
      </c>
      <c r="AB64" s="265">
        <v>1850</v>
      </c>
      <c r="AC64" s="265">
        <v>50</v>
      </c>
      <c r="AD64" s="265">
        <v>3000</v>
      </c>
      <c r="AE64" s="265">
        <v>0</v>
      </c>
      <c r="AF64" s="265">
        <v>0</v>
      </c>
      <c r="AG64" s="274">
        <v>30000</v>
      </c>
      <c r="AH64" s="265">
        <v>120</v>
      </c>
      <c r="AI64" s="265">
        <v>125</v>
      </c>
      <c r="AJ64" s="265">
        <v>120</v>
      </c>
      <c r="AK64" s="265">
        <v>120</v>
      </c>
      <c r="AL64" s="265">
        <v>5050</v>
      </c>
      <c r="AM64" s="265">
        <v>120</v>
      </c>
      <c r="AN64" s="276">
        <v>60050</v>
      </c>
      <c r="AO64" s="276">
        <v>120</v>
      </c>
      <c r="AP64" s="276">
        <v>60100</v>
      </c>
      <c r="AQ64" s="265">
        <v>0</v>
      </c>
      <c r="AR64" s="265">
        <v>0</v>
      </c>
      <c r="AS64" s="274">
        <v>30000</v>
      </c>
      <c r="AT64" s="265">
        <v>50</v>
      </c>
      <c r="AU64" s="265">
        <v>120</v>
      </c>
      <c r="AV64" s="140">
        <v>51</v>
      </c>
      <c r="AW64" s="265">
        <v>50</v>
      </c>
      <c r="AX64" s="140">
        <v>119</v>
      </c>
      <c r="AY64" s="265">
        <v>120</v>
      </c>
      <c r="AZ64" s="265">
        <v>100</v>
      </c>
      <c r="BA64" s="283">
        <v>100</v>
      </c>
      <c r="BB64" s="283">
        <v>70</v>
      </c>
    </row>
    <row r="65" s="6" customFormat="1" ht="20.4" spans="1:54">
      <c r="A65" s="60"/>
      <c r="B65" s="61"/>
      <c r="C65" s="60"/>
      <c r="D65" s="62"/>
      <c r="E65" s="63" t="s">
        <v>291</v>
      </c>
      <c r="F65" s="63"/>
      <c r="G65" s="66"/>
      <c r="H65" s="8">
        <v>1</v>
      </c>
      <c r="I65" s="8">
        <v>1</v>
      </c>
      <c r="J65" s="8">
        <v>1</v>
      </c>
      <c r="K65" s="8">
        <v>0</v>
      </c>
      <c r="L65" s="8">
        <v>0</v>
      </c>
      <c r="M65" s="8">
        <v>0</v>
      </c>
      <c r="N65" s="8">
        <v>0</v>
      </c>
      <c r="O65" s="252">
        <v>0</v>
      </c>
      <c r="P65" s="8">
        <f t="shared" ref="P65:P70" si="11">Q65+R65*2+S65*4+T65*8</f>
        <v>0</v>
      </c>
      <c r="Q65" s="8">
        <v>0</v>
      </c>
      <c r="R65" s="8">
        <v>0</v>
      </c>
      <c r="S65" s="8">
        <v>0</v>
      </c>
      <c r="T65" s="8">
        <v>0</v>
      </c>
      <c r="U65" s="267">
        <f t="shared" si="8"/>
        <v>7</v>
      </c>
      <c r="V65" s="267">
        <v>50</v>
      </c>
      <c r="W65" s="267" t="s">
        <v>1618</v>
      </c>
      <c r="X65" s="267" t="s">
        <v>1635</v>
      </c>
      <c r="Y65" s="267">
        <v>25</v>
      </c>
      <c r="Z65" s="267" t="s">
        <v>1636</v>
      </c>
      <c r="AA65" s="267">
        <v>50</v>
      </c>
      <c r="AB65" s="267" t="s">
        <v>1637</v>
      </c>
      <c r="AC65" s="267">
        <v>50</v>
      </c>
      <c r="AD65" s="267" t="s">
        <v>1055</v>
      </c>
      <c r="AE65" s="267">
        <v>0</v>
      </c>
      <c r="AF65" s="267">
        <v>0</v>
      </c>
      <c r="AG65" s="274">
        <v>30000</v>
      </c>
      <c r="AH65" s="267">
        <v>120</v>
      </c>
      <c r="AI65" s="267">
        <v>125</v>
      </c>
      <c r="AJ65" s="267" t="s">
        <v>1638</v>
      </c>
      <c r="AK65" s="267">
        <v>120</v>
      </c>
      <c r="AL65" s="267" t="s">
        <v>1639</v>
      </c>
      <c r="AM65" s="267">
        <v>120</v>
      </c>
      <c r="AN65" s="266" t="s">
        <v>1625</v>
      </c>
      <c r="AO65" s="266">
        <v>120</v>
      </c>
      <c r="AP65" s="266" t="s">
        <v>251</v>
      </c>
      <c r="AQ65" s="267">
        <v>0</v>
      </c>
      <c r="AR65" s="267">
        <v>0</v>
      </c>
      <c r="AS65" s="274">
        <v>30000</v>
      </c>
      <c r="AT65" s="267">
        <v>50</v>
      </c>
      <c r="AU65" s="267">
        <v>120</v>
      </c>
      <c r="AV65" s="267">
        <v>51</v>
      </c>
      <c r="AW65" s="267">
        <v>50</v>
      </c>
      <c r="AX65" s="267">
        <v>119</v>
      </c>
      <c r="AY65" s="267">
        <v>120</v>
      </c>
      <c r="AZ65" s="267">
        <v>100</v>
      </c>
      <c r="BA65" s="285">
        <v>100</v>
      </c>
      <c r="BB65" s="285">
        <v>70</v>
      </c>
    </row>
    <row r="66" s="18" customFormat="1" ht="20.4" spans="1:54">
      <c r="A66" s="55">
        <f>A60</f>
        <v>902</v>
      </c>
      <c r="B66" s="59" t="s">
        <v>201</v>
      </c>
      <c r="C66" s="55" t="s">
        <v>298</v>
      </c>
      <c r="D66" s="56" t="s">
        <v>168</v>
      </c>
      <c r="E66" s="57" t="s">
        <v>299</v>
      </c>
      <c r="F66" s="57" t="s">
        <v>298</v>
      </c>
      <c r="G66" s="47"/>
      <c r="H66" s="121">
        <v>1</v>
      </c>
      <c r="I66" s="121">
        <v>1</v>
      </c>
      <c r="J66" s="121">
        <v>1</v>
      </c>
      <c r="K66" s="121">
        <v>0</v>
      </c>
      <c r="L66" s="121">
        <v>0</v>
      </c>
      <c r="M66" s="121">
        <v>0</v>
      </c>
      <c r="N66" s="121">
        <v>0</v>
      </c>
      <c r="O66" s="138">
        <v>0</v>
      </c>
      <c r="P66" s="121">
        <f t="shared" si="11"/>
        <v>0</v>
      </c>
      <c r="Q66" s="121">
        <v>0</v>
      </c>
      <c r="R66" s="121">
        <v>0</v>
      </c>
      <c r="S66" s="121">
        <v>0</v>
      </c>
      <c r="T66" s="121">
        <v>0</v>
      </c>
      <c r="U66" s="265">
        <f t="shared" si="8"/>
        <v>7</v>
      </c>
      <c r="V66" s="265">
        <v>50</v>
      </c>
      <c r="W66" s="265">
        <v>4</v>
      </c>
      <c r="X66" s="265">
        <v>400</v>
      </c>
      <c r="Y66" s="265">
        <v>25</v>
      </c>
      <c r="Z66" s="265">
        <v>1000</v>
      </c>
      <c r="AA66" s="265">
        <v>50</v>
      </c>
      <c r="AB66" s="265">
        <v>1850</v>
      </c>
      <c r="AC66" s="265">
        <v>50</v>
      </c>
      <c r="AD66" s="265">
        <v>3000</v>
      </c>
      <c r="AE66" s="265">
        <v>0</v>
      </c>
      <c r="AF66" s="265">
        <v>0</v>
      </c>
      <c r="AG66" s="274">
        <v>30000</v>
      </c>
      <c r="AH66" s="265">
        <v>120</v>
      </c>
      <c r="AI66" s="265">
        <v>125</v>
      </c>
      <c r="AJ66" s="265">
        <v>120</v>
      </c>
      <c r="AK66" s="265">
        <v>120</v>
      </c>
      <c r="AL66" s="265">
        <v>5050</v>
      </c>
      <c r="AM66" s="265">
        <v>120</v>
      </c>
      <c r="AN66" s="276">
        <v>60050</v>
      </c>
      <c r="AO66" s="276">
        <v>120</v>
      </c>
      <c r="AP66" s="276">
        <v>60100</v>
      </c>
      <c r="AQ66" s="265">
        <v>0</v>
      </c>
      <c r="AR66" s="265">
        <v>0</v>
      </c>
      <c r="AS66" s="274">
        <v>30000</v>
      </c>
      <c r="AT66" s="265">
        <v>50</v>
      </c>
      <c r="AU66" s="265">
        <v>120</v>
      </c>
      <c r="AV66" s="140">
        <v>51</v>
      </c>
      <c r="AW66" s="265">
        <v>50</v>
      </c>
      <c r="AX66" s="140">
        <v>119</v>
      </c>
      <c r="AY66" s="265">
        <v>120</v>
      </c>
      <c r="AZ66" s="265">
        <v>100</v>
      </c>
      <c r="BA66" s="283">
        <v>100</v>
      </c>
      <c r="BB66" s="283">
        <v>70</v>
      </c>
    </row>
    <row r="67" s="6" customFormat="1" ht="20.4" spans="1:54">
      <c r="A67" s="60"/>
      <c r="B67" s="61"/>
      <c r="C67" s="60"/>
      <c r="D67" s="62"/>
      <c r="E67" s="63" t="s">
        <v>300</v>
      </c>
      <c r="F67" s="63"/>
      <c r="G67" s="66"/>
      <c r="H67" s="8">
        <v>1</v>
      </c>
      <c r="I67" s="8">
        <v>1</v>
      </c>
      <c r="J67" s="8">
        <v>1</v>
      </c>
      <c r="K67" s="8">
        <v>0</v>
      </c>
      <c r="L67" s="8">
        <v>0</v>
      </c>
      <c r="M67" s="8">
        <v>0</v>
      </c>
      <c r="N67" s="8">
        <v>0</v>
      </c>
      <c r="O67" s="252">
        <v>0</v>
      </c>
      <c r="P67" s="8">
        <f t="shared" si="11"/>
        <v>0</v>
      </c>
      <c r="Q67" s="8">
        <v>0</v>
      </c>
      <c r="R67" s="8">
        <v>0</v>
      </c>
      <c r="S67" s="8">
        <v>0</v>
      </c>
      <c r="T67" s="8">
        <v>0</v>
      </c>
      <c r="U67" s="267">
        <f t="shared" si="8"/>
        <v>7</v>
      </c>
      <c r="V67" s="267">
        <v>50</v>
      </c>
      <c r="W67" s="267" t="s">
        <v>1618</v>
      </c>
      <c r="X67" s="267" t="s">
        <v>1635</v>
      </c>
      <c r="Y67" s="267">
        <v>25</v>
      </c>
      <c r="Z67" s="267" t="s">
        <v>1636</v>
      </c>
      <c r="AA67" s="267">
        <v>50</v>
      </c>
      <c r="AB67" s="267" t="s">
        <v>1637</v>
      </c>
      <c r="AC67" s="267">
        <v>50</v>
      </c>
      <c r="AD67" s="267" t="s">
        <v>1055</v>
      </c>
      <c r="AE67" s="267">
        <v>0</v>
      </c>
      <c r="AF67" s="267">
        <v>0</v>
      </c>
      <c r="AG67" s="274">
        <v>30000</v>
      </c>
      <c r="AH67" s="267">
        <v>120</v>
      </c>
      <c r="AI67" s="267">
        <v>125</v>
      </c>
      <c r="AJ67" s="267" t="s">
        <v>1638</v>
      </c>
      <c r="AK67" s="267">
        <v>120</v>
      </c>
      <c r="AL67" s="267" t="s">
        <v>1639</v>
      </c>
      <c r="AM67" s="267">
        <v>120</v>
      </c>
      <c r="AN67" s="266" t="s">
        <v>1625</v>
      </c>
      <c r="AO67" s="266">
        <v>120</v>
      </c>
      <c r="AP67" s="266" t="s">
        <v>251</v>
      </c>
      <c r="AQ67" s="267">
        <v>0</v>
      </c>
      <c r="AR67" s="267">
        <v>0</v>
      </c>
      <c r="AS67" s="274">
        <v>30000</v>
      </c>
      <c r="AT67" s="267">
        <v>50</v>
      </c>
      <c r="AU67" s="267">
        <v>120</v>
      </c>
      <c r="AV67" s="267">
        <v>51</v>
      </c>
      <c r="AW67" s="267">
        <v>50</v>
      </c>
      <c r="AX67" s="267">
        <v>119</v>
      </c>
      <c r="AY67" s="267">
        <v>120</v>
      </c>
      <c r="AZ67" s="267">
        <v>100</v>
      </c>
      <c r="BA67" s="285">
        <v>100</v>
      </c>
      <c r="BB67" s="285">
        <v>70</v>
      </c>
    </row>
    <row r="68" s="18" customFormat="1" ht="20.4" spans="1:54">
      <c r="A68" s="55">
        <f t="shared" ref="A68:A72" si="12">A66</f>
        <v>902</v>
      </c>
      <c r="B68" s="59" t="s">
        <v>201</v>
      </c>
      <c r="C68" s="55" t="s">
        <v>298</v>
      </c>
      <c r="D68" s="56" t="s">
        <v>180</v>
      </c>
      <c r="E68" s="57" t="s">
        <v>301</v>
      </c>
      <c r="F68" s="57" t="s">
        <v>302</v>
      </c>
      <c r="G68" s="47"/>
      <c r="H68" s="121">
        <v>1</v>
      </c>
      <c r="I68" s="121">
        <v>1</v>
      </c>
      <c r="J68" s="121">
        <v>1</v>
      </c>
      <c r="K68" s="121">
        <v>0</v>
      </c>
      <c r="L68" s="121">
        <v>0</v>
      </c>
      <c r="M68" s="121">
        <v>0</v>
      </c>
      <c r="N68" s="121">
        <v>0</v>
      </c>
      <c r="O68" s="138">
        <v>0</v>
      </c>
      <c r="P68" s="121">
        <f t="shared" si="11"/>
        <v>0</v>
      </c>
      <c r="Q68" s="121">
        <v>0</v>
      </c>
      <c r="R68" s="121">
        <v>0</v>
      </c>
      <c r="S68" s="121">
        <v>0</v>
      </c>
      <c r="T68" s="121">
        <v>0</v>
      </c>
      <c r="U68" s="265">
        <f t="shared" si="8"/>
        <v>7</v>
      </c>
      <c r="V68" s="265">
        <v>50</v>
      </c>
      <c r="W68" s="265">
        <v>4</v>
      </c>
      <c r="X68" s="265">
        <v>400</v>
      </c>
      <c r="Y68" s="265">
        <v>25</v>
      </c>
      <c r="Z68" s="265">
        <v>1000</v>
      </c>
      <c r="AA68" s="265">
        <v>50</v>
      </c>
      <c r="AB68" s="265">
        <v>1850</v>
      </c>
      <c r="AC68" s="265">
        <v>50</v>
      </c>
      <c r="AD68" s="265">
        <v>3000</v>
      </c>
      <c r="AE68" s="265">
        <v>0</v>
      </c>
      <c r="AF68" s="265">
        <v>0</v>
      </c>
      <c r="AG68" s="274">
        <v>30000</v>
      </c>
      <c r="AH68" s="265">
        <v>120</v>
      </c>
      <c r="AI68" s="265">
        <v>125</v>
      </c>
      <c r="AJ68" s="265">
        <v>120</v>
      </c>
      <c r="AK68" s="265">
        <v>120</v>
      </c>
      <c r="AL68" s="265">
        <v>5050</v>
      </c>
      <c r="AM68" s="265">
        <v>120</v>
      </c>
      <c r="AN68" s="276">
        <v>60050</v>
      </c>
      <c r="AO68" s="276">
        <v>120</v>
      </c>
      <c r="AP68" s="276">
        <v>60100</v>
      </c>
      <c r="AQ68" s="265">
        <v>0</v>
      </c>
      <c r="AR68" s="265">
        <v>0</v>
      </c>
      <c r="AS68" s="274">
        <v>30000</v>
      </c>
      <c r="AT68" s="265">
        <v>50</v>
      </c>
      <c r="AU68" s="265">
        <v>120</v>
      </c>
      <c r="AV68" s="140">
        <v>51</v>
      </c>
      <c r="AW68" s="265">
        <v>50</v>
      </c>
      <c r="AX68" s="140">
        <v>119</v>
      </c>
      <c r="AY68" s="265">
        <v>120</v>
      </c>
      <c r="AZ68" s="265">
        <v>100</v>
      </c>
      <c r="BA68" s="283">
        <v>100</v>
      </c>
      <c r="BB68" s="283">
        <v>70</v>
      </c>
    </row>
    <row r="69" s="10" customFormat="1" ht="20.4" spans="1:54">
      <c r="A69" s="69"/>
      <c r="B69" s="70"/>
      <c r="C69" s="69"/>
      <c r="D69" s="71"/>
      <c r="E69" s="72" t="s">
        <v>268</v>
      </c>
      <c r="F69" s="72"/>
      <c r="G69" s="73"/>
      <c r="H69" s="74">
        <v>1</v>
      </c>
      <c r="I69" s="74">
        <v>1</v>
      </c>
      <c r="J69" s="74">
        <v>1</v>
      </c>
      <c r="K69" s="74">
        <v>0</v>
      </c>
      <c r="L69" s="74">
        <v>0</v>
      </c>
      <c r="M69" s="74">
        <v>0</v>
      </c>
      <c r="N69" s="74">
        <v>0</v>
      </c>
      <c r="O69" s="235">
        <v>0</v>
      </c>
      <c r="P69" s="74">
        <f t="shared" si="11"/>
        <v>0</v>
      </c>
      <c r="Q69" s="74">
        <v>0</v>
      </c>
      <c r="R69" s="74">
        <v>0</v>
      </c>
      <c r="S69" s="74">
        <v>0</v>
      </c>
      <c r="T69" s="74">
        <v>0</v>
      </c>
      <c r="U69" s="113">
        <f t="shared" si="8"/>
        <v>7</v>
      </c>
      <c r="V69" s="113">
        <v>50</v>
      </c>
      <c r="W69" s="113" t="s">
        <v>1618</v>
      </c>
      <c r="X69" s="113" t="s">
        <v>1635</v>
      </c>
      <c r="Y69" s="113">
        <v>25</v>
      </c>
      <c r="Z69" s="113" t="s">
        <v>1636</v>
      </c>
      <c r="AA69" s="113">
        <v>50</v>
      </c>
      <c r="AB69" s="113" t="s">
        <v>1637</v>
      </c>
      <c r="AC69" s="113">
        <v>50</v>
      </c>
      <c r="AD69" s="113" t="s">
        <v>1055</v>
      </c>
      <c r="AE69" s="113">
        <v>0</v>
      </c>
      <c r="AF69" s="113">
        <v>0</v>
      </c>
      <c r="AG69" s="274">
        <v>30000</v>
      </c>
      <c r="AH69" s="113">
        <v>120</v>
      </c>
      <c r="AI69" s="113">
        <v>125</v>
      </c>
      <c r="AJ69" s="113" t="s">
        <v>1638</v>
      </c>
      <c r="AK69" s="113">
        <v>120</v>
      </c>
      <c r="AL69" s="113" t="s">
        <v>1639</v>
      </c>
      <c r="AM69" s="113">
        <v>120</v>
      </c>
      <c r="AN69" s="279" t="s">
        <v>1625</v>
      </c>
      <c r="AO69" s="279">
        <v>120</v>
      </c>
      <c r="AP69" s="279" t="s">
        <v>251</v>
      </c>
      <c r="AQ69" s="113">
        <v>0</v>
      </c>
      <c r="AR69" s="113">
        <v>0</v>
      </c>
      <c r="AS69" s="274">
        <v>30000</v>
      </c>
      <c r="AT69" s="113">
        <v>50</v>
      </c>
      <c r="AU69" s="113">
        <v>120</v>
      </c>
      <c r="AV69" s="113">
        <v>51</v>
      </c>
      <c r="AW69" s="113">
        <v>50</v>
      </c>
      <c r="AX69" s="113">
        <v>119</v>
      </c>
      <c r="AY69" s="113">
        <v>120</v>
      </c>
      <c r="AZ69" s="113">
        <v>100</v>
      </c>
      <c r="BA69" s="286">
        <v>100</v>
      </c>
      <c r="BB69" s="286">
        <v>70</v>
      </c>
    </row>
    <row r="70" s="18" customFormat="1" ht="20.4" spans="1:54">
      <c r="A70" s="55">
        <f t="shared" si="12"/>
        <v>902</v>
      </c>
      <c r="B70" s="59" t="s">
        <v>306</v>
      </c>
      <c r="C70" s="55" t="s">
        <v>303</v>
      </c>
      <c r="D70" s="56" t="s">
        <v>168</v>
      </c>
      <c r="E70" s="57" t="s">
        <v>307</v>
      </c>
      <c r="F70" s="57" t="s">
        <v>303</v>
      </c>
      <c r="G70" s="47"/>
      <c r="H70" s="121">
        <v>1</v>
      </c>
      <c r="I70" s="121">
        <v>1</v>
      </c>
      <c r="J70" s="121">
        <v>1</v>
      </c>
      <c r="K70" s="121">
        <v>0</v>
      </c>
      <c r="L70" s="121">
        <v>0</v>
      </c>
      <c r="M70" s="121">
        <v>0</v>
      </c>
      <c r="N70" s="121">
        <v>0</v>
      </c>
      <c r="O70" s="138">
        <v>0</v>
      </c>
      <c r="P70" s="121">
        <f t="shared" si="11"/>
        <v>0</v>
      </c>
      <c r="Q70" s="121">
        <v>0</v>
      </c>
      <c r="R70" s="121">
        <v>0</v>
      </c>
      <c r="S70" s="121">
        <v>0</v>
      </c>
      <c r="T70" s="121">
        <v>0</v>
      </c>
      <c r="U70" s="265">
        <f t="shared" si="8"/>
        <v>7</v>
      </c>
      <c r="V70" s="265">
        <v>50</v>
      </c>
      <c r="W70" s="265">
        <v>4</v>
      </c>
      <c r="X70" s="265">
        <v>400</v>
      </c>
      <c r="Y70" s="265">
        <v>25</v>
      </c>
      <c r="Z70" s="265">
        <v>1000</v>
      </c>
      <c r="AA70" s="265">
        <v>50</v>
      </c>
      <c r="AB70" s="265">
        <v>1850</v>
      </c>
      <c r="AC70" s="265">
        <v>50</v>
      </c>
      <c r="AD70" s="265">
        <v>3000</v>
      </c>
      <c r="AE70" s="265">
        <v>0</v>
      </c>
      <c r="AF70" s="265">
        <v>0</v>
      </c>
      <c r="AG70" s="274">
        <v>30000</v>
      </c>
      <c r="AH70" s="265">
        <v>120</v>
      </c>
      <c r="AI70" s="265">
        <v>125</v>
      </c>
      <c r="AJ70" s="265">
        <v>120</v>
      </c>
      <c r="AK70" s="265">
        <v>120</v>
      </c>
      <c r="AL70" s="265">
        <v>5050</v>
      </c>
      <c r="AM70" s="265">
        <v>120</v>
      </c>
      <c r="AN70" s="276">
        <v>60050</v>
      </c>
      <c r="AO70" s="276">
        <v>120</v>
      </c>
      <c r="AP70" s="276">
        <v>60100</v>
      </c>
      <c r="AQ70" s="265">
        <v>0</v>
      </c>
      <c r="AR70" s="265">
        <v>0</v>
      </c>
      <c r="AS70" s="274">
        <v>30000</v>
      </c>
      <c r="AT70" s="265">
        <v>50</v>
      </c>
      <c r="AU70" s="265">
        <v>120</v>
      </c>
      <c r="AV70" s="140">
        <v>51</v>
      </c>
      <c r="AW70" s="265">
        <v>50</v>
      </c>
      <c r="AX70" s="140">
        <v>119</v>
      </c>
      <c r="AY70" s="265">
        <v>120</v>
      </c>
      <c r="AZ70" s="265">
        <v>100</v>
      </c>
      <c r="BA70" s="283">
        <v>100</v>
      </c>
      <c r="BB70" s="283">
        <v>70</v>
      </c>
    </row>
    <row r="71" s="11" customFormat="1" customHeight="1" spans="1:54">
      <c r="A71" s="111"/>
      <c r="B71" s="70"/>
      <c r="C71" s="69"/>
      <c r="D71" s="71"/>
      <c r="E71" s="72"/>
      <c r="F71" s="112"/>
      <c r="G71" s="73"/>
      <c r="H71" s="113"/>
      <c r="I71" s="125"/>
      <c r="J71" s="113"/>
      <c r="K71" s="125"/>
      <c r="L71" s="125"/>
      <c r="M71" s="125"/>
      <c r="N71" s="125">
        <v>0</v>
      </c>
      <c r="O71" s="134">
        <v>0</v>
      </c>
      <c r="P71" s="125"/>
      <c r="Q71" s="113"/>
      <c r="R71" s="125"/>
      <c r="S71" s="125"/>
      <c r="T71" s="125"/>
      <c r="U71" s="10"/>
      <c r="V71" s="10"/>
      <c r="W71" s="10"/>
      <c r="X71" s="287"/>
      <c r="AG71" s="290"/>
      <c r="AS71" s="290"/>
      <c r="AZ71" s="113">
        <v>100</v>
      </c>
      <c r="BA71" s="286">
        <v>100</v>
      </c>
      <c r="BB71" s="286">
        <v>70</v>
      </c>
    </row>
    <row r="72" customFormat="1" customHeight="1" spans="1:54">
      <c r="A72" s="51">
        <f t="shared" si="12"/>
        <v>902</v>
      </c>
      <c r="B72" s="42"/>
      <c r="C72" s="33" t="s">
        <v>303</v>
      </c>
      <c r="D72" s="43" t="s">
        <v>180</v>
      </c>
      <c r="E72" s="44" t="s">
        <v>308</v>
      </c>
      <c r="F72" s="44" t="s">
        <v>309</v>
      </c>
      <c r="G72" s="47"/>
      <c r="H72" s="114"/>
      <c r="I72" s="127"/>
      <c r="J72" s="114"/>
      <c r="K72" s="127"/>
      <c r="L72" s="127"/>
      <c r="M72" s="127"/>
      <c r="N72" s="127">
        <v>0</v>
      </c>
      <c r="O72" s="135">
        <v>0</v>
      </c>
      <c r="P72" s="127"/>
      <c r="Q72" s="114"/>
      <c r="R72" s="127"/>
      <c r="S72" s="127"/>
      <c r="T72" s="127"/>
      <c r="U72" s="12"/>
      <c r="V72" s="12"/>
      <c r="W72" s="12"/>
      <c r="X72" s="288"/>
      <c r="AG72" s="290"/>
      <c r="AS72" s="290"/>
      <c r="AZ72" s="265">
        <v>100</v>
      </c>
      <c r="BA72" s="283">
        <v>100</v>
      </c>
      <c r="BB72" s="283">
        <v>70</v>
      </c>
    </row>
    <row r="73" s="11" customFormat="1" customHeight="1" spans="1:54">
      <c r="A73" s="111"/>
      <c r="B73" s="70"/>
      <c r="C73" s="69"/>
      <c r="D73" s="71"/>
      <c r="E73" s="72"/>
      <c r="F73" s="112"/>
      <c r="G73" s="73"/>
      <c r="H73" s="113"/>
      <c r="I73" s="125"/>
      <c r="J73" s="113"/>
      <c r="K73" s="125"/>
      <c r="L73" s="125"/>
      <c r="M73" s="125"/>
      <c r="N73" s="125">
        <v>0</v>
      </c>
      <c r="O73" s="134">
        <v>0</v>
      </c>
      <c r="P73" s="125"/>
      <c r="Q73" s="113"/>
      <c r="R73" s="125"/>
      <c r="S73" s="125"/>
      <c r="T73" s="125"/>
      <c r="U73" s="10"/>
      <c r="V73" s="10"/>
      <c r="W73" s="10"/>
      <c r="X73" s="287"/>
      <c r="AG73" s="290"/>
      <c r="AS73" s="290"/>
      <c r="AZ73" s="113">
        <v>100</v>
      </c>
      <c r="BA73" s="286">
        <v>100</v>
      </c>
      <c r="BB73" s="286">
        <v>70</v>
      </c>
    </row>
    <row r="74" customFormat="1" customHeight="1" spans="1:54">
      <c r="A74" s="51">
        <f>A72</f>
        <v>902</v>
      </c>
      <c r="B74" s="42"/>
      <c r="C74" s="33" t="s">
        <v>303</v>
      </c>
      <c r="D74" s="43" t="s">
        <v>187</v>
      </c>
      <c r="E74" s="44" t="s">
        <v>310</v>
      </c>
      <c r="F74" s="44" t="s">
        <v>311</v>
      </c>
      <c r="G74" s="47"/>
      <c r="H74" s="114"/>
      <c r="I74" s="127"/>
      <c r="J74" s="114"/>
      <c r="K74" s="127"/>
      <c r="L74" s="127"/>
      <c r="M74" s="127"/>
      <c r="N74" s="127">
        <v>0</v>
      </c>
      <c r="O74" s="135">
        <v>0</v>
      </c>
      <c r="P74" s="127"/>
      <c r="Q74" s="114"/>
      <c r="R74" s="127"/>
      <c r="S74" s="127"/>
      <c r="T74" s="127"/>
      <c r="U74" s="12"/>
      <c r="V74" s="12"/>
      <c r="W74" s="12"/>
      <c r="X74" s="288"/>
      <c r="AG74" s="290"/>
      <c r="AS74" s="290"/>
      <c r="AZ74" s="265">
        <v>100</v>
      </c>
      <c r="BA74" s="283">
        <v>100</v>
      </c>
      <c r="BB74" s="283">
        <v>70</v>
      </c>
    </row>
    <row r="75" s="10" customFormat="1" ht="20.4" spans="1:54">
      <c r="A75" s="69"/>
      <c r="B75" s="70"/>
      <c r="C75" s="69"/>
      <c r="D75" s="71"/>
      <c r="E75" s="72" t="s">
        <v>312</v>
      </c>
      <c r="F75" s="72" t="s">
        <v>313</v>
      </c>
      <c r="G75" s="73"/>
      <c r="H75" s="74">
        <v>1</v>
      </c>
      <c r="I75" s="74">
        <v>1</v>
      </c>
      <c r="J75" s="74">
        <v>1</v>
      </c>
      <c r="K75" s="74">
        <v>0</v>
      </c>
      <c r="L75" s="74">
        <v>0</v>
      </c>
      <c r="M75" s="74">
        <v>0</v>
      </c>
      <c r="N75" s="74">
        <v>0</v>
      </c>
      <c r="O75" s="235">
        <v>0</v>
      </c>
      <c r="P75" s="74">
        <f>Q75+R75*2+S75*4+T75*8</f>
        <v>0</v>
      </c>
      <c r="Q75" s="74">
        <v>0</v>
      </c>
      <c r="R75" s="74">
        <v>0</v>
      </c>
      <c r="S75" s="74">
        <v>0</v>
      </c>
      <c r="T75" s="74">
        <v>0</v>
      </c>
      <c r="U75" s="113">
        <f t="shared" ref="U75:U76" si="13">H75+I75*2+J75*4+K75*8+L75*16+M75*32+N75*64+O75*128+Q75*256+R75*512+S75*1024+T75*2048</f>
        <v>7</v>
      </c>
      <c r="V75" s="113">
        <v>50</v>
      </c>
      <c r="W75" s="113" t="s">
        <v>1618</v>
      </c>
      <c r="X75" s="113" t="s">
        <v>1635</v>
      </c>
      <c r="Y75" s="113">
        <v>25</v>
      </c>
      <c r="Z75" s="113" t="s">
        <v>1636</v>
      </c>
      <c r="AA75" s="113">
        <v>50</v>
      </c>
      <c r="AB75" s="113" t="s">
        <v>1637</v>
      </c>
      <c r="AC75" s="113">
        <v>75</v>
      </c>
      <c r="AD75" s="113" t="s">
        <v>1055</v>
      </c>
      <c r="AE75" s="113">
        <v>0</v>
      </c>
      <c r="AF75" s="113">
        <v>0</v>
      </c>
      <c r="AG75" s="274">
        <v>30000</v>
      </c>
      <c r="AH75" s="113">
        <v>120</v>
      </c>
      <c r="AI75" s="113">
        <v>125</v>
      </c>
      <c r="AJ75" s="113" t="s">
        <v>1638</v>
      </c>
      <c r="AK75" s="113">
        <v>120</v>
      </c>
      <c r="AL75" s="113" t="s">
        <v>1639</v>
      </c>
      <c r="AM75" s="113">
        <v>115</v>
      </c>
      <c r="AN75" s="279" t="s">
        <v>1625</v>
      </c>
      <c r="AO75" s="279" t="s">
        <v>251</v>
      </c>
      <c r="AP75" s="279" t="s">
        <v>251</v>
      </c>
      <c r="AQ75" s="113">
        <v>0</v>
      </c>
      <c r="AR75" s="113">
        <v>0</v>
      </c>
      <c r="AS75" s="274">
        <v>30000</v>
      </c>
      <c r="AT75" s="113">
        <v>50</v>
      </c>
      <c r="AU75" s="113">
        <v>120</v>
      </c>
      <c r="AV75" s="113">
        <v>51</v>
      </c>
      <c r="AW75" s="113">
        <v>50</v>
      </c>
      <c r="AX75" s="113">
        <v>119</v>
      </c>
      <c r="AY75" s="113">
        <v>120</v>
      </c>
      <c r="AZ75" s="113">
        <v>100</v>
      </c>
      <c r="BA75" s="286">
        <v>100</v>
      </c>
      <c r="BB75" s="286">
        <v>70</v>
      </c>
    </row>
    <row r="76" ht="20.4" spans="1:54">
      <c r="A76" s="33">
        <f>A70</f>
        <v>902</v>
      </c>
      <c r="B76" s="42" t="s">
        <v>235</v>
      </c>
      <c r="C76" s="33" t="s">
        <v>313</v>
      </c>
      <c r="D76" s="43" t="s">
        <v>168</v>
      </c>
      <c r="E76" s="44" t="s">
        <v>314</v>
      </c>
      <c r="F76" s="44" t="s">
        <v>313</v>
      </c>
      <c r="G76" s="47"/>
      <c r="H76" s="19">
        <v>1</v>
      </c>
      <c r="I76" s="19">
        <v>1</v>
      </c>
      <c r="J76" s="19">
        <v>1</v>
      </c>
      <c r="K76" s="19">
        <v>0</v>
      </c>
      <c r="L76" s="19">
        <v>0</v>
      </c>
      <c r="M76" s="19">
        <v>0</v>
      </c>
      <c r="N76" s="19">
        <v>0</v>
      </c>
      <c r="O76" s="26">
        <v>0</v>
      </c>
      <c r="P76" s="19">
        <f>Q76+R76*2+S76*4+T76*8</f>
        <v>0</v>
      </c>
      <c r="Q76" s="19">
        <v>0</v>
      </c>
      <c r="R76" s="19">
        <v>0</v>
      </c>
      <c r="S76" s="19">
        <v>0</v>
      </c>
      <c r="T76" s="19">
        <v>0</v>
      </c>
      <c r="U76" s="140">
        <f t="shared" si="13"/>
        <v>7</v>
      </c>
      <c r="V76" s="140">
        <v>50</v>
      </c>
      <c r="W76" s="265">
        <v>5</v>
      </c>
      <c r="X76" s="265">
        <v>440</v>
      </c>
      <c r="Y76" s="265">
        <v>25</v>
      </c>
      <c r="Z76" s="265">
        <v>1040</v>
      </c>
      <c r="AA76" s="265">
        <v>50</v>
      </c>
      <c r="AB76" s="265">
        <v>1890</v>
      </c>
      <c r="AC76" s="265">
        <v>75</v>
      </c>
      <c r="AD76" s="265">
        <v>3090</v>
      </c>
      <c r="AE76" s="265">
        <v>0</v>
      </c>
      <c r="AF76" s="265">
        <v>0</v>
      </c>
      <c r="AG76" s="274">
        <v>30000</v>
      </c>
      <c r="AH76" s="140">
        <v>120</v>
      </c>
      <c r="AI76" s="265">
        <v>125</v>
      </c>
      <c r="AJ76" s="265">
        <v>160</v>
      </c>
      <c r="AK76" s="265">
        <v>120</v>
      </c>
      <c r="AL76" s="265">
        <v>5090</v>
      </c>
      <c r="AM76" s="265">
        <v>115</v>
      </c>
      <c r="AN76" s="276">
        <v>60090</v>
      </c>
      <c r="AO76" s="276">
        <v>115</v>
      </c>
      <c r="AP76" s="276">
        <v>60090</v>
      </c>
      <c r="AQ76" s="265">
        <v>0</v>
      </c>
      <c r="AR76" s="265">
        <v>0</v>
      </c>
      <c r="AS76" s="274">
        <v>30000</v>
      </c>
      <c r="AT76" s="265">
        <v>50</v>
      </c>
      <c r="AU76" s="265">
        <v>120</v>
      </c>
      <c r="AV76" s="140">
        <v>51</v>
      </c>
      <c r="AW76" s="140">
        <v>50</v>
      </c>
      <c r="AX76" s="140">
        <v>119</v>
      </c>
      <c r="AY76" s="140">
        <v>120</v>
      </c>
      <c r="AZ76" s="265">
        <v>100</v>
      </c>
      <c r="BA76" s="283">
        <v>100</v>
      </c>
      <c r="BB76" s="283">
        <v>70</v>
      </c>
    </row>
    <row r="77" s="11" customFormat="1" customHeight="1" spans="1:54">
      <c r="A77" s="111"/>
      <c r="B77" s="70"/>
      <c r="C77" s="69"/>
      <c r="D77" s="71"/>
      <c r="E77" s="72"/>
      <c r="F77" s="72"/>
      <c r="G77" s="73"/>
      <c r="H77" s="113"/>
      <c r="I77" s="125"/>
      <c r="J77" s="113"/>
      <c r="K77" s="125"/>
      <c r="L77" s="125"/>
      <c r="M77" s="125"/>
      <c r="N77" s="125">
        <v>0</v>
      </c>
      <c r="O77" s="134">
        <v>0</v>
      </c>
      <c r="P77" s="129"/>
      <c r="Q77" s="113"/>
      <c r="R77" s="125"/>
      <c r="S77" s="125"/>
      <c r="T77" s="129"/>
      <c r="U77" s="10"/>
      <c r="V77" s="10"/>
      <c r="W77" s="10"/>
      <c r="X77" s="287"/>
      <c r="AG77" s="290"/>
      <c r="AS77" s="290"/>
      <c r="AZ77" s="113">
        <v>100</v>
      </c>
      <c r="BA77" s="286">
        <v>100</v>
      </c>
      <c r="BB77" s="286">
        <v>70</v>
      </c>
    </row>
    <row r="78" customFormat="1" customHeight="1" spans="1:54">
      <c r="A78" s="51">
        <f>A68</f>
        <v>902</v>
      </c>
      <c r="B78" s="42"/>
      <c r="C78" s="33" t="s">
        <v>313</v>
      </c>
      <c r="D78" s="43" t="s">
        <v>180</v>
      </c>
      <c r="E78" s="44" t="s">
        <v>315</v>
      </c>
      <c r="F78" s="44" t="s">
        <v>316</v>
      </c>
      <c r="G78" s="47"/>
      <c r="H78" s="114"/>
      <c r="I78" s="127"/>
      <c r="J78" s="114"/>
      <c r="K78" s="127"/>
      <c r="L78" s="127"/>
      <c r="M78" s="127"/>
      <c r="N78" s="127">
        <v>0</v>
      </c>
      <c r="O78" s="135">
        <v>0</v>
      </c>
      <c r="P78" s="130"/>
      <c r="Q78" s="114"/>
      <c r="R78" s="127"/>
      <c r="S78" s="127"/>
      <c r="T78" s="130"/>
      <c r="U78" s="12"/>
      <c r="V78" s="12"/>
      <c r="W78" s="12"/>
      <c r="X78" s="288"/>
      <c r="AG78" s="290"/>
      <c r="AS78" s="290"/>
      <c r="AZ78" s="265">
        <v>100</v>
      </c>
      <c r="BA78" s="283">
        <v>100</v>
      </c>
      <c r="BB78" s="283">
        <v>70</v>
      </c>
    </row>
    <row r="79" s="241" customFormat="1" customHeight="1" spans="1:54">
      <c r="A79" s="111"/>
      <c r="B79" s="70"/>
      <c r="C79" s="69"/>
      <c r="D79" s="71"/>
      <c r="E79" s="72"/>
      <c r="F79" s="72"/>
      <c r="G79" s="115" t="s">
        <v>264</v>
      </c>
      <c r="H79" s="113">
        <v>1</v>
      </c>
      <c r="I79" s="125">
        <v>1</v>
      </c>
      <c r="J79" s="113">
        <v>1</v>
      </c>
      <c r="K79" s="125">
        <v>0</v>
      </c>
      <c r="L79" s="125">
        <v>0</v>
      </c>
      <c r="M79" s="125">
        <v>0</v>
      </c>
      <c r="N79" s="125">
        <v>0</v>
      </c>
      <c r="O79" s="134">
        <v>0</v>
      </c>
      <c r="P79" s="131">
        <v>0</v>
      </c>
      <c r="Q79" s="113">
        <v>0</v>
      </c>
      <c r="R79" s="125">
        <v>0</v>
      </c>
      <c r="S79" s="125">
        <v>0</v>
      </c>
      <c r="T79" s="131">
        <v>0</v>
      </c>
      <c r="U79" s="113">
        <f t="shared" ref="U79:U84" si="14">H79+I79*2+J79*4+K79*8+L79*16+M79*32+N79*64+O79*128+Q79*256+R79*512+S79*1024+T79*2048</f>
        <v>7</v>
      </c>
      <c r="V79" s="113">
        <v>50</v>
      </c>
      <c r="W79" s="113" t="s">
        <v>1618</v>
      </c>
      <c r="X79" s="113" t="s">
        <v>1635</v>
      </c>
      <c r="Y79" s="113">
        <v>25</v>
      </c>
      <c r="Z79" s="113" t="s">
        <v>1636</v>
      </c>
      <c r="AA79" s="113">
        <v>50</v>
      </c>
      <c r="AB79" s="113" t="s">
        <v>1637</v>
      </c>
      <c r="AC79" s="113">
        <v>75</v>
      </c>
      <c r="AD79" s="113" t="s">
        <v>1055</v>
      </c>
      <c r="AE79" s="113">
        <v>0</v>
      </c>
      <c r="AF79" s="113">
        <v>0</v>
      </c>
      <c r="AG79" s="274">
        <v>30000</v>
      </c>
      <c r="AH79" s="113">
        <v>120</v>
      </c>
      <c r="AI79" s="113">
        <v>125</v>
      </c>
      <c r="AJ79" s="113" t="s">
        <v>1638</v>
      </c>
      <c r="AK79" s="113">
        <v>120</v>
      </c>
      <c r="AL79" s="113" t="s">
        <v>1639</v>
      </c>
      <c r="AM79" s="113">
        <v>115</v>
      </c>
      <c r="AN79" s="113" t="s">
        <v>1625</v>
      </c>
      <c r="AO79" s="113" t="s">
        <v>251</v>
      </c>
      <c r="AP79" s="113" t="s">
        <v>251</v>
      </c>
      <c r="AQ79" s="113">
        <v>0</v>
      </c>
      <c r="AR79" s="113">
        <v>0</v>
      </c>
      <c r="AS79" s="274">
        <v>30000</v>
      </c>
      <c r="AT79" s="113">
        <v>50</v>
      </c>
      <c r="AU79" s="113">
        <v>120</v>
      </c>
      <c r="AV79" s="113">
        <v>51</v>
      </c>
      <c r="AW79" s="113">
        <v>50</v>
      </c>
      <c r="AX79" s="113">
        <v>119</v>
      </c>
      <c r="AY79" s="113">
        <v>120</v>
      </c>
      <c r="AZ79" s="113">
        <v>100</v>
      </c>
      <c r="BA79" s="286">
        <v>100</v>
      </c>
      <c r="BB79" s="286">
        <v>70</v>
      </c>
    </row>
    <row r="80" customFormat="1" customHeight="1" spans="1:54">
      <c r="A80" s="51">
        <f>A4</f>
        <v>902</v>
      </c>
      <c r="B80" s="42" t="s">
        <v>235</v>
      </c>
      <c r="C80" s="33" t="s">
        <v>313</v>
      </c>
      <c r="D80" s="43" t="s">
        <v>187</v>
      </c>
      <c r="E80" s="44" t="s">
        <v>317</v>
      </c>
      <c r="F80" s="44" t="s">
        <v>318</v>
      </c>
      <c r="G80" s="47"/>
      <c r="H80" s="19">
        <v>1</v>
      </c>
      <c r="I80" s="19">
        <v>1</v>
      </c>
      <c r="J80" s="19">
        <v>1</v>
      </c>
      <c r="K80" s="19">
        <v>0</v>
      </c>
      <c r="L80" s="19">
        <v>0</v>
      </c>
      <c r="M80" s="19">
        <v>0</v>
      </c>
      <c r="N80" s="19">
        <v>0</v>
      </c>
      <c r="O80" s="26">
        <v>0</v>
      </c>
      <c r="P80" s="19">
        <f>Q80+R80*2+S80*4+T80*8</f>
        <v>0</v>
      </c>
      <c r="Q80" s="19">
        <v>0</v>
      </c>
      <c r="R80" s="19">
        <v>0</v>
      </c>
      <c r="S80" s="19">
        <v>0</v>
      </c>
      <c r="T80" s="19">
        <v>0</v>
      </c>
      <c r="U80" s="140">
        <f t="shared" si="14"/>
        <v>7</v>
      </c>
      <c r="V80" s="140">
        <v>50</v>
      </c>
      <c r="W80" s="265">
        <v>5</v>
      </c>
      <c r="X80" s="265">
        <v>440</v>
      </c>
      <c r="Y80" s="265">
        <v>25</v>
      </c>
      <c r="Z80" s="265">
        <v>1040</v>
      </c>
      <c r="AA80" s="265">
        <v>50</v>
      </c>
      <c r="AB80" s="265">
        <v>1890</v>
      </c>
      <c r="AC80" s="265">
        <v>75</v>
      </c>
      <c r="AD80" s="265">
        <v>3090</v>
      </c>
      <c r="AE80" s="265">
        <v>0</v>
      </c>
      <c r="AF80" s="265">
        <v>0</v>
      </c>
      <c r="AG80" s="274">
        <v>30000</v>
      </c>
      <c r="AH80" s="140">
        <v>120</v>
      </c>
      <c r="AI80" s="265">
        <v>125</v>
      </c>
      <c r="AJ80" s="265">
        <v>160</v>
      </c>
      <c r="AK80" s="265">
        <v>120</v>
      </c>
      <c r="AL80" s="265">
        <v>5090</v>
      </c>
      <c r="AM80" s="265">
        <v>115</v>
      </c>
      <c r="AN80" s="276">
        <v>60090</v>
      </c>
      <c r="AO80" s="276">
        <v>115</v>
      </c>
      <c r="AP80" s="276">
        <v>60090</v>
      </c>
      <c r="AQ80" s="265">
        <v>0</v>
      </c>
      <c r="AR80" s="265">
        <v>0</v>
      </c>
      <c r="AS80" s="274">
        <v>30000</v>
      </c>
      <c r="AT80" s="265">
        <v>50</v>
      </c>
      <c r="AU80" s="265">
        <v>120</v>
      </c>
      <c r="AV80" s="140">
        <v>51</v>
      </c>
      <c r="AW80" s="140">
        <v>50</v>
      </c>
      <c r="AX80" s="140">
        <v>119</v>
      </c>
      <c r="AY80" s="140">
        <v>120</v>
      </c>
      <c r="AZ80" s="265">
        <v>100</v>
      </c>
      <c r="BA80" s="283">
        <v>100</v>
      </c>
      <c r="BB80" s="283">
        <v>70</v>
      </c>
    </row>
    <row r="81" s="2" customFormat="1" customHeight="1" spans="1:54">
      <c r="A81" s="36"/>
      <c r="B81" s="37"/>
      <c r="C81" s="36"/>
      <c r="D81" s="38"/>
      <c r="E81" s="39" t="s">
        <v>319</v>
      </c>
      <c r="F81" s="39"/>
      <c r="G81" s="49"/>
      <c r="H81" s="52">
        <v>1</v>
      </c>
      <c r="I81" s="52">
        <v>1</v>
      </c>
      <c r="J81" s="52">
        <v>0</v>
      </c>
      <c r="K81" s="52">
        <v>0</v>
      </c>
      <c r="L81" s="52">
        <v>0</v>
      </c>
      <c r="M81" s="52" t="s">
        <v>251</v>
      </c>
      <c r="N81" s="52">
        <v>0</v>
      </c>
      <c r="O81" s="98">
        <v>0</v>
      </c>
      <c r="P81" s="52"/>
      <c r="Q81" s="52" t="s">
        <v>251</v>
      </c>
      <c r="R81" s="52" t="s">
        <v>251</v>
      </c>
      <c r="S81" s="52" t="s">
        <v>251</v>
      </c>
      <c r="T81" s="52" t="s">
        <v>251</v>
      </c>
      <c r="U81" s="261"/>
      <c r="V81" s="261">
        <v>90</v>
      </c>
      <c r="W81" s="262" t="s">
        <v>251</v>
      </c>
      <c r="X81" s="261" t="s">
        <v>251</v>
      </c>
      <c r="Y81" s="261" t="s">
        <v>251</v>
      </c>
      <c r="Z81" s="261" t="s">
        <v>251</v>
      </c>
      <c r="AA81" s="262" t="s">
        <v>251</v>
      </c>
      <c r="AB81" s="250" t="s">
        <v>251</v>
      </c>
      <c r="AC81" s="250" t="s">
        <v>251</v>
      </c>
      <c r="AD81" s="250" t="s">
        <v>251</v>
      </c>
      <c r="AE81" s="250" t="s">
        <v>251</v>
      </c>
      <c r="AF81" s="250" t="s">
        <v>251</v>
      </c>
      <c r="AG81" s="274" t="s">
        <v>251</v>
      </c>
      <c r="AH81" s="250" t="s">
        <v>251</v>
      </c>
      <c r="AI81" s="250" t="s">
        <v>251</v>
      </c>
      <c r="AJ81" s="250" t="s">
        <v>251</v>
      </c>
      <c r="AK81" s="250" t="s">
        <v>251</v>
      </c>
      <c r="AL81" s="250" t="s">
        <v>251</v>
      </c>
      <c r="AM81" s="250" t="s">
        <v>251</v>
      </c>
      <c r="AN81" s="275" t="s">
        <v>251</v>
      </c>
      <c r="AO81" s="275" t="s">
        <v>251</v>
      </c>
      <c r="AP81" s="275" t="s">
        <v>251</v>
      </c>
      <c r="AQ81" s="250" t="s">
        <v>251</v>
      </c>
      <c r="AR81" s="250" t="s">
        <v>251</v>
      </c>
      <c r="AS81" s="274" t="s">
        <v>251</v>
      </c>
      <c r="AT81" s="250" t="s">
        <v>251</v>
      </c>
      <c r="AU81" s="250" t="s">
        <v>251</v>
      </c>
      <c r="AV81" s="250" t="s">
        <v>251</v>
      </c>
      <c r="AW81" s="250" t="s">
        <v>251</v>
      </c>
      <c r="AX81" s="250">
        <v>109</v>
      </c>
      <c r="AY81" s="250" t="s">
        <v>251</v>
      </c>
      <c r="AZ81" s="250">
        <v>100</v>
      </c>
      <c r="BA81" s="251">
        <v>100</v>
      </c>
      <c r="BB81" s="251">
        <v>70</v>
      </c>
    </row>
    <row r="82" s="12" customFormat="1" ht="20.4" spans="1:54">
      <c r="A82" s="9">
        <f>A76</f>
        <v>902</v>
      </c>
      <c r="B82" s="116" t="s">
        <v>238</v>
      </c>
      <c r="C82" s="9" t="s">
        <v>322</v>
      </c>
      <c r="D82" s="117" t="s">
        <v>168</v>
      </c>
      <c r="E82" s="118" t="s">
        <v>323</v>
      </c>
      <c r="F82" s="118" t="s">
        <v>324</v>
      </c>
      <c r="G82" s="47"/>
      <c r="H82" s="19">
        <v>1</v>
      </c>
      <c r="I82" s="19">
        <v>1</v>
      </c>
      <c r="J82" s="9">
        <v>0</v>
      </c>
      <c r="K82" s="9">
        <v>0</v>
      </c>
      <c r="L82" s="9">
        <v>0</v>
      </c>
      <c r="M82" s="9">
        <v>0</v>
      </c>
      <c r="N82" s="9">
        <v>0</v>
      </c>
      <c r="O82" s="187">
        <v>0</v>
      </c>
      <c r="P82" s="9">
        <f t="shared" ref="P82" si="15">Q82+R82*2+S82*4+T82*8</f>
        <v>0</v>
      </c>
      <c r="Q82" s="9">
        <v>0</v>
      </c>
      <c r="R82" s="9">
        <v>0</v>
      </c>
      <c r="S82" s="9">
        <v>0</v>
      </c>
      <c r="T82" s="9">
        <v>0</v>
      </c>
      <c r="U82" s="265">
        <f t="shared" si="14"/>
        <v>3</v>
      </c>
      <c r="V82" s="140">
        <v>90</v>
      </c>
      <c r="W82" s="265">
        <v>4</v>
      </c>
      <c r="X82" s="265">
        <v>400</v>
      </c>
      <c r="Y82" s="265">
        <v>25</v>
      </c>
      <c r="Z82" s="265">
        <v>1000</v>
      </c>
      <c r="AA82" s="265">
        <v>50</v>
      </c>
      <c r="AB82" s="265">
        <v>1850</v>
      </c>
      <c r="AC82" s="265">
        <v>75</v>
      </c>
      <c r="AD82" s="265">
        <v>3000</v>
      </c>
      <c r="AE82" s="265">
        <v>0</v>
      </c>
      <c r="AF82" s="265">
        <v>0</v>
      </c>
      <c r="AG82" s="274">
        <v>30000</v>
      </c>
      <c r="AH82" s="265">
        <v>110</v>
      </c>
      <c r="AI82" s="265">
        <v>125</v>
      </c>
      <c r="AJ82" s="265">
        <v>120</v>
      </c>
      <c r="AK82" s="265">
        <v>120</v>
      </c>
      <c r="AL82" s="265">
        <v>5050</v>
      </c>
      <c r="AM82" s="265">
        <v>115</v>
      </c>
      <c r="AN82" s="265">
        <v>60050</v>
      </c>
      <c r="AO82" s="265">
        <v>110</v>
      </c>
      <c r="AP82" s="265">
        <v>60100</v>
      </c>
      <c r="AQ82" s="265">
        <v>0</v>
      </c>
      <c r="AR82" s="265">
        <v>0</v>
      </c>
      <c r="AS82" s="274">
        <v>30000</v>
      </c>
      <c r="AT82" s="265">
        <v>50</v>
      </c>
      <c r="AU82" s="265">
        <v>120</v>
      </c>
      <c r="AV82" s="265">
        <v>86</v>
      </c>
      <c r="AW82" s="265">
        <v>85</v>
      </c>
      <c r="AX82" s="140">
        <v>109</v>
      </c>
      <c r="AY82" s="265">
        <v>115</v>
      </c>
      <c r="AZ82" s="265">
        <v>100</v>
      </c>
      <c r="BA82" s="283">
        <v>100</v>
      </c>
      <c r="BB82" s="283">
        <v>70</v>
      </c>
    </row>
    <row r="83" s="2" customFormat="1" customHeight="1" spans="1:54">
      <c r="A83" s="36"/>
      <c r="B83" s="37"/>
      <c r="C83" s="36"/>
      <c r="D83" s="38"/>
      <c r="E83" s="39" t="s">
        <v>325</v>
      </c>
      <c r="F83" s="39"/>
      <c r="G83" s="49"/>
      <c r="H83" s="52">
        <v>1</v>
      </c>
      <c r="I83" s="52">
        <v>1</v>
      </c>
      <c r="J83" s="52">
        <v>0</v>
      </c>
      <c r="K83" s="52">
        <v>0</v>
      </c>
      <c r="L83" s="52">
        <v>0</v>
      </c>
      <c r="M83" s="52" t="s">
        <v>251</v>
      </c>
      <c r="N83" s="52">
        <v>0</v>
      </c>
      <c r="O83" s="98">
        <v>0</v>
      </c>
      <c r="P83" s="52"/>
      <c r="Q83" s="52" t="s">
        <v>251</v>
      </c>
      <c r="R83" s="52" t="s">
        <v>251</v>
      </c>
      <c r="S83" s="52" t="s">
        <v>251</v>
      </c>
      <c r="T83" s="52" t="s">
        <v>251</v>
      </c>
      <c r="U83" s="261"/>
      <c r="V83" s="261">
        <v>90</v>
      </c>
      <c r="W83" s="262" t="s">
        <v>251</v>
      </c>
      <c r="X83" s="261" t="s">
        <v>251</v>
      </c>
      <c r="Y83" s="261" t="s">
        <v>251</v>
      </c>
      <c r="Z83" s="261" t="s">
        <v>251</v>
      </c>
      <c r="AA83" s="262" t="s">
        <v>251</v>
      </c>
      <c r="AB83" s="250" t="s">
        <v>251</v>
      </c>
      <c r="AC83" s="250" t="s">
        <v>251</v>
      </c>
      <c r="AD83" s="250" t="s">
        <v>251</v>
      </c>
      <c r="AE83" s="250" t="s">
        <v>251</v>
      </c>
      <c r="AF83" s="250" t="s">
        <v>251</v>
      </c>
      <c r="AG83" s="274" t="s">
        <v>251</v>
      </c>
      <c r="AH83" s="250" t="s">
        <v>251</v>
      </c>
      <c r="AI83" s="250" t="s">
        <v>251</v>
      </c>
      <c r="AJ83" s="250" t="s">
        <v>251</v>
      </c>
      <c r="AK83" s="250" t="s">
        <v>251</v>
      </c>
      <c r="AL83" s="250" t="s">
        <v>251</v>
      </c>
      <c r="AM83" s="250" t="s">
        <v>251</v>
      </c>
      <c r="AN83" s="275" t="s">
        <v>251</v>
      </c>
      <c r="AO83" s="275" t="s">
        <v>251</v>
      </c>
      <c r="AP83" s="275" t="s">
        <v>251</v>
      </c>
      <c r="AQ83" s="250" t="s">
        <v>251</v>
      </c>
      <c r="AR83" s="250" t="s">
        <v>251</v>
      </c>
      <c r="AS83" s="274" t="s">
        <v>251</v>
      </c>
      <c r="AT83" s="250" t="s">
        <v>251</v>
      </c>
      <c r="AU83" s="250" t="s">
        <v>251</v>
      </c>
      <c r="AV83" s="250" t="s">
        <v>251</v>
      </c>
      <c r="AW83" s="250" t="s">
        <v>251</v>
      </c>
      <c r="AX83" s="250">
        <v>109</v>
      </c>
      <c r="AY83" s="250" t="s">
        <v>251</v>
      </c>
      <c r="AZ83" s="250">
        <v>100</v>
      </c>
      <c r="BA83" s="251">
        <v>100</v>
      </c>
      <c r="BB83" s="251">
        <v>70</v>
      </c>
    </row>
    <row r="84" s="12" customFormat="1" ht="20.4" spans="1:54">
      <c r="A84" s="9">
        <f>A82</f>
        <v>902</v>
      </c>
      <c r="B84" s="116" t="s">
        <v>238</v>
      </c>
      <c r="C84" s="9" t="s">
        <v>322</v>
      </c>
      <c r="D84" s="117" t="s">
        <v>180</v>
      </c>
      <c r="E84" s="118" t="s">
        <v>326</v>
      </c>
      <c r="F84" s="118" t="s">
        <v>327</v>
      </c>
      <c r="G84" s="47"/>
      <c r="H84" s="19">
        <v>1</v>
      </c>
      <c r="I84" s="19">
        <v>1</v>
      </c>
      <c r="J84" s="9">
        <v>0</v>
      </c>
      <c r="K84" s="9">
        <v>0</v>
      </c>
      <c r="L84" s="9">
        <v>0</v>
      </c>
      <c r="M84" s="9">
        <v>0</v>
      </c>
      <c r="N84" s="9">
        <v>0</v>
      </c>
      <c r="O84" s="187">
        <v>0</v>
      </c>
      <c r="P84" s="9">
        <f t="shared" ref="P84" si="16">Q84+R84*2+S84*4+T84*8</f>
        <v>0</v>
      </c>
      <c r="Q84" s="9">
        <v>0</v>
      </c>
      <c r="R84" s="9">
        <v>0</v>
      </c>
      <c r="S84" s="9">
        <v>0</v>
      </c>
      <c r="T84" s="9">
        <v>0</v>
      </c>
      <c r="U84" s="265">
        <f t="shared" si="14"/>
        <v>3</v>
      </c>
      <c r="V84" s="140">
        <v>90</v>
      </c>
      <c r="W84" s="265">
        <v>4</v>
      </c>
      <c r="X84" s="265">
        <v>400</v>
      </c>
      <c r="Y84" s="265">
        <v>25</v>
      </c>
      <c r="Z84" s="265">
        <v>1000</v>
      </c>
      <c r="AA84" s="265">
        <v>50</v>
      </c>
      <c r="AB84" s="265">
        <v>1850</v>
      </c>
      <c r="AC84" s="265">
        <v>75</v>
      </c>
      <c r="AD84" s="265">
        <v>3000</v>
      </c>
      <c r="AE84" s="265">
        <v>0</v>
      </c>
      <c r="AF84" s="265">
        <v>0</v>
      </c>
      <c r="AG84" s="274">
        <v>30000</v>
      </c>
      <c r="AH84" s="265">
        <v>110</v>
      </c>
      <c r="AI84" s="265">
        <v>125</v>
      </c>
      <c r="AJ84" s="265">
        <v>120</v>
      </c>
      <c r="AK84" s="265">
        <v>120</v>
      </c>
      <c r="AL84" s="265">
        <v>5050</v>
      </c>
      <c r="AM84" s="265">
        <v>115</v>
      </c>
      <c r="AN84" s="265">
        <v>60050</v>
      </c>
      <c r="AO84" s="265">
        <v>110</v>
      </c>
      <c r="AP84" s="265">
        <v>60100</v>
      </c>
      <c r="AQ84" s="265">
        <v>0</v>
      </c>
      <c r="AR84" s="265">
        <v>0</v>
      </c>
      <c r="AS84" s="274">
        <v>30000</v>
      </c>
      <c r="AT84" s="265">
        <v>50</v>
      </c>
      <c r="AU84" s="265">
        <v>120</v>
      </c>
      <c r="AV84" s="265">
        <v>86</v>
      </c>
      <c r="AW84" s="265">
        <v>85</v>
      </c>
      <c r="AX84" s="140">
        <v>109</v>
      </c>
      <c r="AY84" s="265">
        <v>115</v>
      </c>
      <c r="AZ84" s="265">
        <v>100</v>
      </c>
      <c r="BA84" s="283">
        <v>100</v>
      </c>
      <c r="BB84" s="283">
        <v>70</v>
      </c>
    </row>
    <row r="85" s="2" customFormat="1" ht="20.4" spans="1:54">
      <c r="A85" s="119"/>
      <c r="B85" s="37"/>
      <c r="C85" s="52"/>
      <c r="D85" s="38"/>
      <c r="E85" s="39"/>
      <c r="F85" s="39"/>
      <c r="G85" s="49"/>
      <c r="H85" s="52"/>
      <c r="I85" s="52"/>
      <c r="J85" s="52"/>
      <c r="K85" s="52"/>
      <c r="L85" s="52"/>
      <c r="M85" s="52"/>
      <c r="N85" s="52">
        <v>0</v>
      </c>
      <c r="O85" s="98">
        <v>0</v>
      </c>
      <c r="P85" s="52"/>
      <c r="Q85" s="52"/>
      <c r="R85" s="52"/>
      <c r="S85" s="52"/>
      <c r="T85" s="52"/>
      <c r="U85" s="250"/>
      <c r="V85" s="250"/>
      <c r="W85" s="250"/>
      <c r="X85" s="250"/>
      <c r="Y85" s="250"/>
      <c r="Z85" s="250"/>
      <c r="AA85" s="250"/>
      <c r="AB85" s="250"/>
      <c r="AC85" s="250"/>
      <c r="AD85" s="250"/>
      <c r="AE85" s="250"/>
      <c r="AF85" s="250"/>
      <c r="AG85" s="274"/>
      <c r="AH85" s="250"/>
      <c r="AI85" s="250"/>
      <c r="AJ85" s="250"/>
      <c r="AK85" s="250"/>
      <c r="AL85" s="250"/>
      <c r="AM85" s="250"/>
      <c r="AN85" s="250"/>
      <c r="AO85" s="250"/>
      <c r="AP85" s="250"/>
      <c r="AQ85" s="250"/>
      <c r="AR85" s="250"/>
      <c r="AS85" s="274"/>
      <c r="AT85" s="250"/>
      <c r="AU85" s="250"/>
      <c r="AV85" s="250"/>
      <c r="AW85" s="250"/>
      <c r="AX85" s="250"/>
      <c r="AY85" s="250"/>
      <c r="AZ85" s="250">
        <v>100</v>
      </c>
      <c r="BA85" s="251">
        <v>100</v>
      </c>
      <c r="BB85" s="251">
        <v>70</v>
      </c>
    </row>
    <row r="86" s="12" customFormat="1" ht="20.4" spans="1:54">
      <c r="A86" s="120">
        <f>A84</f>
        <v>902</v>
      </c>
      <c r="B86" s="116"/>
      <c r="C86" s="9" t="s">
        <v>322</v>
      </c>
      <c r="D86" s="117" t="s">
        <v>187</v>
      </c>
      <c r="E86" s="118" t="s">
        <v>328</v>
      </c>
      <c r="F86" s="118" t="s">
        <v>329</v>
      </c>
      <c r="G86" s="47"/>
      <c r="H86" s="9"/>
      <c r="I86" s="9"/>
      <c r="J86" s="9"/>
      <c r="K86" s="9"/>
      <c r="L86" s="9"/>
      <c r="M86" s="9"/>
      <c r="N86" s="9">
        <v>0</v>
      </c>
      <c r="O86" s="187">
        <v>0</v>
      </c>
      <c r="P86" s="9"/>
      <c r="Q86" s="9"/>
      <c r="R86" s="9"/>
      <c r="S86" s="9"/>
      <c r="T86" s="9"/>
      <c r="U86" s="265"/>
      <c r="V86" s="265"/>
      <c r="W86" s="265"/>
      <c r="X86" s="265"/>
      <c r="Y86" s="265"/>
      <c r="Z86" s="265"/>
      <c r="AA86" s="265"/>
      <c r="AB86" s="265"/>
      <c r="AC86" s="265"/>
      <c r="AD86" s="265"/>
      <c r="AE86" s="265"/>
      <c r="AF86" s="265"/>
      <c r="AG86" s="274"/>
      <c r="AH86" s="265"/>
      <c r="AI86" s="265"/>
      <c r="AJ86" s="265"/>
      <c r="AK86" s="265"/>
      <c r="AL86" s="265"/>
      <c r="AM86" s="265"/>
      <c r="AN86" s="265"/>
      <c r="AO86" s="265"/>
      <c r="AP86" s="265"/>
      <c r="AQ86" s="265"/>
      <c r="AR86" s="265"/>
      <c r="AS86" s="274"/>
      <c r="AT86" s="265"/>
      <c r="AU86" s="265"/>
      <c r="AV86" s="265"/>
      <c r="AW86" s="265"/>
      <c r="AX86" s="265"/>
      <c r="AY86" s="265"/>
      <c r="AZ86" s="265">
        <v>100</v>
      </c>
      <c r="BA86" s="283">
        <v>100</v>
      </c>
      <c r="BB86" s="283">
        <v>70</v>
      </c>
    </row>
    <row r="87" s="2" customFormat="1" customHeight="1" spans="1:54">
      <c r="A87" s="36"/>
      <c r="B87" s="37"/>
      <c r="C87" s="36"/>
      <c r="D87" s="38"/>
      <c r="E87" s="39" t="s">
        <v>330</v>
      </c>
      <c r="F87" s="39" t="s">
        <v>331</v>
      </c>
      <c r="G87" s="49"/>
      <c r="H87" s="52">
        <v>0</v>
      </c>
      <c r="I87" s="52">
        <v>0</v>
      </c>
      <c r="J87" s="52">
        <v>0</v>
      </c>
      <c r="K87" s="52" t="s">
        <v>251</v>
      </c>
      <c r="L87" s="52" t="s">
        <v>251</v>
      </c>
      <c r="M87" s="52" t="s">
        <v>251</v>
      </c>
      <c r="N87" s="52">
        <v>1</v>
      </c>
      <c r="O87" s="98">
        <v>0</v>
      </c>
      <c r="P87" s="52"/>
      <c r="Q87" s="52" t="s">
        <v>251</v>
      </c>
      <c r="R87" s="52" t="s">
        <v>251</v>
      </c>
      <c r="S87" s="52" t="s">
        <v>251</v>
      </c>
      <c r="T87" s="52" t="s">
        <v>251</v>
      </c>
      <c r="U87" s="261"/>
      <c r="V87" s="261">
        <v>90</v>
      </c>
      <c r="W87" s="262">
        <v>0</v>
      </c>
      <c r="X87" s="261">
        <v>150</v>
      </c>
      <c r="Y87" s="261">
        <v>20</v>
      </c>
      <c r="Z87" s="261">
        <v>625</v>
      </c>
      <c r="AA87" s="262">
        <v>90</v>
      </c>
      <c r="AB87" s="250">
        <v>2000</v>
      </c>
      <c r="AC87" s="250" t="s">
        <v>251</v>
      </c>
      <c r="AD87" s="250" t="s">
        <v>251</v>
      </c>
      <c r="AE87" s="250" t="s">
        <v>251</v>
      </c>
      <c r="AF87" s="250" t="s">
        <v>251</v>
      </c>
      <c r="AG87" s="274" t="s">
        <v>251</v>
      </c>
      <c r="AH87" s="250">
        <v>110</v>
      </c>
      <c r="AI87" s="250">
        <v>130</v>
      </c>
      <c r="AJ87" s="250">
        <v>500</v>
      </c>
      <c r="AK87" s="250">
        <v>120</v>
      </c>
      <c r="AL87" s="250">
        <v>10000</v>
      </c>
      <c r="AM87" s="250" t="s">
        <v>251</v>
      </c>
      <c r="AN87" s="275" t="s">
        <v>251</v>
      </c>
      <c r="AO87" s="275" t="s">
        <v>251</v>
      </c>
      <c r="AP87" s="275" t="s">
        <v>251</v>
      </c>
      <c r="AQ87" s="250"/>
      <c r="AR87" s="250"/>
      <c r="AS87" s="274" t="s">
        <v>251</v>
      </c>
      <c r="AT87" s="250"/>
      <c r="AU87" s="250"/>
      <c r="AV87" s="250"/>
      <c r="AW87" s="250"/>
      <c r="AX87" s="250">
        <v>109</v>
      </c>
      <c r="AY87" s="250"/>
      <c r="AZ87" s="250">
        <v>100</v>
      </c>
      <c r="BA87" s="251">
        <v>100</v>
      </c>
      <c r="BB87" s="251">
        <v>70</v>
      </c>
    </row>
    <row r="88" ht="20.4" spans="1:54">
      <c r="A88" s="33">
        <f>A84</f>
        <v>902</v>
      </c>
      <c r="B88" s="42" t="s">
        <v>241</v>
      </c>
      <c r="C88" s="33" t="s">
        <v>334</v>
      </c>
      <c r="D88" s="43" t="s">
        <v>168</v>
      </c>
      <c r="E88" s="44" t="s">
        <v>335</v>
      </c>
      <c r="F88" s="44" t="s">
        <v>334</v>
      </c>
      <c r="G88" s="47"/>
      <c r="H88" s="19">
        <v>0</v>
      </c>
      <c r="I88" s="19">
        <v>0</v>
      </c>
      <c r="J88" s="19">
        <v>0</v>
      </c>
      <c r="K88" s="19">
        <v>0</v>
      </c>
      <c r="L88" s="19">
        <v>0</v>
      </c>
      <c r="M88" s="19">
        <v>0</v>
      </c>
      <c r="N88" s="19">
        <v>1</v>
      </c>
      <c r="O88" s="26">
        <v>0</v>
      </c>
      <c r="P88" s="19">
        <f>Q88+R88*2+S88*4+T88*8</f>
        <v>0</v>
      </c>
      <c r="Q88" s="19">
        <v>0</v>
      </c>
      <c r="R88" s="19">
        <v>0</v>
      </c>
      <c r="S88" s="19">
        <v>0</v>
      </c>
      <c r="T88" s="19">
        <v>0</v>
      </c>
      <c r="U88" s="265">
        <f t="shared" ref="U88:U100" si="17">H88+I88*2+J88*4+K88*8+L88*16+M88*32+N88*64+O88*128+Q88*256+R88*512+S88*1024+T88*2048</f>
        <v>64</v>
      </c>
      <c r="V88" s="265">
        <v>85</v>
      </c>
      <c r="W88" s="265">
        <v>4</v>
      </c>
      <c r="X88" s="265">
        <v>400</v>
      </c>
      <c r="Y88" s="265">
        <v>25</v>
      </c>
      <c r="Z88" s="265">
        <v>1000</v>
      </c>
      <c r="AA88" s="265">
        <v>50</v>
      </c>
      <c r="AB88" s="265">
        <v>1850</v>
      </c>
      <c r="AC88" s="265">
        <v>75</v>
      </c>
      <c r="AD88" s="265">
        <v>3000</v>
      </c>
      <c r="AE88" s="276">
        <v>0</v>
      </c>
      <c r="AF88" s="276">
        <v>0</v>
      </c>
      <c r="AG88" s="278">
        <v>30000</v>
      </c>
      <c r="AH88" s="276">
        <v>110</v>
      </c>
      <c r="AI88" s="276">
        <v>125</v>
      </c>
      <c r="AJ88" s="276">
        <v>500</v>
      </c>
      <c r="AK88" s="276">
        <v>120</v>
      </c>
      <c r="AL88" s="276">
        <v>10000</v>
      </c>
      <c r="AM88" s="276">
        <v>115</v>
      </c>
      <c r="AN88" s="276">
        <v>60050</v>
      </c>
      <c r="AO88" s="276">
        <v>110</v>
      </c>
      <c r="AP88" s="276">
        <v>60100</v>
      </c>
      <c r="AQ88" s="276">
        <v>0</v>
      </c>
      <c r="AR88" s="265">
        <v>0</v>
      </c>
      <c r="AS88" s="278">
        <v>30000</v>
      </c>
      <c r="AT88" s="265">
        <v>50</v>
      </c>
      <c r="AU88" s="265">
        <v>120</v>
      </c>
      <c r="AV88" s="265">
        <v>86</v>
      </c>
      <c r="AW88" s="265">
        <v>85</v>
      </c>
      <c r="AX88" s="265">
        <v>109</v>
      </c>
      <c r="AY88" s="265">
        <v>115</v>
      </c>
      <c r="AZ88" s="265">
        <v>100</v>
      </c>
      <c r="BA88" s="283">
        <v>100</v>
      </c>
      <c r="BB88" s="283">
        <v>70</v>
      </c>
    </row>
    <row r="89" s="2" customFormat="1" customHeight="1" spans="1:54">
      <c r="A89" s="36"/>
      <c r="B89" s="37"/>
      <c r="C89" s="36"/>
      <c r="D89" s="38"/>
      <c r="E89" s="39" t="s">
        <v>336</v>
      </c>
      <c r="F89" s="39"/>
      <c r="G89" s="49"/>
      <c r="H89" s="52">
        <v>0</v>
      </c>
      <c r="I89" s="52">
        <v>0</v>
      </c>
      <c r="J89" s="52">
        <v>0</v>
      </c>
      <c r="K89" s="52">
        <v>0</v>
      </c>
      <c r="L89" s="52">
        <v>0</v>
      </c>
      <c r="M89" s="52">
        <v>0</v>
      </c>
      <c r="N89" s="52">
        <v>0</v>
      </c>
      <c r="O89" s="98">
        <v>0</v>
      </c>
      <c r="P89" s="52">
        <v>0</v>
      </c>
      <c r="Q89" s="52">
        <v>0</v>
      </c>
      <c r="R89" s="52">
        <v>0</v>
      </c>
      <c r="S89" s="52">
        <v>0</v>
      </c>
      <c r="T89" s="52">
        <v>0</v>
      </c>
      <c r="U89" s="261">
        <f t="shared" si="17"/>
        <v>0</v>
      </c>
      <c r="V89" s="261" t="s">
        <v>251</v>
      </c>
      <c r="W89" s="262" t="s">
        <v>251</v>
      </c>
      <c r="X89" s="261" t="s">
        <v>251</v>
      </c>
      <c r="Y89" s="261" t="s">
        <v>251</v>
      </c>
      <c r="Z89" s="261" t="s">
        <v>251</v>
      </c>
      <c r="AA89" s="262" t="s">
        <v>251</v>
      </c>
      <c r="AB89" s="250" t="s">
        <v>251</v>
      </c>
      <c r="AC89" s="250" t="s">
        <v>251</v>
      </c>
      <c r="AD89" s="250" t="s">
        <v>251</v>
      </c>
      <c r="AE89" s="250" t="s">
        <v>251</v>
      </c>
      <c r="AF89" s="250" t="s">
        <v>251</v>
      </c>
      <c r="AG89" s="274" t="s">
        <v>251</v>
      </c>
      <c r="AH89" s="250" t="s">
        <v>251</v>
      </c>
      <c r="AI89" s="250" t="s">
        <v>251</v>
      </c>
      <c r="AJ89" s="250" t="s">
        <v>251</v>
      </c>
      <c r="AK89" s="250" t="s">
        <v>251</v>
      </c>
      <c r="AL89" s="250" t="s">
        <v>251</v>
      </c>
      <c r="AM89" s="250" t="s">
        <v>251</v>
      </c>
      <c r="AN89" s="275" t="s">
        <v>251</v>
      </c>
      <c r="AO89" s="275" t="s">
        <v>251</v>
      </c>
      <c r="AP89" s="275" t="s">
        <v>251</v>
      </c>
      <c r="AQ89" s="250" t="s">
        <v>251</v>
      </c>
      <c r="AR89" s="250" t="s">
        <v>251</v>
      </c>
      <c r="AS89" s="274" t="s">
        <v>251</v>
      </c>
      <c r="AT89" s="250" t="s">
        <v>251</v>
      </c>
      <c r="AU89" s="250" t="s">
        <v>251</v>
      </c>
      <c r="AV89" s="250" t="s">
        <v>251</v>
      </c>
      <c r="AW89" s="250" t="s">
        <v>251</v>
      </c>
      <c r="AX89" s="250">
        <v>109</v>
      </c>
      <c r="AY89" s="250" t="s">
        <v>251</v>
      </c>
      <c r="AZ89" s="250">
        <v>100</v>
      </c>
      <c r="BA89" s="251">
        <v>100</v>
      </c>
      <c r="BB89" s="251">
        <v>70</v>
      </c>
    </row>
    <row r="90" ht="20.4" spans="1:54">
      <c r="A90" s="33">
        <f>A88</f>
        <v>902</v>
      </c>
      <c r="B90" s="42" t="s">
        <v>241</v>
      </c>
      <c r="C90" s="33" t="s">
        <v>334</v>
      </c>
      <c r="D90" s="43" t="s">
        <v>180</v>
      </c>
      <c r="E90" s="44" t="s">
        <v>337</v>
      </c>
      <c r="F90" s="44" t="s">
        <v>338</v>
      </c>
      <c r="G90" s="47"/>
      <c r="H90" s="19">
        <v>0</v>
      </c>
      <c r="I90" s="19">
        <v>0</v>
      </c>
      <c r="J90" s="19">
        <v>0</v>
      </c>
      <c r="K90" s="19">
        <v>0</v>
      </c>
      <c r="L90" s="19">
        <v>0</v>
      </c>
      <c r="M90" s="19">
        <v>0</v>
      </c>
      <c r="N90" s="19">
        <v>0</v>
      </c>
      <c r="O90" s="26">
        <v>0</v>
      </c>
      <c r="P90" s="19">
        <f>Q90+R90*2+S90*4+T90*8</f>
        <v>0</v>
      </c>
      <c r="Q90" s="19">
        <v>0</v>
      </c>
      <c r="R90" s="19">
        <v>0</v>
      </c>
      <c r="S90" s="19">
        <v>0</v>
      </c>
      <c r="T90" s="19">
        <v>0</v>
      </c>
      <c r="U90" s="265">
        <f t="shared" si="17"/>
        <v>0</v>
      </c>
      <c r="V90" s="265">
        <v>85</v>
      </c>
      <c r="W90" s="265">
        <v>4</v>
      </c>
      <c r="X90" s="265">
        <v>400</v>
      </c>
      <c r="Y90" s="265">
        <v>25</v>
      </c>
      <c r="Z90" s="265">
        <v>1000</v>
      </c>
      <c r="AA90" s="265">
        <v>50</v>
      </c>
      <c r="AB90" s="265">
        <v>1850</v>
      </c>
      <c r="AC90" s="265">
        <v>75</v>
      </c>
      <c r="AD90" s="265">
        <v>3000</v>
      </c>
      <c r="AE90" s="265">
        <v>0</v>
      </c>
      <c r="AF90" s="265">
        <v>0</v>
      </c>
      <c r="AG90" s="274">
        <v>30000</v>
      </c>
      <c r="AH90" s="265">
        <v>110</v>
      </c>
      <c r="AI90" s="265">
        <v>125</v>
      </c>
      <c r="AJ90" s="265">
        <v>120</v>
      </c>
      <c r="AK90" s="265">
        <v>120</v>
      </c>
      <c r="AL90" s="265">
        <v>5050</v>
      </c>
      <c r="AM90" s="265">
        <v>115</v>
      </c>
      <c r="AN90" s="276">
        <v>60050</v>
      </c>
      <c r="AO90" s="276">
        <v>110</v>
      </c>
      <c r="AP90" s="276">
        <v>60100</v>
      </c>
      <c r="AQ90" s="265">
        <v>0</v>
      </c>
      <c r="AR90" s="265">
        <v>0</v>
      </c>
      <c r="AS90" s="274">
        <v>30000</v>
      </c>
      <c r="AT90" s="265">
        <v>50</v>
      </c>
      <c r="AU90" s="265">
        <v>120</v>
      </c>
      <c r="AV90" s="265">
        <v>86</v>
      </c>
      <c r="AW90" s="265">
        <v>85</v>
      </c>
      <c r="AX90" s="265">
        <v>109</v>
      </c>
      <c r="AY90" s="265">
        <v>115</v>
      </c>
      <c r="AZ90" s="265">
        <v>100</v>
      </c>
      <c r="BA90" s="283">
        <v>100</v>
      </c>
      <c r="BB90" s="283">
        <v>70</v>
      </c>
    </row>
    <row r="91" s="2" customFormat="1" customHeight="1" spans="1:54">
      <c r="A91" s="48"/>
      <c r="B91" s="37"/>
      <c r="C91" s="36"/>
      <c r="D91" s="38"/>
      <c r="E91" s="39" t="s">
        <v>330</v>
      </c>
      <c r="F91" s="39"/>
      <c r="G91" s="49"/>
      <c r="H91" s="52">
        <v>0</v>
      </c>
      <c r="I91" s="52">
        <v>0</v>
      </c>
      <c r="J91" s="52">
        <v>0</v>
      </c>
      <c r="K91" s="52" t="s">
        <v>251</v>
      </c>
      <c r="L91" s="52" t="s">
        <v>251</v>
      </c>
      <c r="M91" s="52" t="s">
        <v>251</v>
      </c>
      <c r="N91" s="52">
        <v>0</v>
      </c>
      <c r="O91" s="98">
        <v>0</v>
      </c>
      <c r="P91" s="52"/>
      <c r="Q91" s="52" t="s">
        <v>251</v>
      </c>
      <c r="R91" s="52" t="s">
        <v>251</v>
      </c>
      <c r="S91" s="52" t="s">
        <v>251</v>
      </c>
      <c r="T91" s="52" t="s">
        <v>251</v>
      </c>
      <c r="U91" s="261"/>
      <c r="V91" s="261">
        <v>90</v>
      </c>
      <c r="W91" s="262">
        <v>0</v>
      </c>
      <c r="X91" s="261">
        <v>150</v>
      </c>
      <c r="Y91" s="261">
        <v>20</v>
      </c>
      <c r="Z91" s="261">
        <v>625</v>
      </c>
      <c r="AA91" s="262">
        <v>90</v>
      </c>
      <c r="AB91" s="250">
        <v>2000</v>
      </c>
      <c r="AC91" s="250" t="s">
        <v>251</v>
      </c>
      <c r="AD91" s="250" t="s">
        <v>251</v>
      </c>
      <c r="AE91" s="250" t="s">
        <v>251</v>
      </c>
      <c r="AF91" s="250" t="s">
        <v>251</v>
      </c>
      <c r="AG91" s="274" t="s">
        <v>251</v>
      </c>
      <c r="AH91" s="250">
        <v>110</v>
      </c>
      <c r="AI91" s="250">
        <v>130</v>
      </c>
      <c r="AJ91" s="250">
        <v>500</v>
      </c>
      <c r="AK91" s="250">
        <v>120</v>
      </c>
      <c r="AL91" s="250">
        <v>10000</v>
      </c>
      <c r="AM91" s="250" t="s">
        <v>251</v>
      </c>
      <c r="AN91" s="275" t="s">
        <v>251</v>
      </c>
      <c r="AO91" s="275" t="s">
        <v>251</v>
      </c>
      <c r="AP91" s="275" t="s">
        <v>251</v>
      </c>
      <c r="AQ91" s="250"/>
      <c r="AR91" s="250"/>
      <c r="AS91" s="274" t="s">
        <v>251</v>
      </c>
      <c r="AT91" s="250"/>
      <c r="AU91" s="250"/>
      <c r="AV91" s="250"/>
      <c r="AW91" s="250"/>
      <c r="AX91" s="250">
        <v>109</v>
      </c>
      <c r="AY91" s="250"/>
      <c r="AZ91" s="250">
        <v>100</v>
      </c>
      <c r="BA91" s="251">
        <v>100</v>
      </c>
      <c r="BB91" s="251">
        <v>70</v>
      </c>
    </row>
    <row r="92" ht="20.4" spans="1:54">
      <c r="A92" s="51">
        <f>A90</f>
        <v>902</v>
      </c>
      <c r="B92" s="42" t="s">
        <v>241</v>
      </c>
      <c r="C92" s="33" t="s">
        <v>334</v>
      </c>
      <c r="D92" s="43" t="s">
        <v>187</v>
      </c>
      <c r="E92" s="44" t="s">
        <v>339</v>
      </c>
      <c r="F92" s="44" t="s">
        <v>340</v>
      </c>
      <c r="G92" s="47"/>
      <c r="H92" s="19">
        <v>0</v>
      </c>
      <c r="I92" s="19">
        <v>0</v>
      </c>
      <c r="J92" s="19">
        <v>0</v>
      </c>
      <c r="K92" s="19">
        <v>0</v>
      </c>
      <c r="L92" s="19">
        <v>0</v>
      </c>
      <c r="M92" s="19">
        <v>0</v>
      </c>
      <c r="N92" s="19">
        <v>0</v>
      </c>
      <c r="O92" s="26">
        <v>0</v>
      </c>
      <c r="P92" s="19">
        <f>Q92+R92*2+S92*4+T92*8</f>
        <v>0</v>
      </c>
      <c r="Q92" s="19">
        <v>0</v>
      </c>
      <c r="R92" s="19">
        <v>0</v>
      </c>
      <c r="S92" s="19">
        <v>0</v>
      </c>
      <c r="T92" s="19">
        <v>0</v>
      </c>
      <c r="U92" s="265">
        <f t="shared" si="17"/>
        <v>0</v>
      </c>
      <c r="V92" s="265">
        <v>85</v>
      </c>
      <c r="W92" s="265">
        <v>4</v>
      </c>
      <c r="X92" s="265">
        <v>400</v>
      </c>
      <c r="Y92" s="265">
        <v>25</v>
      </c>
      <c r="Z92" s="265">
        <v>1000</v>
      </c>
      <c r="AA92" s="265">
        <v>50</v>
      </c>
      <c r="AB92" s="265">
        <v>1850</v>
      </c>
      <c r="AC92" s="265">
        <v>75</v>
      </c>
      <c r="AD92" s="265">
        <v>3000</v>
      </c>
      <c r="AE92" s="265">
        <v>0</v>
      </c>
      <c r="AF92" s="265">
        <v>0</v>
      </c>
      <c r="AG92" s="274">
        <v>30000</v>
      </c>
      <c r="AH92" s="265">
        <v>110</v>
      </c>
      <c r="AI92" s="265">
        <v>125</v>
      </c>
      <c r="AJ92" s="265">
        <v>500</v>
      </c>
      <c r="AK92" s="265">
        <v>120</v>
      </c>
      <c r="AL92" s="265">
        <v>10000</v>
      </c>
      <c r="AM92" s="265">
        <v>115</v>
      </c>
      <c r="AN92" s="265">
        <v>60050</v>
      </c>
      <c r="AO92" s="265">
        <v>110</v>
      </c>
      <c r="AP92" s="265">
        <v>60100</v>
      </c>
      <c r="AQ92" s="265">
        <v>0</v>
      </c>
      <c r="AR92" s="265">
        <v>0</v>
      </c>
      <c r="AS92" s="274">
        <v>30000</v>
      </c>
      <c r="AT92" s="265">
        <v>50</v>
      </c>
      <c r="AU92" s="265">
        <v>120</v>
      </c>
      <c r="AV92" s="265">
        <v>86</v>
      </c>
      <c r="AW92" s="265">
        <v>85</v>
      </c>
      <c r="AX92" s="265">
        <v>109</v>
      </c>
      <c r="AY92" s="265">
        <v>115</v>
      </c>
      <c r="AZ92" s="265">
        <v>100</v>
      </c>
      <c r="BA92" s="283">
        <v>100</v>
      </c>
      <c r="BB92" s="283">
        <v>70</v>
      </c>
    </row>
    <row r="93" s="2" customFormat="1" customHeight="1" spans="1:54">
      <c r="A93" s="48"/>
      <c r="B93" s="37"/>
      <c r="C93" s="36"/>
      <c r="D93" s="38"/>
      <c r="E93" s="39"/>
      <c r="F93" s="39"/>
      <c r="G93" s="49"/>
      <c r="H93" s="52">
        <v>1</v>
      </c>
      <c r="I93" s="52">
        <v>1</v>
      </c>
      <c r="J93" s="52"/>
      <c r="K93" s="52"/>
      <c r="L93" s="52"/>
      <c r="M93" s="52"/>
      <c r="N93" s="52">
        <v>0</v>
      </c>
      <c r="O93" s="98">
        <v>0</v>
      </c>
      <c r="P93" s="52"/>
      <c r="Q93" s="52"/>
      <c r="R93" s="52"/>
      <c r="S93" s="52"/>
      <c r="T93" s="52"/>
      <c r="U93" s="261"/>
      <c r="V93" s="261"/>
      <c r="W93" s="262"/>
      <c r="X93" s="261"/>
      <c r="Y93" s="261"/>
      <c r="Z93" s="261"/>
      <c r="AA93" s="262"/>
      <c r="AB93" s="250"/>
      <c r="AC93" s="250"/>
      <c r="AD93" s="250"/>
      <c r="AE93" s="250"/>
      <c r="AF93" s="250"/>
      <c r="AG93" s="274"/>
      <c r="AH93" s="250"/>
      <c r="AI93" s="250"/>
      <c r="AJ93" s="250"/>
      <c r="AK93" s="250"/>
      <c r="AL93" s="250"/>
      <c r="AM93" s="250"/>
      <c r="AN93" s="275"/>
      <c r="AO93" s="275"/>
      <c r="AP93" s="275"/>
      <c r="AQ93" s="250"/>
      <c r="AR93" s="250"/>
      <c r="AS93" s="274"/>
      <c r="AT93" s="250"/>
      <c r="AU93" s="250"/>
      <c r="AV93" s="250"/>
      <c r="AW93" s="250"/>
      <c r="AX93" s="250">
        <v>109</v>
      </c>
      <c r="AY93" s="250"/>
      <c r="AZ93" s="250">
        <v>100</v>
      </c>
      <c r="BA93" s="251">
        <v>100</v>
      </c>
      <c r="BB93" s="251">
        <v>70</v>
      </c>
    </row>
    <row r="94" ht="20.4" spans="1:54">
      <c r="A94" s="51">
        <f>A92</f>
        <v>902</v>
      </c>
      <c r="B94" s="42" t="s">
        <v>241</v>
      </c>
      <c r="C94" s="33" t="s">
        <v>334</v>
      </c>
      <c r="D94" s="43" t="s">
        <v>190</v>
      </c>
      <c r="E94" s="44" t="s">
        <v>341</v>
      </c>
      <c r="F94" s="44" t="s">
        <v>342</v>
      </c>
      <c r="G94" s="47"/>
      <c r="H94" s="19">
        <v>1</v>
      </c>
      <c r="I94" s="19">
        <v>1</v>
      </c>
      <c r="J94" s="19">
        <v>0</v>
      </c>
      <c r="K94" s="19">
        <v>0</v>
      </c>
      <c r="L94" s="19">
        <v>0</v>
      </c>
      <c r="M94" s="19">
        <v>0</v>
      </c>
      <c r="N94" s="19">
        <v>0</v>
      </c>
      <c r="O94" s="26">
        <v>0</v>
      </c>
      <c r="P94" s="19">
        <f>Q94+R94*2+S94*4+T94*8</f>
        <v>0</v>
      </c>
      <c r="Q94" s="19">
        <v>0</v>
      </c>
      <c r="R94" s="19">
        <v>0</v>
      </c>
      <c r="S94" s="19">
        <v>0</v>
      </c>
      <c r="T94" s="19">
        <v>0</v>
      </c>
      <c r="U94" s="265">
        <f t="shared" si="17"/>
        <v>3</v>
      </c>
      <c r="V94" s="265">
        <v>85</v>
      </c>
      <c r="W94" s="265">
        <v>4</v>
      </c>
      <c r="X94" s="265">
        <v>400</v>
      </c>
      <c r="Y94" s="265">
        <v>25</v>
      </c>
      <c r="Z94" s="265">
        <v>1000</v>
      </c>
      <c r="AA94" s="265">
        <v>50</v>
      </c>
      <c r="AB94" s="265">
        <v>1850</v>
      </c>
      <c r="AC94" s="265">
        <v>75</v>
      </c>
      <c r="AD94" s="265">
        <v>3000</v>
      </c>
      <c r="AE94" s="265">
        <v>0</v>
      </c>
      <c r="AF94" s="265">
        <v>0</v>
      </c>
      <c r="AG94" s="274">
        <v>30000</v>
      </c>
      <c r="AH94" s="265">
        <v>110</v>
      </c>
      <c r="AI94" s="265">
        <v>125</v>
      </c>
      <c r="AJ94" s="265">
        <v>500</v>
      </c>
      <c r="AK94" s="265">
        <v>120</v>
      </c>
      <c r="AL94" s="265">
        <v>10000</v>
      </c>
      <c r="AM94" s="265">
        <v>115</v>
      </c>
      <c r="AN94" s="265">
        <v>60050</v>
      </c>
      <c r="AO94" s="265">
        <v>110</v>
      </c>
      <c r="AP94" s="265">
        <v>60100</v>
      </c>
      <c r="AQ94" s="265">
        <v>0</v>
      </c>
      <c r="AR94" s="265">
        <v>0</v>
      </c>
      <c r="AS94" s="274">
        <v>30000</v>
      </c>
      <c r="AT94" s="265">
        <v>50</v>
      </c>
      <c r="AU94" s="265">
        <v>120</v>
      </c>
      <c r="AV94" s="265">
        <v>86</v>
      </c>
      <c r="AW94" s="265">
        <v>85</v>
      </c>
      <c r="AX94" s="265">
        <v>109</v>
      </c>
      <c r="AY94" s="265">
        <v>115</v>
      </c>
      <c r="AZ94" s="265">
        <v>100</v>
      </c>
      <c r="BA94" s="283">
        <v>100</v>
      </c>
      <c r="BB94" s="283">
        <v>70</v>
      </c>
    </row>
    <row r="95" s="2" customFormat="1" customHeight="1" spans="1:54">
      <c r="A95" s="48"/>
      <c r="B95" s="37"/>
      <c r="C95" s="36"/>
      <c r="D95" s="38"/>
      <c r="E95" s="39"/>
      <c r="F95" s="39"/>
      <c r="G95" s="49"/>
      <c r="H95" s="52"/>
      <c r="I95" s="52"/>
      <c r="J95" s="52"/>
      <c r="K95" s="52"/>
      <c r="L95" s="52"/>
      <c r="M95" s="52"/>
      <c r="N95" s="52">
        <v>0</v>
      </c>
      <c r="O95" s="98">
        <v>0</v>
      </c>
      <c r="P95" s="52"/>
      <c r="Q95" s="52"/>
      <c r="R95" s="52"/>
      <c r="S95" s="52"/>
      <c r="T95" s="52"/>
      <c r="U95" s="261"/>
      <c r="V95" s="261"/>
      <c r="W95" s="262"/>
      <c r="X95" s="261"/>
      <c r="Y95" s="261"/>
      <c r="Z95" s="261"/>
      <c r="AA95" s="262"/>
      <c r="AB95" s="250"/>
      <c r="AC95" s="250"/>
      <c r="AD95" s="250"/>
      <c r="AE95" s="250"/>
      <c r="AF95" s="250"/>
      <c r="AG95" s="274"/>
      <c r="AH95" s="250"/>
      <c r="AI95" s="250"/>
      <c r="AJ95" s="250"/>
      <c r="AK95" s="250"/>
      <c r="AL95" s="250"/>
      <c r="AM95" s="250"/>
      <c r="AN95" s="275"/>
      <c r="AO95" s="275"/>
      <c r="AP95" s="275"/>
      <c r="AQ95" s="250"/>
      <c r="AR95" s="250"/>
      <c r="AS95" s="274"/>
      <c r="AT95" s="250"/>
      <c r="AU95" s="250"/>
      <c r="AV95" s="250"/>
      <c r="AW95" s="250"/>
      <c r="AX95" s="250">
        <v>109</v>
      </c>
      <c r="AY95" s="250"/>
      <c r="AZ95" s="250">
        <v>100</v>
      </c>
      <c r="BA95" s="251">
        <v>100</v>
      </c>
      <c r="BB95" s="251">
        <v>70</v>
      </c>
    </row>
    <row r="96" ht="20.4" spans="1:54">
      <c r="A96" s="51">
        <f>A94</f>
        <v>902</v>
      </c>
      <c r="B96" s="42" t="s">
        <v>241</v>
      </c>
      <c r="C96" s="33" t="s">
        <v>334</v>
      </c>
      <c r="D96" s="43" t="s">
        <v>193</v>
      </c>
      <c r="E96" s="44" t="s">
        <v>343</v>
      </c>
      <c r="F96" s="44" t="s">
        <v>344</v>
      </c>
      <c r="G96" s="47"/>
      <c r="H96" s="19">
        <v>0</v>
      </c>
      <c r="I96" s="19">
        <v>0</v>
      </c>
      <c r="J96" s="19">
        <v>0</v>
      </c>
      <c r="K96" s="19">
        <v>0</v>
      </c>
      <c r="L96" s="19">
        <v>0</v>
      </c>
      <c r="M96" s="19">
        <v>0</v>
      </c>
      <c r="N96" s="19">
        <v>0</v>
      </c>
      <c r="O96" s="26">
        <v>0</v>
      </c>
      <c r="P96" s="19">
        <f>Q96+R96*2+S96*4+T96*8</f>
        <v>0</v>
      </c>
      <c r="Q96" s="19">
        <v>0</v>
      </c>
      <c r="R96" s="19">
        <v>0</v>
      </c>
      <c r="S96" s="19">
        <v>0</v>
      </c>
      <c r="T96" s="19">
        <v>0</v>
      </c>
      <c r="U96" s="265">
        <f t="shared" si="17"/>
        <v>0</v>
      </c>
      <c r="V96" s="265">
        <v>85</v>
      </c>
      <c r="W96" s="265">
        <v>4</v>
      </c>
      <c r="X96" s="265">
        <v>400</v>
      </c>
      <c r="Y96" s="265">
        <v>25</v>
      </c>
      <c r="Z96" s="265">
        <v>1000</v>
      </c>
      <c r="AA96" s="265">
        <v>50</v>
      </c>
      <c r="AB96" s="265">
        <v>1850</v>
      </c>
      <c r="AC96" s="265">
        <v>75</v>
      </c>
      <c r="AD96" s="265">
        <v>3000</v>
      </c>
      <c r="AE96" s="276">
        <v>0</v>
      </c>
      <c r="AF96" s="276">
        <v>0</v>
      </c>
      <c r="AG96" s="278">
        <v>30000</v>
      </c>
      <c r="AH96" s="276">
        <v>110</v>
      </c>
      <c r="AI96" s="276">
        <v>125</v>
      </c>
      <c r="AJ96" s="276">
        <v>500</v>
      </c>
      <c r="AK96" s="276">
        <v>120</v>
      </c>
      <c r="AL96" s="276">
        <v>10000</v>
      </c>
      <c r="AM96" s="276">
        <v>115</v>
      </c>
      <c r="AN96" s="276">
        <v>60050</v>
      </c>
      <c r="AO96" s="276">
        <v>110</v>
      </c>
      <c r="AP96" s="276">
        <v>60100</v>
      </c>
      <c r="AQ96" s="276">
        <v>0</v>
      </c>
      <c r="AR96" s="265">
        <v>0</v>
      </c>
      <c r="AS96" s="278">
        <v>30000</v>
      </c>
      <c r="AT96" s="265">
        <v>50</v>
      </c>
      <c r="AU96" s="265">
        <v>120</v>
      </c>
      <c r="AV96" s="265">
        <v>86</v>
      </c>
      <c r="AW96" s="265">
        <v>85</v>
      </c>
      <c r="AX96" s="265">
        <v>109</v>
      </c>
      <c r="AY96" s="265">
        <v>115</v>
      </c>
      <c r="AZ96" s="265">
        <v>100</v>
      </c>
      <c r="BA96" s="283">
        <v>100</v>
      </c>
      <c r="BB96" s="283">
        <v>70</v>
      </c>
    </row>
    <row r="97" s="2" customFormat="1" customHeight="1" spans="1:54">
      <c r="A97" s="36"/>
      <c r="B97" s="37"/>
      <c r="C97" s="36"/>
      <c r="D97" s="38"/>
      <c r="E97" s="39" t="s">
        <v>330</v>
      </c>
      <c r="F97" s="39" t="s">
        <v>331</v>
      </c>
      <c r="G97" s="49"/>
      <c r="H97" s="52">
        <v>0</v>
      </c>
      <c r="I97" s="52">
        <v>0</v>
      </c>
      <c r="J97" s="52">
        <v>0</v>
      </c>
      <c r="K97" s="52" t="s">
        <v>251</v>
      </c>
      <c r="L97" s="52" t="s">
        <v>251</v>
      </c>
      <c r="M97" s="52" t="s">
        <v>251</v>
      </c>
      <c r="N97" s="52">
        <v>0</v>
      </c>
      <c r="O97" s="98">
        <v>0</v>
      </c>
      <c r="P97" s="52"/>
      <c r="Q97" s="52" t="s">
        <v>251</v>
      </c>
      <c r="R97" s="52" t="s">
        <v>251</v>
      </c>
      <c r="S97" s="52" t="s">
        <v>251</v>
      </c>
      <c r="T97" s="52" t="s">
        <v>251</v>
      </c>
      <c r="U97" s="261"/>
      <c r="V97" s="261">
        <v>90</v>
      </c>
      <c r="W97" s="262">
        <v>0</v>
      </c>
      <c r="X97" s="261">
        <v>150</v>
      </c>
      <c r="Y97" s="261">
        <v>20</v>
      </c>
      <c r="Z97" s="261">
        <v>625</v>
      </c>
      <c r="AA97" s="262">
        <v>90</v>
      </c>
      <c r="AB97" s="250">
        <v>2000</v>
      </c>
      <c r="AC97" s="250" t="s">
        <v>251</v>
      </c>
      <c r="AD97" s="250" t="s">
        <v>251</v>
      </c>
      <c r="AE97" s="250" t="s">
        <v>251</v>
      </c>
      <c r="AF97" s="250" t="s">
        <v>251</v>
      </c>
      <c r="AG97" s="274" t="s">
        <v>251</v>
      </c>
      <c r="AH97" s="250">
        <v>110</v>
      </c>
      <c r="AI97" s="250">
        <v>130</v>
      </c>
      <c r="AJ97" s="250">
        <v>500</v>
      </c>
      <c r="AK97" s="250">
        <v>120</v>
      </c>
      <c r="AL97" s="250">
        <v>10000</v>
      </c>
      <c r="AM97" s="250" t="s">
        <v>251</v>
      </c>
      <c r="AN97" s="275" t="s">
        <v>251</v>
      </c>
      <c r="AO97" s="275" t="s">
        <v>251</v>
      </c>
      <c r="AP97" s="275" t="s">
        <v>251</v>
      </c>
      <c r="AQ97" s="250"/>
      <c r="AR97" s="250"/>
      <c r="AS97" s="274" t="s">
        <v>251</v>
      </c>
      <c r="AT97" s="250"/>
      <c r="AU97" s="250"/>
      <c r="AV97" s="250"/>
      <c r="AW97" s="250"/>
      <c r="AX97" s="250">
        <v>109</v>
      </c>
      <c r="AY97" s="250"/>
      <c r="AZ97" s="250">
        <v>100</v>
      </c>
      <c r="BA97" s="251">
        <v>100</v>
      </c>
      <c r="BB97" s="251">
        <v>70</v>
      </c>
    </row>
    <row r="98" ht="20.4" spans="1:54">
      <c r="A98" s="51">
        <f t="shared" ref="A98:A102" si="18">A96</f>
        <v>902</v>
      </c>
      <c r="B98" s="42" t="s">
        <v>241</v>
      </c>
      <c r="C98" s="33" t="s">
        <v>334</v>
      </c>
      <c r="D98" s="43" t="s">
        <v>197</v>
      </c>
      <c r="E98" s="44" t="s">
        <v>345</v>
      </c>
      <c r="F98" s="44" t="s">
        <v>346</v>
      </c>
      <c r="G98" s="47"/>
      <c r="H98" s="19">
        <v>0</v>
      </c>
      <c r="I98" s="19">
        <v>0</v>
      </c>
      <c r="J98" s="19">
        <v>0</v>
      </c>
      <c r="K98" s="19">
        <v>0</v>
      </c>
      <c r="L98" s="19">
        <v>0</v>
      </c>
      <c r="M98" s="19">
        <v>0</v>
      </c>
      <c r="N98" s="19">
        <v>0</v>
      </c>
      <c r="O98" s="26">
        <v>0</v>
      </c>
      <c r="P98" s="19">
        <f>Q98+R98*2+S98*4+T98*8</f>
        <v>0</v>
      </c>
      <c r="Q98" s="19">
        <v>0</v>
      </c>
      <c r="R98" s="19">
        <v>0</v>
      </c>
      <c r="S98" s="19">
        <v>0</v>
      </c>
      <c r="T98" s="19">
        <v>0</v>
      </c>
      <c r="U98" s="265">
        <f t="shared" si="17"/>
        <v>0</v>
      </c>
      <c r="V98" s="265">
        <v>85</v>
      </c>
      <c r="W98" s="265">
        <v>4</v>
      </c>
      <c r="X98" s="265">
        <v>400</v>
      </c>
      <c r="Y98" s="265">
        <v>25</v>
      </c>
      <c r="Z98" s="265">
        <v>1000</v>
      </c>
      <c r="AA98" s="265">
        <v>50</v>
      </c>
      <c r="AB98" s="265">
        <v>1850</v>
      </c>
      <c r="AC98" s="265">
        <v>75</v>
      </c>
      <c r="AD98" s="265">
        <v>3000</v>
      </c>
      <c r="AE98" s="276">
        <v>0</v>
      </c>
      <c r="AF98" s="276">
        <v>0</v>
      </c>
      <c r="AG98" s="278">
        <v>30000</v>
      </c>
      <c r="AH98" s="276">
        <v>110</v>
      </c>
      <c r="AI98" s="276">
        <v>125</v>
      </c>
      <c r="AJ98" s="276">
        <v>500</v>
      </c>
      <c r="AK98" s="276">
        <v>120</v>
      </c>
      <c r="AL98" s="276">
        <v>10000</v>
      </c>
      <c r="AM98" s="276">
        <v>115</v>
      </c>
      <c r="AN98" s="276">
        <v>60050</v>
      </c>
      <c r="AO98" s="276">
        <v>110</v>
      </c>
      <c r="AP98" s="276">
        <v>60100</v>
      </c>
      <c r="AQ98" s="276">
        <v>0</v>
      </c>
      <c r="AR98" s="265">
        <v>0</v>
      </c>
      <c r="AS98" s="278">
        <v>30000</v>
      </c>
      <c r="AT98" s="265">
        <v>50</v>
      </c>
      <c r="AU98" s="265">
        <v>120</v>
      </c>
      <c r="AV98" s="265">
        <v>86</v>
      </c>
      <c r="AW98" s="265">
        <v>85</v>
      </c>
      <c r="AX98" s="265">
        <v>109</v>
      </c>
      <c r="AY98" s="265">
        <v>115</v>
      </c>
      <c r="AZ98" s="265">
        <v>100</v>
      </c>
      <c r="BA98" s="283">
        <v>100</v>
      </c>
      <c r="BB98" s="283">
        <v>70</v>
      </c>
    </row>
    <row r="99" s="2" customFormat="1" customHeight="1" spans="1:54">
      <c r="A99" s="48"/>
      <c r="B99" s="37"/>
      <c r="C99" s="36"/>
      <c r="D99" s="38"/>
      <c r="E99" s="39"/>
      <c r="F99" s="39"/>
      <c r="G99" s="49"/>
      <c r="H99" s="52"/>
      <c r="I99" s="52"/>
      <c r="J99" s="52"/>
      <c r="K99" s="52"/>
      <c r="L99" s="52"/>
      <c r="M99" s="52"/>
      <c r="N99" s="52">
        <v>0</v>
      </c>
      <c r="O99" s="98">
        <v>0</v>
      </c>
      <c r="P99" s="52"/>
      <c r="Q99" s="52"/>
      <c r="R99" s="52"/>
      <c r="S99" s="52"/>
      <c r="T99" s="52"/>
      <c r="U99" s="261"/>
      <c r="V99" s="261"/>
      <c r="W99" s="262"/>
      <c r="X99" s="261"/>
      <c r="Y99" s="261"/>
      <c r="Z99" s="261"/>
      <c r="AA99" s="262"/>
      <c r="AB99" s="250"/>
      <c r="AC99" s="250"/>
      <c r="AD99" s="250"/>
      <c r="AE99" s="250"/>
      <c r="AF99" s="250"/>
      <c r="AG99" s="274"/>
      <c r="AH99" s="250"/>
      <c r="AI99" s="250"/>
      <c r="AJ99" s="250"/>
      <c r="AK99" s="250"/>
      <c r="AL99" s="250"/>
      <c r="AM99" s="250"/>
      <c r="AN99" s="275"/>
      <c r="AO99" s="275"/>
      <c r="AP99" s="275"/>
      <c r="AQ99" s="250"/>
      <c r="AR99" s="250"/>
      <c r="AS99" s="274"/>
      <c r="AT99" s="250"/>
      <c r="AU99" s="250"/>
      <c r="AV99" s="250"/>
      <c r="AW99" s="250"/>
      <c r="AX99" s="250">
        <v>109</v>
      </c>
      <c r="AY99" s="250"/>
      <c r="AZ99" s="250">
        <v>100</v>
      </c>
      <c r="BA99" s="251">
        <v>100</v>
      </c>
      <c r="BB99" s="251">
        <v>70</v>
      </c>
    </row>
    <row r="100" ht="20.4" spans="1:54">
      <c r="A100" s="51">
        <f t="shared" si="18"/>
        <v>902</v>
      </c>
      <c r="B100" s="42" t="s">
        <v>241</v>
      </c>
      <c r="C100" s="33" t="s">
        <v>334</v>
      </c>
      <c r="D100" s="43" t="s">
        <v>201</v>
      </c>
      <c r="E100" s="44" t="s">
        <v>347</v>
      </c>
      <c r="F100" s="44" t="s">
        <v>348</v>
      </c>
      <c r="G100" s="47"/>
      <c r="H100" s="19">
        <v>0</v>
      </c>
      <c r="I100" s="19">
        <v>0</v>
      </c>
      <c r="J100" s="19">
        <v>0</v>
      </c>
      <c r="K100" s="19">
        <v>0</v>
      </c>
      <c r="L100" s="19">
        <v>0</v>
      </c>
      <c r="M100" s="19">
        <v>0</v>
      </c>
      <c r="N100" s="19">
        <v>0</v>
      </c>
      <c r="O100" s="26">
        <v>0</v>
      </c>
      <c r="P100" s="19">
        <f>Q100+R100*2+S100*4+T100*8</f>
        <v>0</v>
      </c>
      <c r="Q100" s="19">
        <v>0</v>
      </c>
      <c r="R100" s="19">
        <v>0</v>
      </c>
      <c r="S100" s="19">
        <v>0</v>
      </c>
      <c r="T100" s="19">
        <v>0</v>
      </c>
      <c r="U100" s="265">
        <f t="shared" si="17"/>
        <v>0</v>
      </c>
      <c r="V100" s="265">
        <v>85</v>
      </c>
      <c r="W100" s="265">
        <v>4</v>
      </c>
      <c r="X100" s="265">
        <v>400</v>
      </c>
      <c r="Y100" s="265">
        <v>25</v>
      </c>
      <c r="Z100" s="265">
        <v>1000</v>
      </c>
      <c r="AA100" s="265">
        <v>50</v>
      </c>
      <c r="AB100" s="265">
        <v>1850</v>
      </c>
      <c r="AC100" s="265">
        <v>75</v>
      </c>
      <c r="AD100" s="265">
        <v>3000</v>
      </c>
      <c r="AE100" s="276">
        <v>0</v>
      </c>
      <c r="AF100" s="276">
        <v>0</v>
      </c>
      <c r="AG100" s="278">
        <v>30000</v>
      </c>
      <c r="AH100" s="276">
        <v>110</v>
      </c>
      <c r="AI100" s="276">
        <v>125</v>
      </c>
      <c r="AJ100" s="276">
        <v>500</v>
      </c>
      <c r="AK100" s="276">
        <v>120</v>
      </c>
      <c r="AL100" s="276">
        <v>10000</v>
      </c>
      <c r="AM100" s="276">
        <v>115</v>
      </c>
      <c r="AN100" s="276">
        <v>60050</v>
      </c>
      <c r="AO100" s="276">
        <v>110</v>
      </c>
      <c r="AP100" s="276">
        <v>60100</v>
      </c>
      <c r="AQ100" s="276">
        <v>0</v>
      </c>
      <c r="AR100" s="265">
        <v>0</v>
      </c>
      <c r="AS100" s="278">
        <v>30000</v>
      </c>
      <c r="AT100" s="265">
        <v>50</v>
      </c>
      <c r="AU100" s="265">
        <v>120</v>
      </c>
      <c r="AV100" s="265">
        <v>86</v>
      </c>
      <c r="AW100" s="265">
        <v>85</v>
      </c>
      <c r="AX100" s="265">
        <v>109</v>
      </c>
      <c r="AY100" s="265">
        <v>115</v>
      </c>
      <c r="AZ100" s="265">
        <v>100</v>
      </c>
      <c r="BA100" s="283">
        <v>100</v>
      </c>
      <c r="BB100" s="283">
        <v>70</v>
      </c>
    </row>
    <row r="101" s="3" customFormat="1" ht="20.4" spans="1:54">
      <c r="A101" s="48"/>
      <c r="B101" s="37"/>
      <c r="C101" s="36"/>
      <c r="D101" s="38"/>
      <c r="E101" s="39"/>
      <c r="F101" s="39"/>
      <c r="G101" s="49"/>
      <c r="H101" s="52"/>
      <c r="I101" s="52"/>
      <c r="J101" s="52"/>
      <c r="K101" s="52"/>
      <c r="L101" s="52"/>
      <c r="M101" s="52"/>
      <c r="N101" s="52">
        <v>0</v>
      </c>
      <c r="O101" s="98">
        <v>0</v>
      </c>
      <c r="P101" s="52"/>
      <c r="Q101" s="52"/>
      <c r="R101" s="52"/>
      <c r="S101" s="52"/>
      <c r="T101" s="52"/>
      <c r="U101" s="250"/>
      <c r="V101" s="250"/>
      <c r="W101" s="250"/>
      <c r="X101" s="250"/>
      <c r="Y101" s="250"/>
      <c r="Z101" s="250"/>
      <c r="AA101" s="250"/>
      <c r="AB101" s="250"/>
      <c r="AC101" s="250"/>
      <c r="AD101" s="250"/>
      <c r="AE101" s="275"/>
      <c r="AF101" s="275"/>
      <c r="AG101" s="278"/>
      <c r="AH101" s="275"/>
      <c r="AI101" s="275"/>
      <c r="AJ101" s="275"/>
      <c r="AK101" s="275"/>
      <c r="AL101" s="275"/>
      <c r="AM101" s="275"/>
      <c r="AN101" s="275"/>
      <c r="AO101" s="275"/>
      <c r="AP101" s="275"/>
      <c r="AQ101" s="275"/>
      <c r="AR101" s="250"/>
      <c r="AS101" s="278"/>
      <c r="AT101" s="250"/>
      <c r="AU101" s="250"/>
      <c r="AV101" s="250"/>
      <c r="AW101" s="250"/>
      <c r="AX101" s="250"/>
      <c r="AY101" s="250"/>
      <c r="AZ101" s="250">
        <v>100</v>
      </c>
      <c r="BA101" s="251">
        <v>100</v>
      </c>
      <c r="BB101" s="251">
        <v>70</v>
      </c>
    </row>
    <row r="102" customFormat="1" ht="20.4" spans="1:54">
      <c r="A102" s="51">
        <f t="shared" si="18"/>
        <v>902</v>
      </c>
      <c r="B102" s="42"/>
      <c r="C102" s="33" t="s">
        <v>334</v>
      </c>
      <c r="D102" s="43" t="s">
        <v>306</v>
      </c>
      <c r="E102" s="44" t="s">
        <v>349</v>
      </c>
      <c r="F102" s="44" t="s">
        <v>350</v>
      </c>
      <c r="G102" s="47"/>
      <c r="H102" s="19"/>
      <c r="I102" s="19"/>
      <c r="J102" s="19"/>
      <c r="K102" s="19"/>
      <c r="L102" s="19"/>
      <c r="M102" s="19"/>
      <c r="N102" s="19">
        <v>0</v>
      </c>
      <c r="O102" s="26">
        <v>0</v>
      </c>
      <c r="P102" s="19"/>
      <c r="Q102" s="19"/>
      <c r="R102" s="19"/>
      <c r="S102" s="19"/>
      <c r="T102" s="19"/>
      <c r="U102" s="265"/>
      <c r="V102" s="265"/>
      <c r="W102" s="265"/>
      <c r="X102" s="265"/>
      <c r="Y102" s="265"/>
      <c r="Z102" s="265"/>
      <c r="AA102" s="265"/>
      <c r="AB102" s="265"/>
      <c r="AC102" s="265"/>
      <c r="AD102" s="265"/>
      <c r="AE102" s="276"/>
      <c r="AF102" s="276"/>
      <c r="AG102" s="278"/>
      <c r="AH102" s="276"/>
      <c r="AI102" s="276"/>
      <c r="AJ102" s="276"/>
      <c r="AK102" s="276"/>
      <c r="AL102" s="276"/>
      <c r="AM102" s="276"/>
      <c r="AN102" s="276"/>
      <c r="AO102" s="276"/>
      <c r="AP102" s="276"/>
      <c r="AQ102" s="276"/>
      <c r="AR102" s="265"/>
      <c r="AS102" s="278"/>
      <c r="AT102" s="265"/>
      <c r="AU102" s="265"/>
      <c r="AV102" s="265"/>
      <c r="AW102" s="265"/>
      <c r="AX102" s="265"/>
      <c r="AY102" s="265"/>
      <c r="AZ102" s="265">
        <v>100</v>
      </c>
      <c r="BA102" s="283">
        <v>100</v>
      </c>
      <c r="BB102" s="283">
        <v>70</v>
      </c>
    </row>
    <row r="103" s="3" customFormat="1" ht="20.4" spans="1:54">
      <c r="A103" s="48"/>
      <c r="B103" s="37"/>
      <c r="C103" s="36"/>
      <c r="D103" s="38"/>
      <c r="E103" s="39"/>
      <c r="F103" s="39"/>
      <c r="G103" s="49"/>
      <c r="H103" s="52"/>
      <c r="I103" s="52"/>
      <c r="J103" s="52"/>
      <c r="K103" s="52"/>
      <c r="L103" s="52"/>
      <c r="M103" s="52"/>
      <c r="N103" s="52">
        <v>0</v>
      </c>
      <c r="O103" s="98">
        <v>0</v>
      </c>
      <c r="P103" s="52"/>
      <c r="Q103" s="52"/>
      <c r="R103" s="52"/>
      <c r="S103" s="52"/>
      <c r="T103" s="52"/>
      <c r="U103" s="250"/>
      <c r="V103" s="250"/>
      <c r="W103" s="250"/>
      <c r="X103" s="250"/>
      <c r="Y103" s="250"/>
      <c r="Z103" s="250"/>
      <c r="AA103" s="250"/>
      <c r="AB103" s="250"/>
      <c r="AC103" s="250"/>
      <c r="AD103" s="250"/>
      <c r="AE103" s="275"/>
      <c r="AF103" s="275"/>
      <c r="AG103" s="278"/>
      <c r="AH103" s="275"/>
      <c r="AI103" s="275"/>
      <c r="AJ103" s="275"/>
      <c r="AK103" s="275"/>
      <c r="AL103" s="275"/>
      <c r="AM103" s="275"/>
      <c r="AN103" s="275"/>
      <c r="AO103" s="275"/>
      <c r="AP103" s="275"/>
      <c r="AQ103" s="275"/>
      <c r="AR103" s="250"/>
      <c r="AS103" s="278"/>
      <c r="AT103" s="250"/>
      <c r="AU103" s="250"/>
      <c r="AV103" s="250"/>
      <c r="AW103" s="250"/>
      <c r="AX103" s="250"/>
      <c r="AY103" s="250"/>
      <c r="AZ103" s="250">
        <v>100</v>
      </c>
      <c r="BA103" s="251">
        <v>100</v>
      </c>
      <c r="BB103" s="251">
        <v>70</v>
      </c>
    </row>
    <row r="104" customFormat="1" ht="20.4" spans="1:54">
      <c r="A104" s="51">
        <f>A102</f>
        <v>902</v>
      </c>
      <c r="B104" s="42"/>
      <c r="C104" s="33" t="s">
        <v>334</v>
      </c>
      <c r="D104" s="43" t="s">
        <v>235</v>
      </c>
      <c r="E104" s="44" t="s">
        <v>351</v>
      </c>
      <c r="F104" s="44" t="s">
        <v>352</v>
      </c>
      <c r="G104" s="47"/>
      <c r="H104" s="19"/>
      <c r="I104" s="19"/>
      <c r="J104" s="19"/>
      <c r="K104" s="19"/>
      <c r="L104" s="19"/>
      <c r="M104" s="19"/>
      <c r="N104" s="19">
        <v>0</v>
      </c>
      <c r="O104" s="26">
        <v>0</v>
      </c>
      <c r="P104" s="19"/>
      <c r="Q104" s="19"/>
      <c r="R104" s="19"/>
      <c r="S104" s="19"/>
      <c r="T104" s="19"/>
      <c r="U104" s="265"/>
      <c r="V104" s="265"/>
      <c r="W104" s="265"/>
      <c r="X104" s="265"/>
      <c r="Y104" s="265"/>
      <c r="Z104" s="265"/>
      <c r="AA104" s="265"/>
      <c r="AB104" s="265"/>
      <c r="AC104" s="265"/>
      <c r="AD104" s="265"/>
      <c r="AE104" s="276"/>
      <c r="AF104" s="276"/>
      <c r="AG104" s="278"/>
      <c r="AH104" s="276"/>
      <c r="AI104" s="276"/>
      <c r="AJ104" s="276"/>
      <c r="AK104" s="276"/>
      <c r="AL104" s="276"/>
      <c r="AM104" s="276"/>
      <c r="AN104" s="276"/>
      <c r="AO104" s="276"/>
      <c r="AP104" s="276"/>
      <c r="AQ104" s="276"/>
      <c r="AR104" s="265"/>
      <c r="AS104" s="278"/>
      <c r="AT104" s="265"/>
      <c r="AU104" s="265"/>
      <c r="AV104" s="265"/>
      <c r="AW104" s="265"/>
      <c r="AX104" s="265"/>
      <c r="AY104" s="265"/>
      <c r="AZ104" s="265">
        <v>100</v>
      </c>
      <c r="BA104" s="283">
        <v>100</v>
      </c>
      <c r="BB104" s="283">
        <v>70</v>
      </c>
    </row>
    <row r="105" s="2" customFormat="1" customHeight="1" spans="1:54">
      <c r="A105" s="36"/>
      <c r="B105" s="37"/>
      <c r="C105" s="36"/>
      <c r="D105" s="38"/>
      <c r="E105" s="39" t="s">
        <v>330</v>
      </c>
      <c r="F105" s="39" t="s">
        <v>353</v>
      </c>
      <c r="G105" s="49"/>
      <c r="H105" s="52">
        <v>1</v>
      </c>
      <c r="I105" s="52">
        <v>1</v>
      </c>
      <c r="J105" s="52" t="s">
        <v>251</v>
      </c>
      <c r="K105" s="52" t="s">
        <v>251</v>
      </c>
      <c r="L105" s="52" t="s">
        <v>251</v>
      </c>
      <c r="M105" s="52" t="s">
        <v>251</v>
      </c>
      <c r="N105" s="52">
        <v>1</v>
      </c>
      <c r="O105" s="98">
        <v>0</v>
      </c>
      <c r="P105" s="52"/>
      <c r="Q105" s="52" t="s">
        <v>251</v>
      </c>
      <c r="R105" s="52" t="s">
        <v>251</v>
      </c>
      <c r="S105" s="52" t="s">
        <v>251</v>
      </c>
      <c r="T105" s="52" t="s">
        <v>251</v>
      </c>
      <c r="U105" s="261"/>
      <c r="V105" s="261">
        <v>90</v>
      </c>
      <c r="W105" s="262">
        <v>0</v>
      </c>
      <c r="X105" s="261" t="s">
        <v>911</v>
      </c>
      <c r="Y105" s="261">
        <v>20</v>
      </c>
      <c r="Z105" s="261" t="s">
        <v>1643</v>
      </c>
      <c r="AA105" s="250" t="s">
        <v>251</v>
      </c>
      <c r="AB105" s="250" t="s">
        <v>251</v>
      </c>
      <c r="AC105" s="262">
        <v>90</v>
      </c>
      <c r="AD105" s="275" t="s">
        <v>1644</v>
      </c>
      <c r="AE105" s="250" t="s">
        <v>1645</v>
      </c>
      <c r="AF105" s="250" t="s">
        <v>251</v>
      </c>
      <c r="AG105" s="274" t="s">
        <v>251</v>
      </c>
      <c r="AH105" s="250">
        <v>110</v>
      </c>
      <c r="AI105" s="250">
        <v>130</v>
      </c>
      <c r="AJ105" s="275" t="s">
        <v>1646</v>
      </c>
      <c r="AK105" s="250">
        <v>120</v>
      </c>
      <c r="AL105" s="275" t="s">
        <v>1647</v>
      </c>
      <c r="AM105" s="250" t="s">
        <v>251</v>
      </c>
      <c r="AN105" s="275" t="s">
        <v>251</v>
      </c>
      <c r="AO105" s="275">
        <v>110</v>
      </c>
      <c r="AP105" s="275" t="s">
        <v>1648</v>
      </c>
      <c r="AQ105" s="250" t="s">
        <v>1649</v>
      </c>
      <c r="AR105" s="250" t="s">
        <v>251</v>
      </c>
      <c r="AS105" s="274" t="s">
        <v>251</v>
      </c>
      <c r="AT105" s="250"/>
      <c r="AU105" s="250"/>
      <c r="AV105" s="250">
        <v>91</v>
      </c>
      <c r="AW105" s="250">
        <v>90</v>
      </c>
      <c r="AX105" s="250">
        <v>109</v>
      </c>
      <c r="AY105" s="250">
        <v>110</v>
      </c>
      <c r="AZ105" s="250">
        <v>100</v>
      </c>
      <c r="BA105" s="251">
        <v>100</v>
      </c>
      <c r="BB105" s="251">
        <v>70</v>
      </c>
    </row>
    <row r="106" ht="20.4" spans="1:54">
      <c r="A106" s="33">
        <f>A100</f>
        <v>902</v>
      </c>
      <c r="B106" s="42" t="s">
        <v>241</v>
      </c>
      <c r="C106" s="33" t="s">
        <v>334</v>
      </c>
      <c r="D106" s="43" t="s">
        <v>238</v>
      </c>
      <c r="E106" s="44" t="s">
        <v>335</v>
      </c>
      <c r="F106" s="44" t="s">
        <v>334</v>
      </c>
      <c r="G106" s="47"/>
      <c r="H106" s="19">
        <v>1</v>
      </c>
      <c r="I106" s="19">
        <v>1</v>
      </c>
      <c r="J106" s="19">
        <v>0</v>
      </c>
      <c r="K106" s="19">
        <v>0</v>
      </c>
      <c r="L106" s="19">
        <v>0</v>
      </c>
      <c r="M106" s="19">
        <v>0</v>
      </c>
      <c r="N106" s="19">
        <v>1</v>
      </c>
      <c r="O106" s="26">
        <v>0</v>
      </c>
      <c r="P106" s="19">
        <f>Q106+R106*2+S106*4+T106*8</f>
        <v>0</v>
      </c>
      <c r="Q106" s="19">
        <v>0</v>
      </c>
      <c r="R106" s="19">
        <v>0</v>
      </c>
      <c r="S106" s="19">
        <v>0</v>
      </c>
      <c r="T106" s="19">
        <v>0</v>
      </c>
      <c r="U106" s="140">
        <f t="shared" ref="U106" si="19">H106+I106*2+J106*4+K106*8+L106*16+M106*32+N106*64+O106*128+Q106*256+R106*512+S106*1024+T106*2048</f>
        <v>67</v>
      </c>
      <c r="V106" s="140">
        <v>90</v>
      </c>
      <c r="W106" s="140">
        <v>0</v>
      </c>
      <c r="X106" s="140">
        <v>400</v>
      </c>
      <c r="Y106" s="140">
        <v>20</v>
      </c>
      <c r="Z106" s="140">
        <v>1000</v>
      </c>
      <c r="AA106" s="140">
        <v>50</v>
      </c>
      <c r="AB106" s="140">
        <v>1850</v>
      </c>
      <c r="AC106" s="140">
        <v>90</v>
      </c>
      <c r="AD106" s="140">
        <v>3000</v>
      </c>
      <c r="AE106" s="289">
        <v>1.5</v>
      </c>
      <c r="AF106" s="289">
        <v>0</v>
      </c>
      <c r="AG106" s="278">
        <v>30000</v>
      </c>
      <c r="AH106" s="289">
        <v>110</v>
      </c>
      <c r="AI106" s="289">
        <v>130</v>
      </c>
      <c r="AJ106" s="289">
        <v>550</v>
      </c>
      <c r="AK106" s="289">
        <v>120</v>
      </c>
      <c r="AL106" s="289">
        <v>10100</v>
      </c>
      <c r="AM106" s="289">
        <v>115</v>
      </c>
      <c r="AN106" s="289">
        <v>60050</v>
      </c>
      <c r="AO106" s="289">
        <v>110</v>
      </c>
      <c r="AP106" s="289">
        <v>60100</v>
      </c>
      <c r="AQ106" s="289">
        <v>1.5</v>
      </c>
      <c r="AR106" s="140">
        <v>0</v>
      </c>
      <c r="AS106" s="278">
        <v>30000</v>
      </c>
      <c r="AT106" s="140">
        <v>50</v>
      </c>
      <c r="AU106" s="140">
        <v>120</v>
      </c>
      <c r="AV106" s="140">
        <v>91</v>
      </c>
      <c r="AW106" s="140">
        <v>90</v>
      </c>
      <c r="AX106" s="140">
        <v>109</v>
      </c>
      <c r="AY106" s="140">
        <v>110</v>
      </c>
      <c r="AZ106" s="265">
        <v>100</v>
      </c>
      <c r="BA106" s="283">
        <v>100</v>
      </c>
      <c r="BB106" s="283">
        <v>70</v>
      </c>
    </row>
    <row r="107" s="2" customFormat="1" ht="20.4" spans="1:54">
      <c r="A107" s="36"/>
      <c r="B107" s="37"/>
      <c r="C107" s="36"/>
      <c r="D107" s="38"/>
      <c r="E107" s="39"/>
      <c r="F107" s="39" t="s">
        <v>331</v>
      </c>
      <c r="G107" s="49"/>
      <c r="H107" s="52">
        <v>0</v>
      </c>
      <c r="I107" s="52">
        <v>0</v>
      </c>
      <c r="J107" s="52">
        <v>0</v>
      </c>
      <c r="K107" s="52" t="s">
        <v>251</v>
      </c>
      <c r="L107" s="52" t="s">
        <v>251</v>
      </c>
      <c r="M107" s="52" t="s">
        <v>251</v>
      </c>
      <c r="N107" s="52">
        <v>0</v>
      </c>
      <c r="O107" s="98">
        <v>0</v>
      </c>
      <c r="P107" s="52"/>
      <c r="Q107" s="52" t="s">
        <v>251</v>
      </c>
      <c r="R107" s="52" t="s">
        <v>251</v>
      </c>
      <c r="S107" s="52" t="s">
        <v>251</v>
      </c>
      <c r="T107" s="52" t="s">
        <v>251</v>
      </c>
      <c r="U107" s="261"/>
      <c r="V107" s="261">
        <v>90</v>
      </c>
      <c r="W107" s="262">
        <v>0</v>
      </c>
      <c r="X107" s="261">
        <v>150</v>
      </c>
      <c r="Y107" s="261">
        <v>20</v>
      </c>
      <c r="Z107" s="261">
        <v>625</v>
      </c>
      <c r="AA107" s="262">
        <v>90</v>
      </c>
      <c r="AB107" s="250">
        <v>2000</v>
      </c>
      <c r="AC107" s="250" t="s">
        <v>251</v>
      </c>
      <c r="AD107" s="250" t="s">
        <v>251</v>
      </c>
      <c r="AE107" s="250" t="s">
        <v>251</v>
      </c>
      <c r="AF107" s="250" t="s">
        <v>251</v>
      </c>
      <c r="AG107" s="274" t="s">
        <v>251</v>
      </c>
      <c r="AH107" s="250">
        <v>110</v>
      </c>
      <c r="AI107" s="250">
        <v>130</v>
      </c>
      <c r="AJ107" s="250">
        <v>500</v>
      </c>
      <c r="AK107" s="250">
        <v>120</v>
      </c>
      <c r="AL107" s="250">
        <v>10000</v>
      </c>
      <c r="AM107" s="250" t="s">
        <v>251</v>
      </c>
      <c r="AN107" s="275" t="s">
        <v>251</v>
      </c>
      <c r="AO107" s="275" t="s">
        <v>251</v>
      </c>
      <c r="AP107" s="275" t="s">
        <v>251</v>
      </c>
      <c r="AQ107" s="250"/>
      <c r="AR107" s="250"/>
      <c r="AS107" s="274" t="s">
        <v>251</v>
      </c>
      <c r="AT107" s="250"/>
      <c r="AU107" s="250"/>
      <c r="AV107" s="250"/>
      <c r="AW107" s="250"/>
      <c r="AX107" s="250">
        <v>109</v>
      </c>
      <c r="AY107" s="250"/>
      <c r="AZ107" s="250">
        <v>100</v>
      </c>
      <c r="BA107" s="251">
        <v>100</v>
      </c>
      <c r="BB107" s="251">
        <v>70</v>
      </c>
    </row>
    <row r="108" ht="20.4" spans="1:54">
      <c r="A108" s="33">
        <f>A106</f>
        <v>902</v>
      </c>
      <c r="B108" s="42" t="s">
        <v>241</v>
      </c>
      <c r="C108" s="33" t="s">
        <v>334</v>
      </c>
      <c r="D108" s="43" t="s">
        <v>241</v>
      </c>
      <c r="E108" s="44" t="s">
        <v>357</v>
      </c>
      <c r="F108" s="44" t="s">
        <v>358</v>
      </c>
      <c r="G108" s="47"/>
      <c r="H108" s="19">
        <v>0</v>
      </c>
      <c r="I108" s="19">
        <v>0</v>
      </c>
      <c r="J108" s="19">
        <v>0</v>
      </c>
      <c r="K108" s="19">
        <v>0</v>
      </c>
      <c r="L108" s="19">
        <v>0</v>
      </c>
      <c r="M108" s="19">
        <v>0</v>
      </c>
      <c r="N108" s="19">
        <v>0</v>
      </c>
      <c r="O108" s="26">
        <v>0</v>
      </c>
      <c r="P108" s="19">
        <f>Q108+R108*2+S108*4+T108*8</f>
        <v>0</v>
      </c>
      <c r="Q108" s="19">
        <v>0</v>
      </c>
      <c r="R108" s="19">
        <v>0</v>
      </c>
      <c r="S108" s="19">
        <v>0</v>
      </c>
      <c r="T108" s="19">
        <v>0</v>
      </c>
      <c r="U108" s="265">
        <f t="shared" ref="U108" si="20">H108+I108*2+J108*4+K108*8+L108*16+M108*32+N108*64+O108*128+Q108*256+R108*512+S108*1024+T108*2048</f>
        <v>0</v>
      </c>
      <c r="V108" s="265">
        <v>85</v>
      </c>
      <c r="W108" s="265">
        <v>4</v>
      </c>
      <c r="X108" s="265">
        <v>400</v>
      </c>
      <c r="Y108" s="265">
        <v>25</v>
      </c>
      <c r="Z108" s="265">
        <v>1000</v>
      </c>
      <c r="AA108" s="265">
        <v>50</v>
      </c>
      <c r="AB108" s="265">
        <v>1850</v>
      </c>
      <c r="AC108" s="265">
        <v>75</v>
      </c>
      <c r="AD108" s="265">
        <v>3000</v>
      </c>
      <c r="AE108" s="276">
        <v>0</v>
      </c>
      <c r="AF108" s="276">
        <v>0</v>
      </c>
      <c r="AG108" s="278">
        <v>30000</v>
      </c>
      <c r="AH108" s="276">
        <v>110</v>
      </c>
      <c r="AI108" s="276">
        <v>125</v>
      </c>
      <c r="AJ108" s="276">
        <v>500</v>
      </c>
      <c r="AK108" s="276">
        <v>120</v>
      </c>
      <c r="AL108" s="276">
        <v>10000</v>
      </c>
      <c r="AM108" s="276">
        <v>115</v>
      </c>
      <c r="AN108" s="276">
        <v>60050</v>
      </c>
      <c r="AO108" s="276">
        <v>110</v>
      </c>
      <c r="AP108" s="276">
        <v>60100</v>
      </c>
      <c r="AQ108" s="276">
        <v>0</v>
      </c>
      <c r="AR108" s="265">
        <v>0</v>
      </c>
      <c r="AS108" s="278">
        <v>30000</v>
      </c>
      <c r="AT108" s="265">
        <v>50</v>
      </c>
      <c r="AU108" s="265">
        <v>120</v>
      </c>
      <c r="AV108" s="265">
        <v>86</v>
      </c>
      <c r="AW108" s="265">
        <v>85</v>
      </c>
      <c r="AX108" s="265">
        <v>109</v>
      </c>
      <c r="AY108" s="265">
        <v>115</v>
      </c>
      <c r="AZ108" s="265">
        <v>100</v>
      </c>
      <c r="BA108" s="283">
        <v>100</v>
      </c>
      <c r="BB108" s="283">
        <v>70</v>
      </c>
    </row>
    <row r="109" s="2" customFormat="1" customHeight="1" spans="1:54">
      <c r="A109" s="48"/>
      <c r="B109" s="37"/>
      <c r="C109" s="36"/>
      <c r="D109" s="38"/>
      <c r="E109" s="39"/>
      <c r="F109" s="39"/>
      <c r="G109" s="49"/>
      <c r="H109" s="52">
        <v>0</v>
      </c>
      <c r="I109" s="52">
        <v>0</v>
      </c>
      <c r="J109" s="52">
        <v>0</v>
      </c>
      <c r="K109" s="52" t="s">
        <v>251</v>
      </c>
      <c r="L109" s="52" t="s">
        <v>251</v>
      </c>
      <c r="M109" s="52" t="s">
        <v>251</v>
      </c>
      <c r="N109" s="52">
        <v>0</v>
      </c>
      <c r="O109" s="98">
        <v>0</v>
      </c>
      <c r="P109" s="52"/>
      <c r="Q109" s="52" t="s">
        <v>251</v>
      </c>
      <c r="R109" s="52" t="s">
        <v>251</v>
      </c>
      <c r="S109" s="52" t="s">
        <v>251</v>
      </c>
      <c r="T109" s="52" t="s">
        <v>251</v>
      </c>
      <c r="U109" s="261"/>
      <c r="V109" s="261">
        <v>90</v>
      </c>
      <c r="W109" s="262">
        <v>0</v>
      </c>
      <c r="X109" s="261">
        <v>150</v>
      </c>
      <c r="Y109" s="261">
        <v>20</v>
      </c>
      <c r="Z109" s="261">
        <v>625</v>
      </c>
      <c r="AA109" s="262">
        <v>90</v>
      </c>
      <c r="AB109" s="250">
        <v>2000</v>
      </c>
      <c r="AC109" s="250" t="s">
        <v>251</v>
      </c>
      <c r="AD109" s="250" t="s">
        <v>251</v>
      </c>
      <c r="AE109" s="250" t="s">
        <v>251</v>
      </c>
      <c r="AF109" s="250" t="s">
        <v>251</v>
      </c>
      <c r="AG109" s="274" t="s">
        <v>251</v>
      </c>
      <c r="AH109" s="250">
        <v>110</v>
      </c>
      <c r="AI109" s="250">
        <v>130</v>
      </c>
      <c r="AJ109" s="250">
        <v>500</v>
      </c>
      <c r="AK109" s="250">
        <v>120</v>
      </c>
      <c r="AL109" s="250">
        <v>10000</v>
      </c>
      <c r="AM109" s="250" t="s">
        <v>251</v>
      </c>
      <c r="AN109" s="275" t="s">
        <v>251</v>
      </c>
      <c r="AO109" s="275" t="s">
        <v>251</v>
      </c>
      <c r="AP109" s="275" t="s">
        <v>251</v>
      </c>
      <c r="AQ109" s="250"/>
      <c r="AR109" s="250"/>
      <c r="AS109" s="274" t="s">
        <v>251</v>
      </c>
      <c r="AT109" s="250"/>
      <c r="AU109" s="250"/>
      <c r="AV109" s="250"/>
      <c r="AW109" s="250"/>
      <c r="AX109" s="250">
        <v>109</v>
      </c>
      <c r="AY109" s="250"/>
      <c r="AZ109" s="250">
        <v>100</v>
      </c>
      <c r="BA109" s="251">
        <v>100</v>
      </c>
      <c r="BB109" s="251">
        <v>70</v>
      </c>
    </row>
    <row r="110" ht="20.4" spans="1:54">
      <c r="A110" s="33">
        <f>A4</f>
        <v>902</v>
      </c>
      <c r="B110" s="42" t="s">
        <v>241</v>
      </c>
      <c r="C110" s="33" t="s">
        <v>334</v>
      </c>
      <c r="D110" s="43" t="s">
        <v>244</v>
      </c>
      <c r="E110" s="44" t="s">
        <v>359</v>
      </c>
      <c r="F110" s="44" t="s">
        <v>360</v>
      </c>
      <c r="G110" s="47"/>
      <c r="H110" s="19">
        <v>0</v>
      </c>
      <c r="I110" s="19">
        <v>0</v>
      </c>
      <c r="J110" s="19">
        <v>0</v>
      </c>
      <c r="K110" s="19">
        <v>0</v>
      </c>
      <c r="L110" s="19">
        <v>0</v>
      </c>
      <c r="M110" s="19">
        <v>0</v>
      </c>
      <c r="N110" s="19">
        <v>0</v>
      </c>
      <c r="O110" s="26">
        <v>0</v>
      </c>
      <c r="P110" s="19">
        <f>Q110+R110*2+S110*4+T110*8</f>
        <v>0</v>
      </c>
      <c r="Q110" s="19">
        <v>0</v>
      </c>
      <c r="R110" s="19">
        <v>0</v>
      </c>
      <c r="S110" s="19">
        <v>0</v>
      </c>
      <c r="T110" s="19">
        <v>0</v>
      </c>
      <c r="U110" s="265">
        <f>H110+I110*2+J110*4+K110*8+L110*16+M110*32+N110*64+O110*128+Q110*256+R110*512+S110*1024+T110*2048</f>
        <v>0</v>
      </c>
      <c r="V110" s="265">
        <v>85</v>
      </c>
      <c r="W110" s="265">
        <v>4</v>
      </c>
      <c r="X110" s="265">
        <v>400</v>
      </c>
      <c r="Y110" s="265">
        <v>25</v>
      </c>
      <c r="Z110" s="265">
        <v>1000</v>
      </c>
      <c r="AA110" s="265">
        <v>50</v>
      </c>
      <c r="AB110" s="265">
        <v>1850</v>
      </c>
      <c r="AC110" s="265">
        <v>75</v>
      </c>
      <c r="AD110" s="265">
        <v>3000</v>
      </c>
      <c r="AE110" s="265">
        <v>0</v>
      </c>
      <c r="AF110" s="265">
        <v>0</v>
      </c>
      <c r="AG110" s="274">
        <v>30000</v>
      </c>
      <c r="AH110" s="265">
        <v>110</v>
      </c>
      <c r="AI110" s="265">
        <v>125</v>
      </c>
      <c r="AJ110" s="265">
        <v>500</v>
      </c>
      <c r="AK110" s="265">
        <v>120</v>
      </c>
      <c r="AL110" s="265">
        <v>10000</v>
      </c>
      <c r="AM110" s="265">
        <v>115</v>
      </c>
      <c r="AN110" s="265">
        <v>60050</v>
      </c>
      <c r="AO110" s="265">
        <v>110</v>
      </c>
      <c r="AP110" s="265">
        <v>60100</v>
      </c>
      <c r="AQ110" s="265">
        <v>0</v>
      </c>
      <c r="AR110" s="265">
        <v>0</v>
      </c>
      <c r="AS110" s="274">
        <v>30000</v>
      </c>
      <c r="AT110" s="265">
        <v>50</v>
      </c>
      <c r="AU110" s="265">
        <v>120</v>
      </c>
      <c r="AV110" s="265">
        <v>86</v>
      </c>
      <c r="AW110" s="265">
        <v>85</v>
      </c>
      <c r="AX110" s="265">
        <v>109</v>
      </c>
      <c r="AY110" s="265">
        <v>115</v>
      </c>
      <c r="AZ110" s="265">
        <v>100</v>
      </c>
      <c r="BA110" s="283">
        <v>100</v>
      </c>
      <c r="BB110" s="283">
        <v>70</v>
      </c>
    </row>
    <row r="111" s="2" customFormat="1" ht="20.4" spans="1:54">
      <c r="A111" s="36"/>
      <c r="B111" s="37"/>
      <c r="C111" s="52"/>
      <c r="D111" s="38"/>
      <c r="E111" s="39"/>
      <c r="F111" s="39" t="s">
        <v>331</v>
      </c>
      <c r="G111" s="49"/>
      <c r="H111" s="52">
        <v>0</v>
      </c>
      <c r="I111" s="52">
        <v>0</v>
      </c>
      <c r="J111" s="52">
        <v>0</v>
      </c>
      <c r="K111" s="52" t="s">
        <v>251</v>
      </c>
      <c r="L111" s="52" t="s">
        <v>251</v>
      </c>
      <c r="M111" s="52" t="s">
        <v>251</v>
      </c>
      <c r="N111" s="52">
        <v>1</v>
      </c>
      <c r="O111" s="98">
        <v>0</v>
      </c>
      <c r="P111" s="52"/>
      <c r="Q111" s="52" t="s">
        <v>251</v>
      </c>
      <c r="R111" s="52" t="s">
        <v>251</v>
      </c>
      <c r="S111" s="52" t="s">
        <v>251</v>
      </c>
      <c r="T111" s="52" t="s">
        <v>251</v>
      </c>
      <c r="U111" s="261"/>
      <c r="V111" s="261">
        <v>90</v>
      </c>
      <c r="W111" s="262">
        <v>0</v>
      </c>
      <c r="X111" s="261">
        <v>150</v>
      </c>
      <c r="Y111" s="261">
        <v>20</v>
      </c>
      <c r="Z111" s="261">
        <v>625</v>
      </c>
      <c r="AA111" s="262">
        <v>90</v>
      </c>
      <c r="AB111" s="250">
        <v>2000</v>
      </c>
      <c r="AC111" s="250" t="s">
        <v>251</v>
      </c>
      <c r="AD111" s="250" t="s">
        <v>251</v>
      </c>
      <c r="AE111" s="250" t="s">
        <v>251</v>
      </c>
      <c r="AF111" s="250" t="s">
        <v>251</v>
      </c>
      <c r="AG111" s="274" t="s">
        <v>251</v>
      </c>
      <c r="AH111" s="250">
        <v>110</v>
      </c>
      <c r="AI111" s="250">
        <v>130</v>
      </c>
      <c r="AJ111" s="250">
        <v>500</v>
      </c>
      <c r="AK111" s="250">
        <v>120</v>
      </c>
      <c r="AL111" s="250">
        <v>10000</v>
      </c>
      <c r="AM111" s="250" t="s">
        <v>251</v>
      </c>
      <c r="AN111" s="275" t="s">
        <v>251</v>
      </c>
      <c r="AO111" s="275" t="s">
        <v>251</v>
      </c>
      <c r="AP111" s="275" t="s">
        <v>251</v>
      </c>
      <c r="AQ111" s="250"/>
      <c r="AR111" s="250"/>
      <c r="AS111" s="250" t="s">
        <v>251</v>
      </c>
      <c r="AT111" s="250"/>
      <c r="AU111" s="250"/>
      <c r="AV111" s="250"/>
      <c r="AW111" s="250"/>
      <c r="AX111" s="250">
        <v>109</v>
      </c>
      <c r="AY111" s="250"/>
      <c r="AZ111" s="250">
        <v>100</v>
      </c>
      <c r="BA111" s="251"/>
      <c r="BB111" s="251"/>
    </row>
    <row r="112" ht="20.4" spans="1:54">
      <c r="A112" s="33">
        <f>A110</f>
        <v>902</v>
      </c>
      <c r="B112" s="42" t="s">
        <v>241</v>
      </c>
      <c r="C112" s="33" t="s">
        <v>334</v>
      </c>
      <c r="D112" s="43" t="s">
        <v>362</v>
      </c>
      <c r="E112" s="44" t="s">
        <v>363</v>
      </c>
      <c r="F112" s="44" t="s">
        <v>364</v>
      </c>
      <c r="G112" s="47"/>
      <c r="H112" s="19">
        <v>0</v>
      </c>
      <c r="I112" s="19">
        <v>0</v>
      </c>
      <c r="J112" s="19">
        <v>0</v>
      </c>
      <c r="K112" s="19">
        <v>0</v>
      </c>
      <c r="L112" s="19">
        <v>0</v>
      </c>
      <c r="M112" s="19">
        <v>0</v>
      </c>
      <c r="N112" s="19">
        <v>0</v>
      </c>
      <c r="O112" s="26">
        <v>0</v>
      </c>
      <c r="P112" s="19">
        <f>Q112+R112*2+S112*4+T112*8</f>
        <v>0</v>
      </c>
      <c r="Q112" s="19">
        <v>0</v>
      </c>
      <c r="R112" s="19">
        <v>0</v>
      </c>
      <c r="S112" s="19">
        <v>0</v>
      </c>
      <c r="T112" s="19">
        <v>0</v>
      </c>
      <c r="U112" s="265">
        <f t="shared" ref="U112:U116" si="21">H112+I112*2+J112*4+K112*8+L112*16+M112*32+N112*64+O112*128+Q112*256+R112*512+S112*1024+T112*2048</f>
        <v>0</v>
      </c>
      <c r="V112" s="265">
        <v>90</v>
      </c>
      <c r="W112" s="265">
        <v>0</v>
      </c>
      <c r="X112" s="265">
        <v>150</v>
      </c>
      <c r="Y112" s="265">
        <v>20</v>
      </c>
      <c r="Z112" s="265">
        <v>625</v>
      </c>
      <c r="AA112" s="265">
        <v>90</v>
      </c>
      <c r="AB112" s="265">
        <v>2000</v>
      </c>
      <c r="AC112" s="140">
        <v>90</v>
      </c>
      <c r="AD112" s="140">
        <v>3000</v>
      </c>
      <c r="AE112" s="289">
        <v>1.5</v>
      </c>
      <c r="AF112" s="289">
        <v>0</v>
      </c>
      <c r="AG112" s="278">
        <v>30000</v>
      </c>
      <c r="AH112" s="289">
        <v>110</v>
      </c>
      <c r="AI112" s="289">
        <v>130</v>
      </c>
      <c r="AJ112" s="289">
        <v>500</v>
      </c>
      <c r="AK112" s="289">
        <v>120</v>
      </c>
      <c r="AL112" s="289">
        <v>10000</v>
      </c>
      <c r="AM112" s="289">
        <v>115</v>
      </c>
      <c r="AN112" s="289">
        <v>60050</v>
      </c>
      <c r="AO112" s="289">
        <v>110</v>
      </c>
      <c r="AP112" s="289">
        <v>60100</v>
      </c>
      <c r="AQ112" s="289">
        <v>1.5</v>
      </c>
      <c r="AR112" s="140">
        <v>0</v>
      </c>
      <c r="AS112" s="278">
        <v>30000</v>
      </c>
      <c r="AT112" s="140">
        <v>50</v>
      </c>
      <c r="AU112" s="140">
        <v>120</v>
      </c>
      <c r="AV112" s="140">
        <v>91</v>
      </c>
      <c r="AW112" s="140">
        <v>90</v>
      </c>
      <c r="AX112" s="140">
        <v>109</v>
      </c>
      <c r="AY112" s="140">
        <v>110</v>
      </c>
      <c r="AZ112" s="265">
        <v>100</v>
      </c>
      <c r="BA112" s="283">
        <v>100</v>
      </c>
      <c r="BB112" s="283">
        <v>70</v>
      </c>
    </row>
    <row r="113" ht="20.4" spans="1:54">
      <c r="A113" s="36"/>
      <c r="B113" s="37"/>
      <c r="C113" s="52"/>
      <c r="D113" s="38"/>
      <c r="E113" s="39" t="s">
        <v>365</v>
      </c>
      <c r="F113" s="39" t="s">
        <v>366</v>
      </c>
      <c r="G113" s="40" t="s">
        <v>367</v>
      </c>
      <c r="H113" s="52">
        <v>0</v>
      </c>
      <c r="I113" s="52">
        <v>0</v>
      </c>
      <c r="J113" s="52">
        <v>0</v>
      </c>
      <c r="K113" s="52">
        <v>0</v>
      </c>
      <c r="L113" s="52">
        <v>0</v>
      </c>
      <c r="M113" s="52">
        <v>0</v>
      </c>
      <c r="N113" s="52">
        <v>0</v>
      </c>
      <c r="O113" s="98">
        <v>0</v>
      </c>
      <c r="P113" s="52">
        <f>Q113+R113*2+S113*4+T113*8</f>
        <v>0</v>
      </c>
      <c r="Q113" s="52">
        <v>0</v>
      </c>
      <c r="R113" s="52">
        <v>0</v>
      </c>
      <c r="S113" s="52">
        <v>0</v>
      </c>
      <c r="T113" s="52">
        <v>0</v>
      </c>
      <c r="U113" s="250">
        <f t="shared" si="21"/>
        <v>0</v>
      </c>
      <c r="V113" s="250" t="s">
        <v>251</v>
      </c>
      <c r="W113" s="250" t="s">
        <v>251</v>
      </c>
      <c r="X113" s="250" t="s">
        <v>251</v>
      </c>
      <c r="Y113" s="250" t="s">
        <v>251</v>
      </c>
      <c r="Z113" s="250" t="s">
        <v>251</v>
      </c>
      <c r="AA113" s="250" t="s">
        <v>251</v>
      </c>
      <c r="AB113" s="250" t="s">
        <v>251</v>
      </c>
      <c r="AC113" s="250" t="s">
        <v>251</v>
      </c>
      <c r="AD113" s="250" t="s">
        <v>251</v>
      </c>
      <c r="AE113" s="250" t="s">
        <v>251</v>
      </c>
      <c r="AF113" s="250" t="s">
        <v>251</v>
      </c>
      <c r="AG113" s="274" t="s">
        <v>251</v>
      </c>
      <c r="AH113" s="250" t="s">
        <v>251</v>
      </c>
      <c r="AI113" s="250" t="s">
        <v>251</v>
      </c>
      <c r="AJ113" s="250" t="s">
        <v>251</v>
      </c>
      <c r="AK113" s="250" t="s">
        <v>251</v>
      </c>
      <c r="AL113" s="250" t="s">
        <v>251</v>
      </c>
      <c r="AM113" s="250" t="s">
        <v>251</v>
      </c>
      <c r="AN113" s="250" t="s">
        <v>251</v>
      </c>
      <c r="AO113" s="250" t="s">
        <v>251</v>
      </c>
      <c r="AP113" s="250" t="s">
        <v>251</v>
      </c>
      <c r="AQ113" s="250" t="s">
        <v>251</v>
      </c>
      <c r="AR113" s="250" t="s">
        <v>251</v>
      </c>
      <c r="AS113" s="274" t="s">
        <v>251</v>
      </c>
      <c r="AT113" s="250" t="s">
        <v>251</v>
      </c>
      <c r="AU113" s="250" t="s">
        <v>251</v>
      </c>
      <c r="AV113" s="250">
        <v>86</v>
      </c>
      <c r="AW113" s="250" t="s">
        <v>251</v>
      </c>
      <c r="AX113" s="250">
        <v>109</v>
      </c>
      <c r="AY113" s="250" t="s">
        <v>251</v>
      </c>
      <c r="AZ113" s="250">
        <v>100</v>
      </c>
      <c r="BA113" s="251">
        <v>100</v>
      </c>
      <c r="BB113" s="251">
        <v>70</v>
      </c>
    </row>
    <row r="114" ht="20.4" spans="1:54">
      <c r="A114" s="55">
        <f>A4</f>
        <v>902</v>
      </c>
      <c r="B114" s="59" t="s">
        <v>244</v>
      </c>
      <c r="C114" s="121" t="s">
        <v>370</v>
      </c>
      <c r="D114" s="56" t="s">
        <v>168</v>
      </c>
      <c r="E114" s="57" t="s">
        <v>365</v>
      </c>
      <c r="F114" s="57" t="s">
        <v>370</v>
      </c>
      <c r="G114" s="47"/>
      <c r="H114" s="19">
        <v>0</v>
      </c>
      <c r="I114" s="19">
        <v>0</v>
      </c>
      <c r="J114" s="19">
        <v>0</v>
      </c>
      <c r="K114" s="19">
        <v>0</v>
      </c>
      <c r="L114" s="19">
        <v>0</v>
      </c>
      <c r="M114" s="19">
        <v>0</v>
      </c>
      <c r="N114" s="19">
        <v>0</v>
      </c>
      <c r="O114" s="26">
        <v>0</v>
      </c>
      <c r="P114" s="19">
        <f>Q114+R114*2+S114*4+T114*8</f>
        <v>0</v>
      </c>
      <c r="Q114" s="19">
        <v>0</v>
      </c>
      <c r="R114" s="19">
        <v>0</v>
      </c>
      <c r="S114" s="19">
        <v>0</v>
      </c>
      <c r="T114" s="19">
        <v>0</v>
      </c>
      <c r="U114" s="265">
        <f t="shared" si="21"/>
        <v>0</v>
      </c>
      <c r="V114" s="265">
        <v>85</v>
      </c>
      <c r="W114" s="265">
        <v>4</v>
      </c>
      <c r="X114" s="265">
        <v>400</v>
      </c>
      <c r="Y114" s="265">
        <v>25</v>
      </c>
      <c r="Z114" s="265">
        <v>1000</v>
      </c>
      <c r="AA114" s="265">
        <v>50</v>
      </c>
      <c r="AB114" s="265">
        <v>1850</v>
      </c>
      <c r="AC114" s="265">
        <v>75</v>
      </c>
      <c r="AD114" s="265">
        <v>3000</v>
      </c>
      <c r="AE114" s="265">
        <v>0</v>
      </c>
      <c r="AF114" s="265">
        <v>0</v>
      </c>
      <c r="AG114" s="274">
        <v>30000</v>
      </c>
      <c r="AH114" s="265">
        <v>110</v>
      </c>
      <c r="AI114" s="265">
        <v>125</v>
      </c>
      <c r="AJ114" s="265">
        <v>120</v>
      </c>
      <c r="AK114" s="265">
        <v>120</v>
      </c>
      <c r="AL114" s="265">
        <v>5050</v>
      </c>
      <c r="AM114" s="265">
        <v>115</v>
      </c>
      <c r="AN114" s="265">
        <v>60050</v>
      </c>
      <c r="AO114" s="265">
        <v>110</v>
      </c>
      <c r="AP114" s="265">
        <v>60100</v>
      </c>
      <c r="AQ114" s="265">
        <v>0</v>
      </c>
      <c r="AR114" s="265">
        <v>0</v>
      </c>
      <c r="AS114" s="274">
        <v>30000</v>
      </c>
      <c r="AT114" s="265">
        <v>50</v>
      </c>
      <c r="AU114" s="265">
        <v>120</v>
      </c>
      <c r="AV114" s="265">
        <v>86</v>
      </c>
      <c r="AW114" s="265">
        <v>85</v>
      </c>
      <c r="AX114" s="140">
        <v>109</v>
      </c>
      <c r="AY114" s="265">
        <v>115</v>
      </c>
      <c r="AZ114" s="265">
        <v>100</v>
      </c>
      <c r="BA114" s="283">
        <v>100</v>
      </c>
      <c r="BB114" s="283">
        <v>70</v>
      </c>
    </row>
    <row r="115" s="2" customFormat="1" ht="20.4" spans="1:54">
      <c r="A115" s="36"/>
      <c r="B115" s="37"/>
      <c r="C115" s="52"/>
      <c r="D115" s="38"/>
      <c r="E115" s="39" t="s">
        <v>371</v>
      </c>
      <c r="F115" s="39" t="s">
        <v>372</v>
      </c>
      <c r="G115" s="49"/>
      <c r="H115" s="52">
        <v>0</v>
      </c>
      <c r="I115" s="52">
        <v>0</v>
      </c>
      <c r="J115" s="52">
        <v>0</v>
      </c>
      <c r="K115" s="52">
        <v>0</v>
      </c>
      <c r="L115" s="52">
        <v>0</v>
      </c>
      <c r="M115" s="52">
        <v>0</v>
      </c>
      <c r="N115" s="52">
        <v>0</v>
      </c>
      <c r="O115" s="98">
        <v>0</v>
      </c>
      <c r="P115" s="52">
        <f>Q115+R115*2+S115*4+T115*8</f>
        <v>0</v>
      </c>
      <c r="Q115" s="52">
        <v>0</v>
      </c>
      <c r="R115" s="52">
        <v>0</v>
      </c>
      <c r="S115" s="52">
        <v>0</v>
      </c>
      <c r="T115" s="52">
        <v>0</v>
      </c>
      <c r="U115" s="250">
        <f t="shared" si="21"/>
        <v>0</v>
      </c>
      <c r="V115" s="250" t="s">
        <v>251</v>
      </c>
      <c r="W115" s="250" t="s">
        <v>251</v>
      </c>
      <c r="X115" s="250" t="s">
        <v>251</v>
      </c>
      <c r="Y115" s="250" t="s">
        <v>251</v>
      </c>
      <c r="Z115" s="250" t="s">
        <v>251</v>
      </c>
      <c r="AA115" s="250" t="s">
        <v>251</v>
      </c>
      <c r="AB115" s="250" t="s">
        <v>251</v>
      </c>
      <c r="AC115" s="250" t="s">
        <v>251</v>
      </c>
      <c r="AD115" s="250" t="s">
        <v>251</v>
      </c>
      <c r="AE115" s="250" t="s">
        <v>251</v>
      </c>
      <c r="AF115" s="250" t="s">
        <v>251</v>
      </c>
      <c r="AG115" s="274" t="s">
        <v>251</v>
      </c>
      <c r="AH115" s="250" t="s">
        <v>251</v>
      </c>
      <c r="AI115" s="250" t="s">
        <v>251</v>
      </c>
      <c r="AJ115" s="250" t="s">
        <v>251</v>
      </c>
      <c r="AK115" s="250" t="s">
        <v>251</v>
      </c>
      <c r="AL115" s="250" t="s">
        <v>251</v>
      </c>
      <c r="AM115" s="250" t="s">
        <v>251</v>
      </c>
      <c r="AN115" s="250" t="s">
        <v>251</v>
      </c>
      <c r="AO115" s="250" t="s">
        <v>251</v>
      </c>
      <c r="AP115" s="250" t="s">
        <v>251</v>
      </c>
      <c r="AQ115" s="250" t="s">
        <v>251</v>
      </c>
      <c r="AR115" s="250" t="s">
        <v>251</v>
      </c>
      <c r="AS115" s="274" t="s">
        <v>251</v>
      </c>
      <c r="AT115" s="250" t="s">
        <v>251</v>
      </c>
      <c r="AU115" s="250" t="s">
        <v>251</v>
      </c>
      <c r="AV115" s="250">
        <v>86</v>
      </c>
      <c r="AW115" s="250" t="s">
        <v>251</v>
      </c>
      <c r="AX115" s="250">
        <v>109</v>
      </c>
      <c r="AY115" s="250" t="s">
        <v>251</v>
      </c>
      <c r="AZ115" s="250">
        <v>100</v>
      </c>
      <c r="BA115" s="251">
        <v>100</v>
      </c>
      <c r="BB115" s="251">
        <v>70</v>
      </c>
    </row>
    <row r="116" ht="20.4" spans="1:54">
      <c r="A116" s="33">
        <f>A92</f>
        <v>902</v>
      </c>
      <c r="B116" s="42" t="s">
        <v>244</v>
      </c>
      <c r="C116" s="33" t="s">
        <v>370</v>
      </c>
      <c r="D116" s="43" t="s">
        <v>180</v>
      </c>
      <c r="E116" s="44" t="s">
        <v>371</v>
      </c>
      <c r="F116" s="44" t="s">
        <v>372</v>
      </c>
      <c r="G116" s="47"/>
      <c r="H116" s="19">
        <v>0</v>
      </c>
      <c r="I116" s="19">
        <v>0</v>
      </c>
      <c r="J116" s="19">
        <v>0</v>
      </c>
      <c r="K116" s="19">
        <v>0</v>
      </c>
      <c r="L116" s="19">
        <v>0</v>
      </c>
      <c r="M116" s="19">
        <v>0</v>
      </c>
      <c r="N116" s="19">
        <v>0</v>
      </c>
      <c r="O116" s="26">
        <v>0</v>
      </c>
      <c r="P116" s="19">
        <f t="shared" ref="P116:P122" si="22">Q116+R116*2+S116*4+T116*8</f>
        <v>0</v>
      </c>
      <c r="Q116" s="19">
        <v>0</v>
      </c>
      <c r="R116" s="19">
        <v>0</v>
      </c>
      <c r="S116" s="19">
        <v>0</v>
      </c>
      <c r="T116" s="19">
        <v>0</v>
      </c>
      <c r="U116" s="265">
        <f t="shared" si="21"/>
        <v>0</v>
      </c>
      <c r="V116" s="265">
        <v>85</v>
      </c>
      <c r="W116" s="265">
        <v>4</v>
      </c>
      <c r="X116" s="265">
        <v>400</v>
      </c>
      <c r="Y116" s="265">
        <v>25</v>
      </c>
      <c r="Z116" s="265">
        <v>1000</v>
      </c>
      <c r="AA116" s="265">
        <v>50</v>
      </c>
      <c r="AB116" s="265">
        <v>1850</v>
      </c>
      <c r="AC116" s="265">
        <v>75</v>
      </c>
      <c r="AD116" s="265">
        <v>3000</v>
      </c>
      <c r="AE116" s="265">
        <v>0</v>
      </c>
      <c r="AF116" s="265">
        <v>0</v>
      </c>
      <c r="AG116" s="274">
        <v>30000</v>
      </c>
      <c r="AH116" s="265">
        <v>110</v>
      </c>
      <c r="AI116" s="265">
        <v>125</v>
      </c>
      <c r="AJ116" s="265">
        <v>120</v>
      </c>
      <c r="AK116" s="265">
        <v>120</v>
      </c>
      <c r="AL116" s="265">
        <v>5050</v>
      </c>
      <c r="AM116" s="265">
        <v>115</v>
      </c>
      <c r="AN116" s="265">
        <v>60050</v>
      </c>
      <c r="AO116" s="265">
        <v>110</v>
      </c>
      <c r="AP116" s="265">
        <v>60100</v>
      </c>
      <c r="AQ116" s="265">
        <v>0</v>
      </c>
      <c r="AR116" s="265">
        <v>0</v>
      </c>
      <c r="AS116" s="274">
        <v>30000</v>
      </c>
      <c r="AT116" s="265">
        <v>50</v>
      </c>
      <c r="AU116" s="265">
        <v>120</v>
      </c>
      <c r="AV116" s="265">
        <v>86</v>
      </c>
      <c r="AW116" s="265">
        <v>85</v>
      </c>
      <c r="AX116" s="140">
        <v>109</v>
      </c>
      <c r="AY116" s="265">
        <v>115</v>
      </c>
      <c r="AZ116" s="265">
        <v>100</v>
      </c>
      <c r="BA116" s="283">
        <v>100</v>
      </c>
      <c r="BB116" s="283">
        <v>70</v>
      </c>
    </row>
    <row r="117" s="3" customFormat="1" ht="20.4" spans="1:54">
      <c r="A117" s="36"/>
      <c r="B117" s="37"/>
      <c r="C117" s="52"/>
      <c r="D117" s="38"/>
      <c r="E117" s="39"/>
      <c r="F117" s="39"/>
      <c r="G117" s="49"/>
      <c r="H117" s="52"/>
      <c r="I117" s="52"/>
      <c r="J117" s="52"/>
      <c r="K117" s="52"/>
      <c r="L117" s="52"/>
      <c r="M117" s="52"/>
      <c r="N117" s="52">
        <v>0</v>
      </c>
      <c r="O117" s="98">
        <v>0</v>
      </c>
      <c r="P117" s="52"/>
      <c r="Q117" s="52"/>
      <c r="R117" s="52"/>
      <c r="S117" s="52"/>
      <c r="T117" s="52"/>
      <c r="U117" s="250"/>
      <c r="V117" s="250"/>
      <c r="W117" s="250"/>
      <c r="X117" s="250"/>
      <c r="Y117" s="250"/>
      <c r="Z117" s="250"/>
      <c r="AA117" s="250"/>
      <c r="AB117" s="250"/>
      <c r="AC117" s="250"/>
      <c r="AD117" s="250"/>
      <c r="AE117" s="250"/>
      <c r="AF117" s="250"/>
      <c r="AG117" s="274"/>
      <c r="AH117" s="250"/>
      <c r="AI117" s="250"/>
      <c r="AJ117" s="250"/>
      <c r="AK117" s="250"/>
      <c r="AL117" s="250"/>
      <c r="AM117" s="250"/>
      <c r="AN117" s="250"/>
      <c r="AO117" s="250"/>
      <c r="AP117" s="250"/>
      <c r="AQ117" s="250"/>
      <c r="AR117" s="250"/>
      <c r="AS117" s="274"/>
      <c r="AT117" s="250"/>
      <c r="AU117" s="250"/>
      <c r="AV117" s="250"/>
      <c r="AW117" s="250"/>
      <c r="AX117" s="250"/>
      <c r="AY117" s="250"/>
      <c r="AZ117" s="250">
        <v>100</v>
      </c>
      <c r="BA117" s="251">
        <v>100</v>
      </c>
      <c r="BB117" s="251">
        <v>70</v>
      </c>
    </row>
    <row r="118" customFormat="1" ht="20.4" spans="1:54">
      <c r="A118" s="33">
        <f>A94</f>
        <v>902</v>
      </c>
      <c r="B118" s="42"/>
      <c r="C118" s="33" t="s">
        <v>370</v>
      </c>
      <c r="D118" s="43" t="s">
        <v>187</v>
      </c>
      <c r="E118" s="44" t="s">
        <v>374</v>
      </c>
      <c r="F118" s="44" t="s">
        <v>375</v>
      </c>
      <c r="G118" s="47"/>
      <c r="H118" s="19"/>
      <c r="I118" s="19"/>
      <c r="J118" s="19"/>
      <c r="K118" s="19"/>
      <c r="L118" s="19"/>
      <c r="M118" s="19"/>
      <c r="N118" s="19">
        <v>0</v>
      </c>
      <c r="O118" s="26">
        <v>0</v>
      </c>
      <c r="P118" s="19"/>
      <c r="Q118" s="19"/>
      <c r="R118" s="19"/>
      <c r="S118" s="19"/>
      <c r="T118" s="19"/>
      <c r="U118" s="265"/>
      <c r="V118" s="265"/>
      <c r="W118" s="265"/>
      <c r="X118" s="265"/>
      <c r="Y118" s="265"/>
      <c r="Z118" s="265"/>
      <c r="AA118" s="265"/>
      <c r="AB118" s="265"/>
      <c r="AC118" s="265"/>
      <c r="AD118" s="265"/>
      <c r="AE118" s="265"/>
      <c r="AF118" s="265"/>
      <c r="AG118" s="274"/>
      <c r="AH118" s="265"/>
      <c r="AI118" s="265"/>
      <c r="AJ118" s="265"/>
      <c r="AK118" s="265"/>
      <c r="AL118" s="265"/>
      <c r="AM118" s="265"/>
      <c r="AN118" s="265"/>
      <c r="AO118" s="265"/>
      <c r="AP118" s="265"/>
      <c r="AQ118" s="265"/>
      <c r="AR118" s="265"/>
      <c r="AS118" s="274"/>
      <c r="AT118" s="265"/>
      <c r="AU118" s="265"/>
      <c r="AV118" s="265"/>
      <c r="AW118" s="265"/>
      <c r="AX118" s="265"/>
      <c r="AY118" s="265"/>
      <c r="AZ118" s="265">
        <v>100</v>
      </c>
      <c r="BA118" s="283">
        <v>100</v>
      </c>
      <c r="BB118" s="283">
        <v>70</v>
      </c>
    </row>
    <row r="119" customFormat="1" ht="20.4" spans="1:54">
      <c r="A119" s="36"/>
      <c r="B119" s="37"/>
      <c r="C119" s="52"/>
      <c r="D119" s="38"/>
      <c r="E119" s="39" t="s">
        <v>376</v>
      </c>
      <c r="F119" s="39" t="s">
        <v>377</v>
      </c>
      <c r="G119" s="49"/>
      <c r="H119" s="52">
        <v>0</v>
      </c>
      <c r="I119" s="52">
        <v>0</v>
      </c>
      <c r="J119" s="52">
        <v>0</v>
      </c>
      <c r="K119" s="52">
        <v>0</v>
      </c>
      <c r="L119" s="52">
        <v>0</v>
      </c>
      <c r="M119" s="52">
        <v>0</v>
      </c>
      <c r="N119" s="52">
        <v>0</v>
      </c>
      <c r="O119" s="98">
        <v>0</v>
      </c>
      <c r="P119" s="52">
        <f t="shared" si="22"/>
        <v>0</v>
      </c>
      <c r="Q119" s="52">
        <v>0</v>
      </c>
      <c r="R119" s="52">
        <v>0</v>
      </c>
      <c r="S119" s="52">
        <v>0</v>
      </c>
      <c r="T119" s="52">
        <v>0</v>
      </c>
      <c r="U119" s="250">
        <f t="shared" ref="U119:U122" si="23">H119+I119*2+J119*4+K119*8+L119*16+M119*32+N119*64+O119*128+Q119*256+R119*512+S119*1024+T119*2048</f>
        <v>0</v>
      </c>
      <c r="V119" s="250" t="s">
        <v>251</v>
      </c>
      <c r="W119" s="250" t="s">
        <v>251</v>
      </c>
      <c r="X119" s="250" t="s">
        <v>251</v>
      </c>
      <c r="Y119" s="250" t="s">
        <v>251</v>
      </c>
      <c r="Z119" s="250" t="s">
        <v>251</v>
      </c>
      <c r="AA119" s="250" t="s">
        <v>251</v>
      </c>
      <c r="AB119" s="250" t="s">
        <v>251</v>
      </c>
      <c r="AC119" s="250" t="s">
        <v>251</v>
      </c>
      <c r="AD119" s="250" t="s">
        <v>251</v>
      </c>
      <c r="AE119" s="250" t="s">
        <v>251</v>
      </c>
      <c r="AF119" s="250" t="s">
        <v>251</v>
      </c>
      <c r="AG119" s="274" t="s">
        <v>251</v>
      </c>
      <c r="AH119" s="250" t="s">
        <v>251</v>
      </c>
      <c r="AI119" s="250" t="s">
        <v>251</v>
      </c>
      <c r="AJ119" s="250" t="s">
        <v>251</v>
      </c>
      <c r="AK119" s="250" t="s">
        <v>251</v>
      </c>
      <c r="AL119" s="250" t="s">
        <v>251</v>
      </c>
      <c r="AM119" s="250" t="s">
        <v>251</v>
      </c>
      <c r="AN119" s="250" t="s">
        <v>251</v>
      </c>
      <c r="AO119" s="250" t="s">
        <v>251</v>
      </c>
      <c r="AP119" s="250" t="s">
        <v>251</v>
      </c>
      <c r="AQ119" s="250" t="s">
        <v>251</v>
      </c>
      <c r="AR119" s="250" t="s">
        <v>251</v>
      </c>
      <c r="AS119" s="274" t="s">
        <v>251</v>
      </c>
      <c r="AT119" s="250" t="s">
        <v>251</v>
      </c>
      <c r="AU119" s="250" t="s">
        <v>251</v>
      </c>
      <c r="AV119" s="250">
        <v>86</v>
      </c>
      <c r="AW119" s="250" t="s">
        <v>251</v>
      </c>
      <c r="AX119" s="250">
        <v>109</v>
      </c>
      <c r="AY119" s="250" t="s">
        <v>251</v>
      </c>
      <c r="AZ119" s="250">
        <v>100</v>
      </c>
      <c r="BA119" s="251">
        <v>100</v>
      </c>
      <c r="BB119" s="251">
        <v>70</v>
      </c>
    </row>
    <row r="120" customFormat="1" ht="20.4" spans="1:54">
      <c r="A120" s="55">
        <f>A100</f>
        <v>902</v>
      </c>
      <c r="B120" s="59" t="s">
        <v>244</v>
      </c>
      <c r="C120" s="121" t="s">
        <v>370</v>
      </c>
      <c r="D120" s="56" t="s">
        <v>190</v>
      </c>
      <c r="E120" s="57" t="s">
        <v>376</v>
      </c>
      <c r="F120" s="57" t="s">
        <v>377</v>
      </c>
      <c r="G120" s="47"/>
      <c r="H120" s="19">
        <v>0</v>
      </c>
      <c r="I120" s="19">
        <v>0</v>
      </c>
      <c r="J120" s="19">
        <v>0</v>
      </c>
      <c r="K120" s="19">
        <v>0</v>
      </c>
      <c r="L120" s="19">
        <v>0</v>
      </c>
      <c r="M120" s="19">
        <v>0</v>
      </c>
      <c r="N120" s="19">
        <v>0</v>
      </c>
      <c r="O120" s="26">
        <v>0</v>
      </c>
      <c r="P120" s="19">
        <f t="shared" si="22"/>
        <v>0</v>
      </c>
      <c r="Q120" s="19">
        <v>0</v>
      </c>
      <c r="R120" s="19">
        <v>0</v>
      </c>
      <c r="S120" s="19">
        <v>0</v>
      </c>
      <c r="T120" s="19">
        <v>0</v>
      </c>
      <c r="U120" s="265">
        <f t="shared" si="23"/>
        <v>0</v>
      </c>
      <c r="V120" s="265">
        <v>85</v>
      </c>
      <c r="W120" s="265">
        <v>4</v>
      </c>
      <c r="X120" s="265">
        <v>400</v>
      </c>
      <c r="Y120" s="265">
        <v>25</v>
      </c>
      <c r="Z120" s="265">
        <v>1000</v>
      </c>
      <c r="AA120" s="265">
        <v>50</v>
      </c>
      <c r="AB120" s="265">
        <v>1850</v>
      </c>
      <c r="AC120" s="265">
        <v>75</v>
      </c>
      <c r="AD120" s="265">
        <v>3000</v>
      </c>
      <c r="AE120" s="265">
        <v>0</v>
      </c>
      <c r="AF120" s="265">
        <v>0</v>
      </c>
      <c r="AG120" s="274">
        <v>30000</v>
      </c>
      <c r="AH120" s="265">
        <v>110</v>
      </c>
      <c r="AI120" s="265">
        <v>125</v>
      </c>
      <c r="AJ120" s="265">
        <v>120</v>
      </c>
      <c r="AK120" s="265">
        <v>120</v>
      </c>
      <c r="AL120" s="265">
        <v>5050</v>
      </c>
      <c r="AM120" s="265">
        <v>115</v>
      </c>
      <c r="AN120" s="265">
        <v>60050</v>
      </c>
      <c r="AO120" s="265">
        <v>110</v>
      </c>
      <c r="AP120" s="265">
        <v>60100</v>
      </c>
      <c r="AQ120" s="265">
        <v>0</v>
      </c>
      <c r="AR120" s="265">
        <v>0</v>
      </c>
      <c r="AS120" s="274">
        <v>30000</v>
      </c>
      <c r="AT120" s="265">
        <v>50</v>
      </c>
      <c r="AU120" s="265">
        <v>120</v>
      </c>
      <c r="AV120" s="265">
        <v>86</v>
      </c>
      <c r="AW120" s="265">
        <v>85</v>
      </c>
      <c r="AX120" s="140">
        <v>109</v>
      </c>
      <c r="AY120" s="265">
        <v>115</v>
      </c>
      <c r="AZ120" s="265">
        <v>100</v>
      </c>
      <c r="BA120" s="283">
        <v>100</v>
      </c>
      <c r="BB120" s="283">
        <v>70</v>
      </c>
    </row>
    <row r="121" customFormat="1" ht="20.4" spans="1:54">
      <c r="A121" s="36"/>
      <c r="B121" s="37"/>
      <c r="C121" s="52"/>
      <c r="D121" s="38"/>
      <c r="E121" s="39" t="s">
        <v>365</v>
      </c>
      <c r="F121" s="39" t="s">
        <v>366</v>
      </c>
      <c r="G121" s="40" t="s">
        <v>378</v>
      </c>
      <c r="H121" s="52">
        <v>0</v>
      </c>
      <c r="I121" s="52">
        <v>0</v>
      </c>
      <c r="J121" s="52">
        <v>0</v>
      </c>
      <c r="K121" s="52">
        <v>0</v>
      </c>
      <c r="L121" s="52">
        <v>0</v>
      </c>
      <c r="M121" s="52">
        <v>0</v>
      </c>
      <c r="N121" s="52">
        <v>0</v>
      </c>
      <c r="O121" s="98">
        <v>0</v>
      </c>
      <c r="P121" s="52">
        <f t="shared" si="22"/>
        <v>0</v>
      </c>
      <c r="Q121" s="52">
        <v>0</v>
      </c>
      <c r="R121" s="52">
        <v>0</v>
      </c>
      <c r="S121" s="52">
        <v>0</v>
      </c>
      <c r="T121" s="52">
        <v>0</v>
      </c>
      <c r="U121" s="250">
        <f t="shared" si="23"/>
        <v>0</v>
      </c>
      <c r="V121" s="250" t="s">
        <v>251</v>
      </c>
      <c r="W121" s="250" t="s">
        <v>251</v>
      </c>
      <c r="X121" s="250" t="s">
        <v>251</v>
      </c>
      <c r="Y121" s="250" t="s">
        <v>251</v>
      </c>
      <c r="Z121" s="250" t="s">
        <v>251</v>
      </c>
      <c r="AA121" s="250" t="s">
        <v>251</v>
      </c>
      <c r="AB121" s="250" t="s">
        <v>251</v>
      </c>
      <c r="AC121" s="250" t="s">
        <v>251</v>
      </c>
      <c r="AD121" s="250" t="s">
        <v>251</v>
      </c>
      <c r="AE121" s="250" t="s">
        <v>251</v>
      </c>
      <c r="AF121" s="250" t="s">
        <v>251</v>
      </c>
      <c r="AG121" s="274" t="s">
        <v>251</v>
      </c>
      <c r="AH121" s="250" t="s">
        <v>251</v>
      </c>
      <c r="AI121" s="250" t="s">
        <v>251</v>
      </c>
      <c r="AJ121" s="250" t="s">
        <v>251</v>
      </c>
      <c r="AK121" s="250" t="s">
        <v>251</v>
      </c>
      <c r="AL121" s="250" t="s">
        <v>251</v>
      </c>
      <c r="AM121" s="250" t="s">
        <v>251</v>
      </c>
      <c r="AN121" s="250" t="s">
        <v>251</v>
      </c>
      <c r="AO121" s="250" t="s">
        <v>251</v>
      </c>
      <c r="AP121" s="250" t="s">
        <v>251</v>
      </c>
      <c r="AQ121" s="250" t="s">
        <v>251</v>
      </c>
      <c r="AR121" s="250" t="s">
        <v>251</v>
      </c>
      <c r="AS121" s="274" t="s">
        <v>251</v>
      </c>
      <c r="AT121" s="250" t="s">
        <v>251</v>
      </c>
      <c r="AU121" s="250" t="s">
        <v>251</v>
      </c>
      <c r="AV121" s="250">
        <v>86</v>
      </c>
      <c r="AW121" s="250" t="s">
        <v>251</v>
      </c>
      <c r="AX121" s="250">
        <v>109</v>
      </c>
      <c r="AY121" s="250" t="s">
        <v>251</v>
      </c>
      <c r="AZ121" s="250">
        <v>100</v>
      </c>
      <c r="BA121" s="251">
        <v>100</v>
      </c>
      <c r="BB121" s="251">
        <v>70</v>
      </c>
    </row>
    <row r="122" s="5" customFormat="1" ht="20.4" spans="1:54">
      <c r="A122" s="55">
        <f>A4</f>
        <v>902</v>
      </c>
      <c r="B122" s="59" t="s">
        <v>244</v>
      </c>
      <c r="C122" s="85" t="s">
        <v>370</v>
      </c>
      <c r="D122" s="56" t="s">
        <v>193</v>
      </c>
      <c r="E122" s="57" t="s">
        <v>379</v>
      </c>
      <c r="F122" s="57" t="s">
        <v>841</v>
      </c>
      <c r="G122" s="47"/>
      <c r="H122" s="121">
        <v>0</v>
      </c>
      <c r="I122" s="121">
        <v>0</v>
      </c>
      <c r="J122" s="121">
        <v>0</v>
      </c>
      <c r="K122" s="121">
        <v>0</v>
      </c>
      <c r="L122" s="121">
        <v>0</v>
      </c>
      <c r="M122" s="121">
        <v>0</v>
      </c>
      <c r="N122" s="121">
        <v>0</v>
      </c>
      <c r="O122" s="138">
        <v>0</v>
      </c>
      <c r="P122" s="121">
        <f t="shared" si="22"/>
        <v>0</v>
      </c>
      <c r="Q122" s="121">
        <v>0</v>
      </c>
      <c r="R122" s="121">
        <v>0</v>
      </c>
      <c r="S122" s="121">
        <v>0</v>
      </c>
      <c r="T122" s="121">
        <v>0</v>
      </c>
      <c r="U122" s="265">
        <f t="shared" si="23"/>
        <v>0</v>
      </c>
      <c r="V122" s="265">
        <v>85</v>
      </c>
      <c r="W122" s="265">
        <v>4</v>
      </c>
      <c r="X122" s="265">
        <v>400</v>
      </c>
      <c r="Y122" s="265">
        <v>25</v>
      </c>
      <c r="Z122" s="265">
        <v>1000</v>
      </c>
      <c r="AA122" s="265">
        <v>50</v>
      </c>
      <c r="AB122" s="265">
        <v>1850</v>
      </c>
      <c r="AC122" s="265">
        <v>75</v>
      </c>
      <c r="AD122" s="265">
        <v>3000</v>
      </c>
      <c r="AE122" s="265">
        <v>0</v>
      </c>
      <c r="AF122" s="265">
        <v>0</v>
      </c>
      <c r="AG122" s="274">
        <v>30000</v>
      </c>
      <c r="AH122" s="265">
        <v>110</v>
      </c>
      <c r="AI122" s="265">
        <v>125</v>
      </c>
      <c r="AJ122" s="265">
        <v>120</v>
      </c>
      <c r="AK122" s="265">
        <v>120</v>
      </c>
      <c r="AL122" s="265">
        <v>5050</v>
      </c>
      <c r="AM122" s="265">
        <v>115</v>
      </c>
      <c r="AN122" s="265">
        <v>60050</v>
      </c>
      <c r="AO122" s="265">
        <v>110</v>
      </c>
      <c r="AP122" s="265">
        <v>60100</v>
      </c>
      <c r="AQ122" s="265">
        <v>0</v>
      </c>
      <c r="AR122" s="265">
        <v>0</v>
      </c>
      <c r="AS122" s="274">
        <v>30000</v>
      </c>
      <c r="AT122" s="265">
        <v>50</v>
      </c>
      <c r="AU122" s="265">
        <v>120</v>
      </c>
      <c r="AV122" s="265">
        <v>86</v>
      </c>
      <c r="AW122" s="265">
        <v>85</v>
      </c>
      <c r="AX122" s="140">
        <v>109</v>
      </c>
      <c r="AY122" s="265">
        <v>115</v>
      </c>
      <c r="AZ122" s="265">
        <v>100</v>
      </c>
      <c r="BA122" s="283">
        <v>100</v>
      </c>
      <c r="BB122" s="283">
        <v>70</v>
      </c>
    </row>
    <row r="123" s="3" customFormat="1" ht="20.4" spans="1:54">
      <c r="A123" s="36"/>
      <c r="B123" s="37"/>
      <c r="C123" s="52"/>
      <c r="D123" s="38"/>
      <c r="E123" s="39"/>
      <c r="F123" s="39"/>
      <c r="G123" s="49"/>
      <c r="H123" s="52"/>
      <c r="I123" s="52"/>
      <c r="J123" s="52"/>
      <c r="K123" s="52"/>
      <c r="L123" s="52"/>
      <c r="M123" s="52"/>
      <c r="N123" s="52"/>
      <c r="O123" s="98">
        <v>0</v>
      </c>
      <c r="P123" s="52"/>
      <c r="Q123" s="52"/>
      <c r="R123" s="52"/>
      <c r="S123" s="52"/>
      <c r="T123" s="52"/>
      <c r="U123" s="250"/>
      <c r="V123" s="250"/>
      <c r="W123" s="250"/>
      <c r="X123" s="250"/>
      <c r="Y123" s="250"/>
      <c r="Z123" s="250"/>
      <c r="AA123" s="250"/>
      <c r="AB123" s="250"/>
      <c r="AC123" s="250"/>
      <c r="AD123" s="250"/>
      <c r="AE123" s="250"/>
      <c r="AF123" s="250"/>
      <c r="AG123" s="274"/>
      <c r="AH123" s="250"/>
      <c r="AI123" s="250"/>
      <c r="AJ123" s="250"/>
      <c r="AK123" s="250"/>
      <c r="AL123" s="250"/>
      <c r="AM123" s="250"/>
      <c r="AN123" s="250"/>
      <c r="AO123" s="250"/>
      <c r="AP123" s="250"/>
      <c r="AQ123" s="250"/>
      <c r="AR123" s="250"/>
      <c r="AS123" s="274"/>
      <c r="AT123" s="250"/>
      <c r="AU123" s="250"/>
      <c r="AV123" s="250"/>
      <c r="AW123" s="250"/>
      <c r="AX123" s="250"/>
      <c r="AY123" s="250"/>
      <c r="AZ123" s="250"/>
      <c r="BA123" s="251">
        <v>100</v>
      </c>
      <c r="BB123" s="251">
        <v>70</v>
      </c>
    </row>
    <row r="124" s="5" customFormat="1" ht="20.4" spans="1:54">
      <c r="A124" s="55">
        <f>A4</f>
        <v>902</v>
      </c>
      <c r="B124" s="59"/>
      <c r="C124" s="85" t="s">
        <v>370</v>
      </c>
      <c r="D124" s="56" t="s">
        <v>197</v>
      </c>
      <c r="E124" s="57" t="s">
        <v>381</v>
      </c>
      <c r="F124" s="57" t="s">
        <v>842</v>
      </c>
      <c r="G124" s="47"/>
      <c r="H124" s="121"/>
      <c r="I124" s="121"/>
      <c r="J124" s="121"/>
      <c r="K124" s="121"/>
      <c r="L124" s="121"/>
      <c r="M124" s="121"/>
      <c r="N124" s="121"/>
      <c r="O124" s="138">
        <v>0</v>
      </c>
      <c r="P124" s="121"/>
      <c r="Q124" s="121"/>
      <c r="R124" s="121"/>
      <c r="S124" s="121"/>
      <c r="T124" s="121"/>
      <c r="U124" s="265"/>
      <c r="V124" s="265"/>
      <c r="W124" s="265"/>
      <c r="X124" s="265"/>
      <c r="Y124" s="265"/>
      <c r="Z124" s="265"/>
      <c r="AA124" s="265"/>
      <c r="AB124" s="265"/>
      <c r="AC124" s="265"/>
      <c r="AD124" s="265"/>
      <c r="AE124" s="265"/>
      <c r="AF124" s="265"/>
      <c r="AG124" s="274"/>
      <c r="AH124" s="265"/>
      <c r="AI124" s="265"/>
      <c r="AJ124" s="265"/>
      <c r="AK124" s="265"/>
      <c r="AL124" s="265"/>
      <c r="AM124" s="265"/>
      <c r="AN124" s="265"/>
      <c r="AO124" s="265"/>
      <c r="AP124" s="265"/>
      <c r="AQ124" s="265"/>
      <c r="AR124" s="265"/>
      <c r="AS124" s="274"/>
      <c r="AT124" s="265"/>
      <c r="AU124" s="265"/>
      <c r="AV124" s="265"/>
      <c r="AW124" s="265"/>
      <c r="AX124" s="265"/>
      <c r="AY124" s="265"/>
      <c r="AZ124" s="265"/>
      <c r="BA124" s="283">
        <v>100</v>
      </c>
      <c r="BB124" s="283">
        <v>70</v>
      </c>
    </row>
    <row r="125" customFormat="1" ht="20.4" spans="1:54">
      <c r="A125" s="36"/>
      <c r="B125" s="37"/>
      <c r="C125" s="52"/>
      <c r="D125" s="38"/>
      <c r="E125" s="39" t="s">
        <v>376</v>
      </c>
      <c r="F125" s="39" t="s">
        <v>377</v>
      </c>
      <c r="G125" s="40" t="s">
        <v>378</v>
      </c>
      <c r="H125" s="52">
        <v>0</v>
      </c>
      <c r="I125" s="52">
        <v>0</v>
      </c>
      <c r="J125" s="52">
        <v>0</v>
      </c>
      <c r="K125" s="52">
        <v>0</v>
      </c>
      <c r="L125" s="52">
        <v>0</v>
      </c>
      <c r="M125" s="52">
        <v>0</v>
      </c>
      <c r="N125" s="52">
        <v>0</v>
      </c>
      <c r="O125" s="98">
        <v>0</v>
      </c>
      <c r="P125" s="52">
        <f t="shared" ref="P125:P127" si="24">Q125+R125*2+S125*4+T125*8</f>
        <v>0</v>
      </c>
      <c r="Q125" s="52">
        <v>0</v>
      </c>
      <c r="R125" s="52">
        <v>0</v>
      </c>
      <c r="S125" s="52">
        <v>0</v>
      </c>
      <c r="T125" s="52">
        <v>0</v>
      </c>
      <c r="U125" s="250">
        <f t="shared" ref="U125:U132" si="25">H125+I125*2+J125*4+K125*8+L125*16+M125*32+N125*64+O125*128+Q125*256+R125*512+S125*1024+T125*2048</f>
        <v>0</v>
      </c>
      <c r="V125" s="250" t="s">
        <v>251</v>
      </c>
      <c r="W125" s="250" t="s">
        <v>251</v>
      </c>
      <c r="X125" s="250" t="s">
        <v>251</v>
      </c>
      <c r="Y125" s="250" t="s">
        <v>251</v>
      </c>
      <c r="Z125" s="250" t="s">
        <v>251</v>
      </c>
      <c r="AA125" s="250" t="s">
        <v>251</v>
      </c>
      <c r="AB125" s="250" t="s">
        <v>251</v>
      </c>
      <c r="AC125" s="250" t="s">
        <v>251</v>
      </c>
      <c r="AD125" s="250" t="s">
        <v>251</v>
      </c>
      <c r="AE125" s="250" t="s">
        <v>251</v>
      </c>
      <c r="AF125" s="250" t="s">
        <v>251</v>
      </c>
      <c r="AG125" s="274" t="s">
        <v>251</v>
      </c>
      <c r="AH125" s="250" t="s">
        <v>251</v>
      </c>
      <c r="AI125" s="250" t="s">
        <v>251</v>
      </c>
      <c r="AJ125" s="250" t="s">
        <v>251</v>
      </c>
      <c r="AK125" s="250" t="s">
        <v>251</v>
      </c>
      <c r="AL125" s="250" t="s">
        <v>251</v>
      </c>
      <c r="AM125" s="250" t="s">
        <v>251</v>
      </c>
      <c r="AN125" s="250" t="s">
        <v>251</v>
      </c>
      <c r="AO125" s="250" t="s">
        <v>251</v>
      </c>
      <c r="AP125" s="250" t="s">
        <v>251</v>
      </c>
      <c r="AQ125" s="250" t="s">
        <v>251</v>
      </c>
      <c r="AR125" s="250" t="s">
        <v>251</v>
      </c>
      <c r="AS125" s="274" t="s">
        <v>251</v>
      </c>
      <c r="AT125" s="250" t="s">
        <v>251</v>
      </c>
      <c r="AU125" s="250" t="s">
        <v>251</v>
      </c>
      <c r="AV125" s="250">
        <v>86</v>
      </c>
      <c r="AW125" s="250" t="s">
        <v>251</v>
      </c>
      <c r="AX125" s="250">
        <v>109</v>
      </c>
      <c r="AY125" s="250" t="s">
        <v>251</v>
      </c>
      <c r="AZ125" s="250">
        <v>100</v>
      </c>
      <c r="BA125" s="251">
        <v>100</v>
      </c>
      <c r="BB125" s="251">
        <v>70</v>
      </c>
    </row>
    <row r="126" s="5" customFormat="1" ht="20.4" spans="1:54">
      <c r="A126" s="55">
        <f>A4</f>
        <v>902</v>
      </c>
      <c r="B126" s="59" t="s">
        <v>244</v>
      </c>
      <c r="C126" s="85" t="s">
        <v>370</v>
      </c>
      <c r="D126" s="56" t="s">
        <v>201</v>
      </c>
      <c r="E126" s="57" t="s">
        <v>383</v>
      </c>
      <c r="F126" s="57" t="s">
        <v>843</v>
      </c>
      <c r="G126" s="47"/>
      <c r="H126" s="121">
        <v>0</v>
      </c>
      <c r="I126" s="121">
        <v>0</v>
      </c>
      <c r="J126" s="121">
        <v>0</v>
      </c>
      <c r="K126" s="121">
        <v>0</v>
      </c>
      <c r="L126" s="121">
        <v>0</v>
      </c>
      <c r="M126" s="121">
        <v>0</v>
      </c>
      <c r="N126" s="121">
        <v>0</v>
      </c>
      <c r="O126" s="138">
        <v>0</v>
      </c>
      <c r="P126" s="121">
        <f t="shared" si="24"/>
        <v>0</v>
      </c>
      <c r="Q126" s="121">
        <v>0</v>
      </c>
      <c r="R126" s="121">
        <v>0</v>
      </c>
      <c r="S126" s="121">
        <v>0</v>
      </c>
      <c r="T126" s="121">
        <v>0</v>
      </c>
      <c r="U126" s="265">
        <f t="shared" si="25"/>
        <v>0</v>
      </c>
      <c r="V126" s="265">
        <v>85</v>
      </c>
      <c r="W126" s="265">
        <v>4</v>
      </c>
      <c r="X126" s="265">
        <v>400</v>
      </c>
      <c r="Y126" s="265">
        <v>25</v>
      </c>
      <c r="Z126" s="265">
        <v>1000</v>
      </c>
      <c r="AA126" s="265">
        <v>50</v>
      </c>
      <c r="AB126" s="265">
        <v>1850</v>
      </c>
      <c r="AC126" s="265">
        <v>75</v>
      </c>
      <c r="AD126" s="265">
        <v>3000</v>
      </c>
      <c r="AE126" s="265">
        <v>0</v>
      </c>
      <c r="AF126" s="265">
        <v>0</v>
      </c>
      <c r="AG126" s="274">
        <v>30000</v>
      </c>
      <c r="AH126" s="265">
        <v>110</v>
      </c>
      <c r="AI126" s="265">
        <v>125</v>
      </c>
      <c r="AJ126" s="265">
        <v>120</v>
      </c>
      <c r="AK126" s="265">
        <v>120</v>
      </c>
      <c r="AL126" s="265">
        <v>5050</v>
      </c>
      <c r="AM126" s="265">
        <v>115</v>
      </c>
      <c r="AN126" s="265">
        <v>60050</v>
      </c>
      <c r="AO126" s="265">
        <v>110</v>
      </c>
      <c r="AP126" s="265">
        <v>60100</v>
      </c>
      <c r="AQ126" s="265">
        <v>0</v>
      </c>
      <c r="AR126" s="265">
        <v>0</v>
      </c>
      <c r="AS126" s="274">
        <v>30000</v>
      </c>
      <c r="AT126" s="265">
        <v>50</v>
      </c>
      <c r="AU126" s="265">
        <v>120</v>
      </c>
      <c r="AV126" s="265">
        <v>86</v>
      </c>
      <c r="AW126" s="265">
        <v>85</v>
      </c>
      <c r="AX126" s="140">
        <v>109</v>
      </c>
      <c r="AY126" s="265">
        <v>115</v>
      </c>
      <c r="AZ126" s="265">
        <v>100</v>
      </c>
      <c r="BA126" s="283">
        <v>100</v>
      </c>
      <c r="BB126" s="283">
        <v>70</v>
      </c>
    </row>
    <row r="127" s="4" customFormat="1" ht="62.4" spans="1:54">
      <c r="A127" s="48"/>
      <c r="B127" s="37"/>
      <c r="C127" s="36"/>
      <c r="D127" s="38"/>
      <c r="E127" s="122" t="s">
        <v>385</v>
      </c>
      <c r="F127" s="39" t="s">
        <v>386</v>
      </c>
      <c r="G127" s="40" t="s">
        <v>387</v>
      </c>
      <c r="H127" s="52">
        <v>1</v>
      </c>
      <c r="I127" s="52">
        <v>1</v>
      </c>
      <c r="J127" s="52">
        <v>1</v>
      </c>
      <c r="K127" s="52">
        <v>0</v>
      </c>
      <c r="L127" s="52">
        <v>0</v>
      </c>
      <c r="M127" s="52">
        <v>0</v>
      </c>
      <c r="N127" s="52">
        <v>0</v>
      </c>
      <c r="O127" s="98">
        <v>0</v>
      </c>
      <c r="P127" s="52">
        <f t="shared" si="24"/>
        <v>0</v>
      </c>
      <c r="Q127" s="52">
        <v>0</v>
      </c>
      <c r="R127" s="52">
        <v>0</v>
      </c>
      <c r="S127" s="52">
        <v>0</v>
      </c>
      <c r="T127" s="52">
        <v>0</v>
      </c>
      <c r="U127" s="261">
        <f t="shared" si="25"/>
        <v>7</v>
      </c>
      <c r="V127" s="261">
        <v>50</v>
      </c>
      <c r="W127" s="262" t="s">
        <v>1618</v>
      </c>
      <c r="X127" s="261" t="s">
        <v>1635</v>
      </c>
      <c r="Y127" s="261">
        <v>25</v>
      </c>
      <c r="Z127" s="261" t="s">
        <v>1636</v>
      </c>
      <c r="AA127" s="262">
        <v>50</v>
      </c>
      <c r="AB127" s="250" t="s">
        <v>1637</v>
      </c>
      <c r="AC127" s="250">
        <v>50</v>
      </c>
      <c r="AD127" s="250" t="s">
        <v>1055</v>
      </c>
      <c r="AE127" s="250">
        <v>0</v>
      </c>
      <c r="AF127" s="250">
        <v>0</v>
      </c>
      <c r="AG127" s="274">
        <v>30000</v>
      </c>
      <c r="AH127" s="250">
        <v>120</v>
      </c>
      <c r="AI127" s="250">
        <v>125</v>
      </c>
      <c r="AJ127" s="250" t="s">
        <v>1638</v>
      </c>
      <c r="AK127" s="250">
        <v>120</v>
      </c>
      <c r="AL127" s="250" t="s">
        <v>1639</v>
      </c>
      <c r="AM127" s="250">
        <v>120</v>
      </c>
      <c r="AN127" s="275" t="s">
        <v>1625</v>
      </c>
      <c r="AO127" s="275">
        <v>120</v>
      </c>
      <c r="AP127" s="275" t="s">
        <v>251</v>
      </c>
      <c r="AQ127" s="250">
        <v>0</v>
      </c>
      <c r="AR127" s="250">
        <v>0</v>
      </c>
      <c r="AS127" s="274">
        <v>30000</v>
      </c>
      <c r="AT127" s="250">
        <v>50</v>
      </c>
      <c r="AU127" s="250">
        <v>120</v>
      </c>
      <c r="AV127" s="250">
        <v>51</v>
      </c>
      <c r="AW127" s="250">
        <v>50</v>
      </c>
      <c r="AX127" s="250">
        <v>119</v>
      </c>
      <c r="AY127" s="250">
        <v>120</v>
      </c>
      <c r="AZ127" s="250">
        <v>100</v>
      </c>
      <c r="BA127" s="251">
        <v>100</v>
      </c>
      <c r="BB127" s="251">
        <v>70</v>
      </c>
    </row>
    <row r="128" s="4" customFormat="1" ht="20.4" spans="1:54">
      <c r="A128" s="33">
        <f t="shared" ref="A128" si="26">A4</f>
        <v>902</v>
      </c>
      <c r="B128" s="42" t="s">
        <v>244</v>
      </c>
      <c r="C128" s="84" t="s">
        <v>370</v>
      </c>
      <c r="D128" s="43" t="s">
        <v>306</v>
      </c>
      <c r="E128" s="124" t="s">
        <v>385</v>
      </c>
      <c r="F128" s="57" t="s">
        <v>386</v>
      </c>
      <c r="G128" s="47"/>
      <c r="H128" s="254">
        <v>1</v>
      </c>
      <c r="I128" s="254">
        <v>1</v>
      </c>
      <c r="J128" s="254">
        <v>1</v>
      </c>
      <c r="K128" s="254">
        <v>0</v>
      </c>
      <c r="L128" s="254">
        <v>0</v>
      </c>
      <c r="M128" s="254">
        <v>0</v>
      </c>
      <c r="N128" s="254">
        <v>0</v>
      </c>
      <c r="O128" s="26">
        <v>0</v>
      </c>
      <c r="P128" s="254">
        <v>0</v>
      </c>
      <c r="Q128" s="254">
        <v>0</v>
      </c>
      <c r="R128" s="254">
        <v>0</v>
      </c>
      <c r="S128" s="254">
        <v>0</v>
      </c>
      <c r="T128" s="254">
        <v>0</v>
      </c>
      <c r="U128" s="140">
        <f t="shared" si="25"/>
        <v>7</v>
      </c>
      <c r="V128" s="140">
        <v>50</v>
      </c>
      <c r="W128" s="140">
        <v>4</v>
      </c>
      <c r="X128" s="140">
        <v>400</v>
      </c>
      <c r="Y128" s="140">
        <v>25</v>
      </c>
      <c r="Z128" s="140">
        <v>1000</v>
      </c>
      <c r="AA128" s="140">
        <v>50</v>
      </c>
      <c r="AB128" s="140">
        <v>1850</v>
      </c>
      <c r="AC128" s="140">
        <v>50</v>
      </c>
      <c r="AD128" s="140">
        <v>3000</v>
      </c>
      <c r="AE128" s="140">
        <v>0</v>
      </c>
      <c r="AF128" s="140">
        <v>0</v>
      </c>
      <c r="AG128" s="274">
        <v>30000</v>
      </c>
      <c r="AH128" s="140">
        <v>120</v>
      </c>
      <c r="AI128" s="140">
        <v>125</v>
      </c>
      <c r="AJ128" s="140">
        <v>120</v>
      </c>
      <c r="AK128" s="140">
        <v>120</v>
      </c>
      <c r="AL128" s="140">
        <v>5050</v>
      </c>
      <c r="AM128" s="140">
        <v>120</v>
      </c>
      <c r="AN128" s="289">
        <v>60050</v>
      </c>
      <c r="AO128" s="289">
        <v>120</v>
      </c>
      <c r="AP128" s="289">
        <v>60100</v>
      </c>
      <c r="AQ128" s="140">
        <v>0</v>
      </c>
      <c r="AR128" s="140">
        <v>0</v>
      </c>
      <c r="AS128" s="274">
        <v>30000</v>
      </c>
      <c r="AT128" s="140">
        <v>50</v>
      </c>
      <c r="AU128" s="140">
        <v>120</v>
      </c>
      <c r="AV128" s="140">
        <v>51</v>
      </c>
      <c r="AW128" s="140">
        <v>50</v>
      </c>
      <c r="AX128" s="140">
        <v>119</v>
      </c>
      <c r="AY128" s="140">
        <v>120</v>
      </c>
      <c r="AZ128" s="140">
        <v>100</v>
      </c>
      <c r="BA128" s="284">
        <v>100</v>
      </c>
      <c r="BB128" s="284">
        <v>70</v>
      </c>
    </row>
    <row r="129" s="4" customFormat="1" ht="62.4" spans="1:54">
      <c r="A129" s="48"/>
      <c r="B129" s="37"/>
      <c r="C129" s="36"/>
      <c r="D129" s="38"/>
      <c r="E129" s="122" t="s">
        <v>393</v>
      </c>
      <c r="F129" s="39" t="s">
        <v>394</v>
      </c>
      <c r="G129" s="40" t="s">
        <v>387</v>
      </c>
      <c r="H129" s="52">
        <v>1</v>
      </c>
      <c r="I129" s="52">
        <v>1</v>
      </c>
      <c r="J129" s="52"/>
      <c r="K129" s="52">
        <v>1</v>
      </c>
      <c r="L129" s="52">
        <v>1</v>
      </c>
      <c r="M129" s="52">
        <v>1</v>
      </c>
      <c r="N129" s="52">
        <v>0</v>
      </c>
      <c r="O129" s="98">
        <v>0</v>
      </c>
      <c r="P129" s="52"/>
      <c r="Q129" s="52"/>
      <c r="R129" s="52"/>
      <c r="S129" s="52"/>
      <c r="T129" s="52"/>
      <c r="U129" s="261">
        <f t="shared" si="25"/>
        <v>59</v>
      </c>
      <c r="V129" s="261">
        <v>90</v>
      </c>
      <c r="W129" s="262" t="s">
        <v>1618</v>
      </c>
      <c r="X129" s="261" t="s">
        <v>1630</v>
      </c>
      <c r="Y129" s="261" t="s">
        <v>1620</v>
      </c>
      <c r="Z129" s="261" t="s">
        <v>1621</v>
      </c>
      <c r="AA129" s="262" t="s">
        <v>1622</v>
      </c>
      <c r="AB129" s="250" t="s">
        <v>1631</v>
      </c>
      <c r="AC129" s="250" t="s">
        <v>1626</v>
      </c>
      <c r="AD129" s="250" t="s">
        <v>1627</v>
      </c>
      <c r="AE129" s="250">
        <v>2</v>
      </c>
      <c r="AF129" s="250"/>
      <c r="AG129" s="274" t="s">
        <v>1650</v>
      </c>
      <c r="AH129" s="250">
        <v>110</v>
      </c>
      <c r="AI129" s="250">
        <v>125</v>
      </c>
      <c r="AJ129" s="250" t="s">
        <v>1651</v>
      </c>
      <c r="AK129" s="250">
        <v>120</v>
      </c>
      <c r="AL129" s="250" t="s">
        <v>1639</v>
      </c>
      <c r="AM129" s="250">
        <v>115</v>
      </c>
      <c r="AN129" s="275" t="s">
        <v>1652</v>
      </c>
      <c r="AO129" s="275">
        <v>110</v>
      </c>
      <c r="AP129" s="275" t="s">
        <v>1375</v>
      </c>
      <c r="AQ129" s="250">
        <v>2</v>
      </c>
      <c r="AR129" s="250"/>
      <c r="AS129" s="274"/>
      <c r="AT129" s="250"/>
      <c r="AU129" s="250"/>
      <c r="AV129" s="250">
        <v>91</v>
      </c>
      <c r="AW129" s="250">
        <v>90</v>
      </c>
      <c r="AX129" s="250">
        <v>109</v>
      </c>
      <c r="AY129" s="250">
        <v>110</v>
      </c>
      <c r="AZ129" s="250">
        <v>100</v>
      </c>
      <c r="BA129" s="251">
        <v>100</v>
      </c>
      <c r="BB129" s="251">
        <v>70</v>
      </c>
    </row>
    <row r="130" s="5" customFormat="1" ht="20.4" spans="1:54">
      <c r="A130" s="55">
        <f>A4</f>
        <v>902</v>
      </c>
      <c r="B130" s="59" t="s">
        <v>244</v>
      </c>
      <c r="C130" s="85" t="s">
        <v>370</v>
      </c>
      <c r="D130" s="56" t="s">
        <v>235</v>
      </c>
      <c r="E130" s="124" t="s">
        <v>393</v>
      </c>
      <c r="F130" s="57" t="s">
        <v>394</v>
      </c>
      <c r="G130" s="47"/>
      <c r="H130" s="291">
        <v>1</v>
      </c>
      <c r="I130" s="291">
        <v>1</v>
      </c>
      <c r="J130" s="291">
        <v>0</v>
      </c>
      <c r="K130" s="291">
        <v>1</v>
      </c>
      <c r="L130" s="291">
        <v>1</v>
      </c>
      <c r="M130" s="291">
        <v>1</v>
      </c>
      <c r="N130" s="291">
        <v>0</v>
      </c>
      <c r="O130" s="138">
        <v>0</v>
      </c>
      <c r="P130" s="291">
        <v>0</v>
      </c>
      <c r="Q130" s="291">
        <v>0</v>
      </c>
      <c r="R130" s="291">
        <v>0</v>
      </c>
      <c r="S130" s="291">
        <v>0</v>
      </c>
      <c r="T130" s="291">
        <v>0</v>
      </c>
      <c r="U130" s="265">
        <f t="shared" si="25"/>
        <v>59</v>
      </c>
      <c r="V130" s="265">
        <v>90</v>
      </c>
      <c r="W130" s="265">
        <v>3</v>
      </c>
      <c r="X130" s="265">
        <v>420</v>
      </c>
      <c r="Y130" s="265">
        <v>25</v>
      </c>
      <c r="Z130" s="265">
        <v>1450</v>
      </c>
      <c r="AA130" s="265">
        <v>50</v>
      </c>
      <c r="AB130" s="265">
        <v>2500</v>
      </c>
      <c r="AC130" s="265">
        <v>75</v>
      </c>
      <c r="AD130" s="265">
        <v>3100</v>
      </c>
      <c r="AE130" s="265">
        <v>2</v>
      </c>
      <c r="AF130" s="265">
        <v>0</v>
      </c>
      <c r="AG130" s="274">
        <v>30000</v>
      </c>
      <c r="AH130" s="265">
        <v>110</v>
      </c>
      <c r="AI130" s="265">
        <v>125</v>
      </c>
      <c r="AJ130" s="265">
        <v>160</v>
      </c>
      <c r="AK130" s="265">
        <v>120</v>
      </c>
      <c r="AL130" s="265">
        <v>5100</v>
      </c>
      <c r="AM130" s="265">
        <v>115</v>
      </c>
      <c r="AN130" s="276">
        <v>5100</v>
      </c>
      <c r="AO130" s="276">
        <v>110</v>
      </c>
      <c r="AP130" s="276">
        <v>60100</v>
      </c>
      <c r="AQ130" s="265">
        <v>2</v>
      </c>
      <c r="AR130" s="265">
        <v>0</v>
      </c>
      <c r="AS130" s="274">
        <v>30000</v>
      </c>
      <c r="AT130" s="265">
        <v>50</v>
      </c>
      <c r="AU130" s="265">
        <v>120</v>
      </c>
      <c r="AV130" s="265">
        <v>91</v>
      </c>
      <c r="AW130" s="265">
        <v>90</v>
      </c>
      <c r="AX130" s="265">
        <v>109</v>
      </c>
      <c r="AY130" s="265">
        <v>110</v>
      </c>
      <c r="AZ130" s="265">
        <v>100</v>
      </c>
      <c r="BA130" s="283">
        <v>100</v>
      </c>
      <c r="BB130" s="283">
        <v>70</v>
      </c>
    </row>
    <row r="131" s="13" customFormat="1" ht="31.2" spans="1:54">
      <c r="A131" s="149"/>
      <c r="B131" s="143"/>
      <c r="C131" s="149"/>
      <c r="D131" s="144"/>
      <c r="E131" s="145" t="s">
        <v>396</v>
      </c>
      <c r="F131" s="145" t="s">
        <v>397</v>
      </c>
      <c r="G131" s="150" t="s">
        <v>398</v>
      </c>
      <c r="H131" s="292">
        <v>0</v>
      </c>
      <c r="I131" s="292">
        <v>0</v>
      </c>
      <c r="J131" s="292">
        <v>0</v>
      </c>
      <c r="K131" s="292">
        <v>0</v>
      </c>
      <c r="L131" s="292">
        <v>0</v>
      </c>
      <c r="M131" s="292">
        <v>0</v>
      </c>
      <c r="N131" s="292">
        <v>0</v>
      </c>
      <c r="O131" s="297">
        <v>0</v>
      </c>
      <c r="P131" s="292">
        <v>0</v>
      </c>
      <c r="Q131" s="292">
        <v>0</v>
      </c>
      <c r="R131" s="292">
        <v>0</v>
      </c>
      <c r="S131" s="292">
        <v>0</v>
      </c>
      <c r="T131" s="292">
        <v>0</v>
      </c>
      <c r="U131" s="189">
        <f t="shared" si="25"/>
        <v>0</v>
      </c>
      <c r="V131" s="189">
        <v>85</v>
      </c>
      <c r="W131" s="189" t="s">
        <v>1653</v>
      </c>
      <c r="X131" s="189" t="s">
        <v>1654</v>
      </c>
      <c r="Y131" s="189" t="s">
        <v>1655</v>
      </c>
      <c r="Z131" s="189" t="s">
        <v>1656</v>
      </c>
      <c r="AA131" s="189" t="s">
        <v>1657</v>
      </c>
      <c r="AB131" s="189" t="s">
        <v>1658</v>
      </c>
      <c r="AC131" s="189" t="s">
        <v>1659</v>
      </c>
      <c r="AD131" s="189" t="s">
        <v>1660</v>
      </c>
      <c r="AE131" s="189"/>
      <c r="AF131" s="189"/>
      <c r="AG131" s="274"/>
      <c r="AH131" s="189"/>
      <c r="AI131" s="189"/>
      <c r="AJ131" s="189"/>
      <c r="AK131" s="189"/>
      <c r="AL131" s="189"/>
      <c r="AM131" s="189"/>
      <c r="AN131" s="189"/>
      <c r="AO131" s="189"/>
      <c r="AP131" s="189"/>
      <c r="AQ131" s="189"/>
      <c r="AR131" s="189"/>
      <c r="AS131" s="274"/>
      <c r="AT131" s="189"/>
      <c r="AU131" s="189"/>
      <c r="AV131" s="189"/>
      <c r="AW131" s="189"/>
      <c r="AX131" s="189"/>
      <c r="AY131" s="189"/>
      <c r="AZ131" s="189">
        <v>100</v>
      </c>
      <c r="BA131" s="308">
        <v>100</v>
      </c>
      <c r="BB131" s="308">
        <v>70</v>
      </c>
    </row>
    <row r="132" s="12" customFormat="1" ht="20.4" spans="1:54">
      <c r="A132" s="9">
        <f>A116</f>
        <v>902</v>
      </c>
      <c r="B132" s="116" t="s">
        <v>362</v>
      </c>
      <c r="C132" s="9" t="s">
        <v>400</v>
      </c>
      <c r="D132" s="117" t="s">
        <v>168</v>
      </c>
      <c r="E132" s="118" t="s">
        <v>396</v>
      </c>
      <c r="F132" s="118" t="s">
        <v>397</v>
      </c>
      <c r="G132" s="47"/>
      <c r="H132" s="9">
        <v>0</v>
      </c>
      <c r="I132" s="9">
        <v>0</v>
      </c>
      <c r="J132" s="9">
        <v>0</v>
      </c>
      <c r="K132" s="9">
        <v>0</v>
      </c>
      <c r="L132" s="9">
        <v>0</v>
      </c>
      <c r="M132" s="9">
        <v>0</v>
      </c>
      <c r="N132" s="9">
        <v>0</v>
      </c>
      <c r="O132" s="187">
        <v>0</v>
      </c>
      <c r="P132" s="9">
        <f>Q132+R132*2+S132*4+T132*8</f>
        <v>0</v>
      </c>
      <c r="Q132" s="9">
        <v>0</v>
      </c>
      <c r="R132" s="9">
        <v>0</v>
      </c>
      <c r="S132" s="9">
        <v>0</v>
      </c>
      <c r="T132" s="9">
        <v>0</v>
      </c>
      <c r="U132" s="265">
        <f t="shared" si="25"/>
        <v>0</v>
      </c>
      <c r="V132" s="265">
        <v>85</v>
      </c>
      <c r="W132" s="265">
        <v>4</v>
      </c>
      <c r="X132" s="265">
        <v>400</v>
      </c>
      <c r="Y132" s="265">
        <v>25</v>
      </c>
      <c r="Z132" s="265">
        <v>1000</v>
      </c>
      <c r="AA132" s="265">
        <v>50</v>
      </c>
      <c r="AB132" s="265">
        <v>1850</v>
      </c>
      <c r="AC132" s="265">
        <v>75</v>
      </c>
      <c r="AD132" s="265">
        <v>3000</v>
      </c>
      <c r="AE132" s="265">
        <v>0</v>
      </c>
      <c r="AF132" s="265">
        <v>0</v>
      </c>
      <c r="AG132" s="274">
        <v>30000</v>
      </c>
      <c r="AH132" s="265">
        <v>110</v>
      </c>
      <c r="AI132" s="265">
        <v>125</v>
      </c>
      <c r="AJ132" s="265">
        <v>120</v>
      </c>
      <c r="AK132" s="265">
        <v>120</v>
      </c>
      <c r="AL132" s="265">
        <v>5050</v>
      </c>
      <c r="AM132" s="265">
        <v>115</v>
      </c>
      <c r="AN132" s="265">
        <v>60050</v>
      </c>
      <c r="AO132" s="265">
        <v>110</v>
      </c>
      <c r="AP132" s="265">
        <v>60100</v>
      </c>
      <c r="AQ132" s="265">
        <v>0</v>
      </c>
      <c r="AR132" s="265">
        <v>0</v>
      </c>
      <c r="AS132" s="274">
        <v>30000</v>
      </c>
      <c r="AT132" s="265">
        <v>50</v>
      </c>
      <c r="AU132" s="265">
        <v>120</v>
      </c>
      <c r="AV132" s="265">
        <v>86</v>
      </c>
      <c r="AW132" s="265">
        <v>85</v>
      </c>
      <c r="AX132" s="265">
        <v>114</v>
      </c>
      <c r="AY132" s="265">
        <v>115</v>
      </c>
      <c r="AZ132" s="265">
        <v>100</v>
      </c>
      <c r="BA132" s="283">
        <v>100</v>
      </c>
      <c r="BB132" s="283">
        <v>70</v>
      </c>
    </row>
    <row r="133" s="14" customFormat="1" ht="20.4" spans="1:54">
      <c r="A133" s="293"/>
      <c r="B133" s="143"/>
      <c r="C133" s="149"/>
      <c r="D133" s="144"/>
      <c r="E133" s="145"/>
      <c r="F133" s="145"/>
      <c r="G133" s="148"/>
      <c r="H133" s="149"/>
      <c r="I133" s="149"/>
      <c r="J133" s="149"/>
      <c r="K133" s="149"/>
      <c r="L133" s="149"/>
      <c r="M133" s="149"/>
      <c r="N133" s="149">
        <v>0</v>
      </c>
      <c r="O133" s="297">
        <v>0</v>
      </c>
      <c r="P133" s="149"/>
      <c r="Q133" s="149"/>
      <c r="R133" s="149"/>
      <c r="S133" s="149"/>
      <c r="T133" s="149"/>
      <c r="U133" s="189"/>
      <c r="V133" s="189"/>
      <c r="W133" s="189"/>
      <c r="X133" s="189"/>
      <c r="Y133" s="189"/>
      <c r="Z133" s="189"/>
      <c r="AA133" s="189"/>
      <c r="AB133" s="189"/>
      <c r="AC133" s="189"/>
      <c r="AD133" s="189"/>
      <c r="AE133" s="189"/>
      <c r="AF133" s="189"/>
      <c r="AG133" s="274"/>
      <c r="AH133" s="189"/>
      <c r="AI133" s="189"/>
      <c r="AJ133" s="189"/>
      <c r="AK133" s="189"/>
      <c r="AL133" s="189"/>
      <c r="AM133" s="189"/>
      <c r="AN133" s="189"/>
      <c r="AO133" s="189"/>
      <c r="AP133" s="189"/>
      <c r="AQ133" s="189"/>
      <c r="AR133" s="189"/>
      <c r="AS133" s="274"/>
      <c r="AT133" s="189"/>
      <c r="AU133" s="189"/>
      <c r="AV133" s="189"/>
      <c r="AW133" s="189"/>
      <c r="AX133" s="189"/>
      <c r="AY133" s="189"/>
      <c r="AZ133" s="189">
        <v>100</v>
      </c>
      <c r="BA133" s="308">
        <v>100</v>
      </c>
      <c r="BB133" s="308">
        <v>70</v>
      </c>
    </row>
    <row r="134" customFormat="1" ht="20.4" spans="1:54">
      <c r="A134" s="171">
        <f>A118</f>
        <v>902</v>
      </c>
      <c r="B134" s="116"/>
      <c r="C134" s="9" t="s">
        <v>400</v>
      </c>
      <c r="D134" s="117" t="s">
        <v>180</v>
      </c>
      <c r="E134" s="118" t="s">
        <v>401</v>
      </c>
      <c r="F134" s="118" t="s">
        <v>402</v>
      </c>
      <c r="G134" s="47"/>
      <c r="H134" s="9"/>
      <c r="I134" s="9"/>
      <c r="J134" s="9"/>
      <c r="K134" s="9"/>
      <c r="L134" s="9"/>
      <c r="M134" s="9"/>
      <c r="N134" s="9">
        <v>0</v>
      </c>
      <c r="O134" s="187">
        <v>0</v>
      </c>
      <c r="P134" s="9"/>
      <c r="Q134" s="9"/>
      <c r="R134" s="9"/>
      <c r="S134" s="9"/>
      <c r="T134" s="9"/>
      <c r="U134" s="265"/>
      <c r="V134" s="265"/>
      <c r="W134" s="265"/>
      <c r="X134" s="265"/>
      <c r="Y134" s="265"/>
      <c r="Z134" s="265"/>
      <c r="AA134" s="265"/>
      <c r="AB134" s="265"/>
      <c r="AC134" s="265"/>
      <c r="AD134" s="265"/>
      <c r="AE134" s="265"/>
      <c r="AF134" s="265"/>
      <c r="AG134" s="274"/>
      <c r="AH134" s="265"/>
      <c r="AI134" s="265"/>
      <c r="AJ134" s="265"/>
      <c r="AK134" s="265"/>
      <c r="AL134" s="265"/>
      <c r="AM134" s="265"/>
      <c r="AN134" s="265"/>
      <c r="AO134" s="265"/>
      <c r="AP134" s="265"/>
      <c r="AQ134" s="265"/>
      <c r="AR134" s="265"/>
      <c r="AS134" s="274"/>
      <c r="AT134" s="265"/>
      <c r="AU134" s="265"/>
      <c r="AV134" s="265"/>
      <c r="AW134" s="265"/>
      <c r="AX134" s="265"/>
      <c r="AY134" s="265"/>
      <c r="AZ134" s="265">
        <v>100</v>
      </c>
      <c r="BA134" s="283">
        <v>100</v>
      </c>
      <c r="BB134" s="283">
        <v>70</v>
      </c>
    </row>
    <row r="135" s="14" customFormat="1" ht="20.4" spans="1:54">
      <c r="A135" s="293"/>
      <c r="B135" s="143"/>
      <c r="C135" s="149"/>
      <c r="D135" s="144"/>
      <c r="E135" s="145"/>
      <c r="F135" s="145"/>
      <c r="G135" s="148"/>
      <c r="H135" s="149"/>
      <c r="I135" s="149"/>
      <c r="J135" s="149"/>
      <c r="K135" s="149"/>
      <c r="L135" s="149"/>
      <c r="M135" s="149"/>
      <c r="N135" s="149">
        <v>0</v>
      </c>
      <c r="O135" s="297">
        <v>0</v>
      </c>
      <c r="P135" s="149"/>
      <c r="Q135" s="149"/>
      <c r="R135" s="149"/>
      <c r="S135" s="149"/>
      <c r="T135" s="149"/>
      <c r="U135" s="189"/>
      <c r="V135" s="189"/>
      <c r="W135" s="189"/>
      <c r="X135" s="189"/>
      <c r="Y135" s="189"/>
      <c r="Z135" s="189"/>
      <c r="AA135" s="189"/>
      <c r="AB135" s="189"/>
      <c r="AC135" s="189"/>
      <c r="AD135" s="189"/>
      <c r="AE135" s="189"/>
      <c r="AF135" s="189"/>
      <c r="AG135" s="274"/>
      <c r="AH135" s="189"/>
      <c r="AI135" s="189"/>
      <c r="AJ135" s="189"/>
      <c r="AK135" s="189"/>
      <c r="AL135" s="189"/>
      <c r="AM135" s="189"/>
      <c r="AN135" s="189"/>
      <c r="AO135" s="189"/>
      <c r="AP135" s="189"/>
      <c r="AQ135" s="189"/>
      <c r="AR135" s="189"/>
      <c r="AS135" s="274"/>
      <c r="AT135" s="189"/>
      <c r="AU135" s="189"/>
      <c r="AV135" s="189"/>
      <c r="AW135" s="189"/>
      <c r="AX135" s="189"/>
      <c r="AY135" s="189"/>
      <c r="AZ135" s="189">
        <v>100</v>
      </c>
      <c r="BA135" s="308">
        <v>100</v>
      </c>
      <c r="BB135" s="308">
        <v>70</v>
      </c>
    </row>
    <row r="136" customFormat="1" ht="20.4" spans="1:54">
      <c r="A136" s="171">
        <f>A132</f>
        <v>902</v>
      </c>
      <c r="B136" s="116"/>
      <c r="C136" s="9" t="s">
        <v>400</v>
      </c>
      <c r="D136" s="117" t="s">
        <v>187</v>
      </c>
      <c r="E136" s="118" t="s">
        <v>403</v>
      </c>
      <c r="F136" s="118" t="s">
        <v>404</v>
      </c>
      <c r="G136" s="47"/>
      <c r="H136" s="9"/>
      <c r="I136" s="9"/>
      <c r="J136" s="9"/>
      <c r="K136" s="9"/>
      <c r="L136" s="9"/>
      <c r="M136" s="9"/>
      <c r="N136" s="9">
        <v>0</v>
      </c>
      <c r="O136" s="187">
        <v>0</v>
      </c>
      <c r="P136" s="9"/>
      <c r="Q136" s="9"/>
      <c r="R136" s="9"/>
      <c r="S136" s="9"/>
      <c r="T136" s="9"/>
      <c r="U136" s="265"/>
      <c r="V136" s="265"/>
      <c r="W136" s="265"/>
      <c r="X136" s="265"/>
      <c r="Y136" s="265"/>
      <c r="Z136" s="265"/>
      <c r="AA136" s="265"/>
      <c r="AB136" s="265"/>
      <c r="AC136" s="265"/>
      <c r="AD136" s="265"/>
      <c r="AE136" s="265"/>
      <c r="AF136" s="265"/>
      <c r="AG136" s="274"/>
      <c r="AH136" s="265"/>
      <c r="AI136" s="265"/>
      <c r="AJ136" s="265"/>
      <c r="AK136" s="265"/>
      <c r="AL136" s="265"/>
      <c r="AM136" s="265"/>
      <c r="AN136" s="265"/>
      <c r="AO136" s="265"/>
      <c r="AP136" s="265"/>
      <c r="AQ136" s="265"/>
      <c r="AR136" s="265"/>
      <c r="AS136" s="274"/>
      <c r="AT136" s="265"/>
      <c r="AU136" s="265"/>
      <c r="AV136" s="265"/>
      <c r="AW136" s="265"/>
      <c r="AX136" s="265"/>
      <c r="AY136" s="265"/>
      <c r="AZ136" s="265">
        <v>100</v>
      </c>
      <c r="BA136" s="283">
        <v>100</v>
      </c>
      <c r="BB136" s="283">
        <v>70</v>
      </c>
    </row>
    <row r="137" s="13" customFormat="1" customHeight="1" spans="1:54">
      <c r="A137" s="293"/>
      <c r="B137" s="143"/>
      <c r="C137" s="149"/>
      <c r="D137" s="144"/>
      <c r="E137" s="145" t="s">
        <v>396</v>
      </c>
      <c r="F137" s="145" t="s">
        <v>405</v>
      </c>
      <c r="G137" s="150" t="s">
        <v>406</v>
      </c>
      <c r="H137" s="292">
        <v>1</v>
      </c>
      <c r="I137" s="292">
        <v>1</v>
      </c>
      <c r="J137" s="292">
        <v>0</v>
      </c>
      <c r="K137" s="292">
        <v>0</v>
      </c>
      <c r="L137" s="292">
        <v>0</v>
      </c>
      <c r="M137" s="292">
        <v>1</v>
      </c>
      <c r="N137" s="292">
        <v>0</v>
      </c>
      <c r="O137" s="297">
        <v>0</v>
      </c>
      <c r="P137" s="292">
        <v>0</v>
      </c>
      <c r="Q137" s="292">
        <v>0</v>
      </c>
      <c r="R137" s="292">
        <v>0</v>
      </c>
      <c r="S137" s="292">
        <v>0</v>
      </c>
      <c r="T137" s="292">
        <v>0</v>
      </c>
      <c r="U137" s="189">
        <f t="shared" ref="U137:U150" si="27">H137+I137*2+J137*4+K137*8+L137*16+M137*32+N137*64+O137*128+Q137*256+R137*512+S137*1024+T137*2048</f>
        <v>35</v>
      </c>
      <c r="V137" s="189">
        <v>90</v>
      </c>
      <c r="W137" s="189" t="s">
        <v>1653</v>
      </c>
      <c r="X137" s="189" t="s">
        <v>1654</v>
      </c>
      <c r="Y137" s="189" t="s">
        <v>1655</v>
      </c>
      <c r="Z137" s="189" t="s">
        <v>1656</v>
      </c>
      <c r="AA137" s="189" t="s">
        <v>1657</v>
      </c>
      <c r="AB137" s="189" t="s">
        <v>1658</v>
      </c>
      <c r="AC137" s="189" t="s">
        <v>1661</v>
      </c>
      <c r="AD137" s="189" t="s">
        <v>1662</v>
      </c>
      <c r="AE137" s="189">
        <v>2</v>
      </c>
      <c r="AG137" s="247"/>
      <c r="AH137" s="189" t="s">
        <v>1663</v>
      </c>
      <c r="AI137" s="189" t="s">
        <v>1664</v>
      </c>
      <c r="AJ137" s="13" t="s">
        <v>1665</v>
      </c>
      <c r="AK137" s="189" t="s">
        <v>1666</v>
      </c>
      <c r="AL137" s="13" t="s">
        <v>1667</v>
      </c>
      <c r="AM137" s="13" t="s">
        <v>1668</v>
      </c>
      <c r="AN137" s="13" t="s">
        <v>1669</v>
      </c>
      <c r="AQ137" s="189">
        <v>2</v>
      </c>
      <c r="AS137" s="247"/>
      <c r="AT137" s="189" t="s">
        <v>1670</v>
      </c>
      <c r="AU137" s="189" t="s">
        <v>1668</v>
      </c>
      <c r="AV137" s="189" t="s">
        <v>1671</v>
      </c>
      <c r="AW137" s="189" t="s">
        <v>1672</v>
      </c>
      <c r="AX137" s="189" t="s">
        <v>1673</v>
      </c>
      <c r="AY137" s="189" t="s">
        <v>1663</v>
      </c>
      <c r="AZ137" s="189">
        <v>100</v>
      </c>
      <c r="BA137" s="308">
        <v>100</v>
      </c>
      <c r="BB137" s="308">
        <v>70</v>
      </c>
    </row>
    <row r="138" customFormat="1" customHeight="1" spans="1:54">
      <c r="A138" s="171">
        <f>A132</f>
        <v>902</v>
      </c>
      <c r="B138" s="116" t="s">
        <v>362</v>
      </c>
      <c r="C138" s="9" t="s">
        <v>400</v>
      </c>
      <c r="D138" s="117" t="s">
        <v>190</v>
      </c>
      <c r="E138" s="118" t="s">
        <v>396</v>
      </c>
      <c r="F138" s="118" t="s">
        <v>405</v>
      </c>
      <c r="G138" s="47"/>
      <c r="H138" s="9">
        <v>1</v>
      </c>
      <c r="I138" s="19">
        <v>1</v>
      </c>
      <c r="J138" s="9">
        <v>0</v>
      </c>
      <c r="K138" s="9">
        <v>0</v>
      </c>
      <c r="L138" s="9">
        <v>0</v>
      </c>
      <c r="M138" s="19">
        <v>1</v>
      </c>
      <c r="N138" s="9">
        <v>0</v>
      </c>
      <c r="O138" s="187">
        <v>0</v>
      </c>
      <c r="P138" s="9">
        <f t="shared" ref="P138" si="28">Q138+R138*2+S138*4+T138*8</f>
        <v>0</v>
      </c>
      <c r="Q138" s="9">
        <v>0</v>
      </c>
      <c r="R138" s="9">
        <v>0</v>
      </c>
      <c r="S138" s="9">
        <v>0</v>
      </c>
      <c r="T138" s="9">
        <v>0</v>
      </c>
      <c r="U138" s="140">
        <f t="shared" si="27"/>
        <v>35</v>
      </c>
      <c r="V138" s="140">
        <v>90</v>
      </c>
      <c r="W138" s="265">
        <v>4</v>
      </c>
      <c r="X138" s="265">
        <v>400</v>
      </c>
      <c r="Y138" s="265">
        <v>25</v>
      </c>
      <c r="Z138" s="265">
        <v>1000</v>
      </c>
      <c r="AA138" s="265">
        <v>50</v>
      </c>
      <c r="AB138" s="265">
        <v>1850</v>
      </c>
      <c r="AC138" s="140">
        <v>85</v>
      </c>
      <c r="AD138" s="265">
        <v>3000</v>
      </c>
      <c r="AE138" s="140">
        <v>2</v>
      </c>
      <c r="AF138" s="265">
        <v>0</v>
      </c>
      <c r="AG138" s="274">
        <v>30000</v>
      </c>
      <c r="AH138" s="265">
        <v>110</v>
      </c>
      <c r="AI138" s="265">
        <v>125</v>
      </c>
      <c r="AJ138" s="265">
        <v>120</v>
      </c>
      <c r="AK138" s="265">
        <v>120</v>
      </c>
      <c r="AL138" s="265">
        <v>5050</v>
      </c>
      <c r="AM138" s="265">
        <v>115</v>
      </c>
      <c r="AN138" s="265">
        <v>60050</v>
      </c>
      <c r="AO138" s="265">
        <v>110</v>
      </c>
      <c r="AP138" s="265">
        <v>60100</v>
      </c>
      <c r="AQ138" s="140">
        <v>2</v>
      </c>
      <c r="AR138" s="265">
        <v>0</v>
      </c>
      <c r="AS138" s="274">
        <v>30000</v>
      </c>
      <c r="AT138" s="140">
        <v>80</v>
      </c>
      <c r="AU138" s="140">
        <v>115</v>
      </c>
      <c r="AV138" s="140">
        <v>91</v>
      </c>
      <c r="AW138" s="140">
        <v>90</v>
      </c>
      <c r="AX138" s="140">
        <v>109</v>
      </c>
      <c r="AY138" s="140">
        <v>110</v>
      </c>
      <c r="AZ138" s="265">
        <v>100</v>
      </c>
      <c r="BA138" s="283">
        <v>100</v>
      </c>
      <c r="BB138" s="283">
        <v>70</v>
      </c>
    </row>
    <row r="139" s="2" customFormat="1" customHeight="1" spans="1:54">
      <c r="A139" s="36"/>
      <c r="B139" s="37"/>
      <c r="C139" s="36"/>
      <c r="D139" s="38"/>
      <c r="E139" s="39"/>
      <c r="F139" s="39" t="s">
        <v>408</v>
      </c>
      <c r="G139" s="54" t="s">
        <v>409</v>
      </c>
      <c r="H139" s="52">
        <v>1</v>
      </c>
      <c r="I139" s="52">
        <v>0</v>
      </c>
      <c r="J139" s="52">
        <v>1</v>
      </c>
      <c r="K139" s="52">
        <v>0</v>
      </c>
      <c r="L139" s="52">
        <v>0</v>
      </c>
      <c r="M139" s="52">
        <v>0</v>
      </c>
      <c r="N139" s="52">
        <v>0</v>
      </c>
      <c r="O139" s="98">
        <v>0</v>
      </c>
      <c r="P139" s="52"/>
      <c r="Q139" s="52">
        <v>0</v>
      </c>
      <c r="R139" s="52">
        <v>0</v>
      </c>
      <c r="S139" s="52">
        <v>0</v>
      </c>
      <c r="T139" s="52">
        <v>0</v>
      </c>
      <c r="U139" s="261">
        <f t="shared" si="27"/>
        <v>5</v>
      </c>
      <c r="V139" s="261">
        <v>50</v>
      </c>
      <c r="W139" s="262">
        <v>15</v>
      </c>
      <c r="X139" s="261" t="s">
        <v>916</v>
      </c>
      <c r="Y139" s="261">
        <v>50</v>
      </c>
      <c r="Z139" s="302" t="s">
        <v>1674</v>
      </c>
      <c r="AA139" s="262"/>
      <c r="AB139" s="250"/>
      <c r="AC139" s="250">
        <v>50</v>
      </c>
      <c r="AD139" s="250" t="s">
        <v>1669</v>
      </c>
      <c r="AE139" s="250"/>
      <c r="AF139" s="250"/>
      <c r="AG139" s="274"/>
      <c r="AH139" s="250">
        <v>120</v>
      </c>
      <c r="AI139" s="250"/>
      <c r="AJ139" s="250"/>
      <c r="AK139" s="250"/>
      <c r="AL139" s="250"/>
      <c r="AM139" s="250">
        <v>120</v>
      </c>
      <c r="AN139" s="275"/>
      <c r="AO139" s="275">
        <v>120</v>
      </c>
      <c r="AP139" s="275"/>
      <c r="AQ139" s="250"/>
      <c r="AR139" s="250"/>
      <c r="AS139" s="274"/>
      <c r="AT139" s="250" t="s">
        <v>468</v>
      </c>
      <c r="AU139" s="250" t="s">
        <v>779</v>
      </c>
      <c r="AV139" s="250">
        <v>51</v>
      </c>
      <c r="AW139" s="250">
        <v>50</v>
      </c>
      <c r="AX139" s="250">
        <v>119</v>
      </c>
      <c r="AY139" s="250">
        <v>120</v>
      </c>
      <c r="AZ139" s="250">
        <v>100</v>
      </c>
      <c r="BA139" s="251">
        <v>100</v>
      </c>
      <c r="BB139" s="251">
        <v>70</v>
      </c>
    </row>
    <row r="140" s="18" customFormat="1" ht="20.4" spans="1:54">
      <c r="A140" s="55">
        <f>A132</f>
        <v>902</v>
      </c>
      <c r="B140" s="59" t="s">
        <v>414</v>
      </c>
      <c r="C140" s="55" t="s">
        <v>415</v>
      </c>
      <c r="D140" s="56" t="s">
        <v>168</v>
      </c>
      <c r="E140" s="57" t="s">
        <v>416</v>
      </c>
      <c r="F140" s="57" t="s">
        <v>417</v>
      </c>
      <c r="G140" s="47"/>
      <c r="H140" s="121">
        <v>1</v>
      </c>
      <c r="I140" s="121">
        <v>0</v>
      </c>
      <c r="J140" s="121">
        <v>1</v>
      </c>
      <c r="K140" s="121">
        <v>0</v>
      </c>
      <c r="L140" s="121">
        <v>0</v>
      </c>
      <c r="M140" s="121">
        <v>0</v>
      </c>
      <c r="N140" s="121">
        <v>0</v>
      </c>
      <c r="O140" s="138">
        <v>0</v>
      </c>
      <c r="P140" s="121">
        <f t="shared" ref="P140:P141" si="29">Q140+R140*2+S140*4+T140*8</f>
        <v>0</v>
      </c>
      <c r="Q140" s="121">
        <v>0</v>
      </c>
      <c r="R140" s="121">
        <v>0</v>
      </c>
      <c r="S140" s="121">
        <v>0</v>
      </c>
      <c r="T140" s="121">
        <v>0</v>
      </c>
      <c r="U140" s="265">
        <f t="shared" si="27"/>
        <v>5</v>
      </c>
      <c r="V140" s="265">
        <v>50</v>
      </c>
      <c r="W140" s="265">
        <v>15</v>
      </c>
      <c r="X140" s="265">
        <v>200</v>
      </c>
      <c r="Y140" s="265">
        <v>50</v>
      </c>
      <c r="Z140" s="265">
        <v>900</v>
      </c>
      <c r="AA140" s="265">
        <v>50</v>
      </c>
      <c r="AB140" s="265">
        <v>1000</v>
      </c>
      <c r="AC140" s="265">
        <v>50</v>
      </c>
      <c r="AD140" s="265">
        <v>60050</v>
      </c>
      <c r="AE140" s="265">
        <v>0</v>
      </c>
      <c r="AF140" s="265">
        <v>0</v>
      </c>
      <c r="AG140" s="274">
        <v>30000</v>
      </c>
      <c r="AH140" s="265">
        <v>120</v>
      </c>
      <c r="AI140" s="265">
        <v>125</v>
      </c>
      <c r="AJ140" s="265">
        <v>160</v>
      </c>
      <c r="AK140" s="265">
        <v>120</v>
      </c>
      <c r="AL140" s="265">
        <v>5090</v>
      </c>
      <c r="AM140" s="265">
        <v>120</v>
      </c>
      <c r="AN140" s="276">
        <v>60090</v>
      </c>
      <c r="AO140" s="276">
        <v>120</v>
      </c>
      <c r="AP140" s="276">
        <v>60090</v>
      </c>
      <c r="AQ140" s="265">
        <v>0</v>
      </c>
      <c r="AR140" s="265">
        <v>0</v>
      </c>
      <c r="AS140" s="274">
        <v>30000</v>
      </c>
      <c r="AT140" s="265">
        <v>80</v>
      </c>
      <c r="AU140" s="265">
        <v>115</v>
      </c>
      <c r="AV140" s="140">
        <v>51</v>
      </c>
      <c r="AW140" s="265">
        <v>50</v>
      </c>
      <c r="AX140" s="140">
        <v>119</v>
      </c>
      <c r="AY140" s="265">
        <v>120</v>
      </c>
      <c r="AZ140" s="265">
        <v>100</v>
      </c>
      <c r="BA140" s="283">
        <v>100</v>
      </c>
      <c r="BB140" s="283">
        <v>70</v>
      </c>
    </row>
    <row r="141" s="15" customFormat="1" ht="20.4" spans="1:54">
      <c r="A141" s="151">
        <f>A140</f>
        <v>902</v>
      </c>
      <c r="B141" s="152" t="s">
        <v>418</v>
      </c>
      <c r="C141" s="151" t="s">
        <v>419</v>
      </c>
      <c r="D141" s="153" t="s">
        <v>168</v>
      </c>
      <c r="E141" s="154"/>
      <c r="F141" s="154"/>
      <c r="G141" s="155"/>
      <c r="H141" s="156">
        <v>0</v>
      </c>
      <c r="I141" s="156">
        <v>0</v>
      </c>
      <c r="J141" s="156">
        <v>0</v>
      </c>
      <c r="K141" s="156">
        <v>0</v>
      </c>
      <c r="L141" s="156">
        <v>0</v>
      </c>
      <c r="M141" s="156">
        <v>0</v>
      </c>
      <c r="N141" s="156">
        <v>0</v>
      </c>
      <c r="O141" s="298">
        <v>0</v>
      </c>
      <c r="P141" s="156">
        <f t="shared" si="29"/>
        <v>0</v>
      </c>
      <c r="Q141" s="156">
        <v>0</v>
      </c>
      <c r="R141" s="156">
        <v>0</v>
      </c>
      <c r="S141" s="156">
        <v>0</v>
      </c>
      <c r="T141" s="156">
        <v>0</v>
      </c>
      <c r="U141" s="301">
        <f t="shared" si="27"/>
        <v>0</v>
      </c>
      <c r="V141" s="301"/>
      <c r="W141" s="301"/>
      <c r="X141" s="301"/>
      <c r="Y141" s="301"/>
      <c r="Z141" s="301"/>
      <c r="AA141" s="301"/>
      <c r="AB141" s="301"/>
      <c r="AC141" s="301"/>
      <c r="AD141" s="301"/>
      <c r="AE141" s="301">
        <v>0</v>
      </c>
      <c r="AF141" s="301">
        <v>0</v>
      </c>
      <c r="AG141" s="274">
        <v>30000</v>
      </c>
      <c r="AH141" s="301"/>
      <c r="AI141" s="301"/>
      <c r="AJ141" s="301"/>
      <c r="AK141" s="301"/>
      <c r="AL141" s="301"/>
      <c r="AM141" s="301"/>
      <c r="AN141" s="303"/>
      <c r="AO141" s="303"/>
      <c r="AP141" s="303"/>
      <c r="AQ141" s="301">
        <v>0</v>
      </c>
      <c r="AR141" s="301">
        <v>0</v>
      </c>
      <c r="AS141" s="274">
        <v>30000</v>
      </c>
      <c r="AT141" s="301">
        <v>50</v>
      </c>
      <c r="AU141" s="301">
        <v>120</v>
      </c>
      <c r="AV141" s="301">
        <v>86</v>
      </c>
      <c r="AW141" s="301">
        <v>85</v>
      </c>
      <c r="AX141" s="301">
        <v>114</v>
      </c>
      <c r="AY141" s="301">
        <v>115</v>
      </c>
      <c r="AZ141" s="301">
        <v>100</v>
      </c>
      <c r="BA141" s="309">
        <v>100</v>
      </c>
      <c r="BB141" s="309">
        <v>70</v>
      </c>
    </row>
    <row r="142" s="3" customFormat="1" ht="20.4" spans="1:54">
      <c r="A142" s="48"/>
      <c r="B142" s="37"/>
      <c r="C142" s="36"/>
      <c r="D142" s="38"/>
      <c r="E142" s="39"/>
      <c r="F142" s="39"/>
      <c r="G142" s="49"/>
      <c r="H142" s="52"/>
      <c r="I142" s="52"/>
      <c r="J142" s="52"/>
      <c r="K142" s="52"/>
      <c r="L142" s="52"/>
      <c r="M142" s="52"/>
      <c r="N142" s="52">
        <v>0</v>
      </c>
      <c r="O142" s="98">
        <v>0</v>
      </c>
      <c r="P142" s="52"/>
      <c r="Q142" s="52"/>
      <c r="R142" s="52"/>
      <c r="S142" s="52"/>
      <c r="T142" s="52"/>
      <c r="U142" s="250"/>
      <c r="V142" s="250"/>
      <c r="W142" s="250"/>
      <c r="X142" s="250"/>
      <c r="Y142" s="250"/>
      <c r="Z142" s="250"/>
      <c r="AA142" s="250"/>
      <c r="AB142" s="250"/>
      <c r="AC142" s="250"/>
      <c r="AD142" s="250"/>
      <c r="AE142" s="250"/>
      <c r="AF142" s="250"/>
      <c r="AG142" s="274"/>
      <c r="AH142" s="250"/>
      <c r="AI142" s="250"/>
      <c r="AJ142" s="250"/>
      <c r="AK142" s="250"/>
      <c r="AL142" s="250"/>
      <c r="AM142" s="250"/>
      <c r="AN142" s="275"/>
      <c r="AO142" s="275"/>
      <c r="AP142" s="275"/>
      <c r="AQ142" s="250"/>
      <c r="AR142" s="250"/>
      <c r="AS142" s="250"/>
      <c r="AT142" s="250"/>
      <c r="AU142" s="250"/>
      <c r="AV142" s="250"/>
      <c r="AW142" s="250"/>
      <c r="AX142" s="250">
        <v>109</v>
      </c>
      <c r="AY142" s="250"/>
      <c r="AZ142" s="250">
        <v>100</v>
      </c>
      <c r="BA142" s="251">
        <v>100</v>
      </c>
      <c r="BB142" s="251">
        <v>70</v>
      </c>
    </row>
    <row r="143" customFormat="1" ht="20.4" spans="1:54">
      <c r="A143" s="51">
        <f>A141</f>
        <v>902</v>
      </c>
      <c r="B143" s="42" t="s">
        <v>422</v>
      </c>
      <c r="C143" s="33" t="s">
        <v>423</v>
      </c>
      <c r="D143" s="43" t="s">
        <v>168</v>
      </c>
      <c r="E143" t="s">
        <v>420</v>
      </c>
      <c r="F143" s="44" t="s">
        <v>421</v>
      </c>
      <c r="G143" s="47"/>
      <c r="H143" s="19">
        <v>0</v>
      </c>
      <c r="I143" s="19">
        <v>0</v>
      </c>
      <c r="J143" s="19">
        <v>0</v>
      </c>
      <c r="K143" s="19">
        <v>0</v>
      </c>
      <c r="L143" s="19">
        <v>0</v>
      </c>
      <c r="M143" s="19">
        <v>0</v>
      </c>
      <c r="N143" s="19">
        <v>0</v>
      </c>
      <c r="O143" s="26">
        <v>0</v>
      </c>
      <c r="P143" s="19">
        <f>Q143+R143*2+S143*4+T143*8</f>
        <v>0</v>
      </c>
      <c r="Q143" s="19">
        <v>0</v>
      </c>
      <c r="R143" s="19">
        <v>0</v>
      </c>
      <c r="S143" s="19">
        <v>0</v>
      </c>
      <c r="T143" s="19">
        <v>0</v>
      </c>
      <c r="U143" s="265">
        <f t="shared" si="27"/>
        <v>0</v>
      </c>
      <c r="V143" s="265">
        <v>85</v>
      </c>
      <c r="W143" s="265">
        <v>4</v>
      </c>
      <c r="X143" s="265">
        <v>400</v>
      </c>
      <c r="Y143" s="265">
        <v>25</v>
      </c>
      <c r="Z143" s="265">
        <v>1000</v>
      </c>
      <c r="AA143" s="265">
        <v>50</v>
      </c>
      <c r="AB143" s="265">
        <v>1850</v>
      </c>
      <c r="AC143" s="265">
        <v>75</v>
      </c>
      <c r="AD143" s="265">
        <v>3000</v>
      </c>
      <c r="AE143" s="265">
        <v>0</v>
      </c>
      <c r="AF143" s="265">
        <v>0</v>
      </c>
      <c r="AG143" s="274">
        <v>30000</v>
      </c>
      <c r="AH143" s="265">
        <v>110</v>
      </c>
      <c r="AI143" s="265">
        <v>125</v>
      </c>
      <c r="AJ143" s="265">
        <v>120</v>
      </c>
      <c r="AK143" s="265">
        <v>120</v>
      </c>
      <c r="AL143" s="265">
        <v>5050</v>
      </c>
      <c r="AM143" s="265">
        <v>115</v>
      </c>
      <c r="AN143" s="276">
        <v>60050</v>
      </c>
      <c r="AO143" s="276">
        <v>110</v>
      </c>
      <c r="AP143" s="276">
        <v>60100</v>
      </c>
      <c r="AQ143" s="265">
        <v>0</v>
      </c>
      <c r="AR143" s="265">
        <v>0</v>
      </c>
      <c r="AS143" s="274">
        <v>30000</v>
      </c>
      <c r="AT143" s="265">
        <v>50</v>
      </c>
      <c r="AU143" s="265">
        <v>120</v>
      </c>
      <c r="AV143" s="265">
        <v>86</v>
      </c>
      <c r="AW143" s="265">
        <v>85</v>
      </c>
      <c r="AX143" s="265">
        <v>109</v>
      </c>
      <c r="AY143" s="265">
        <v>115</v>
      </c>
      <c r="AZ143" s="265">
        <v>100</v>
      </c>
      <c r="BA143" s="283">
        <v>100</v>
      </c>
      <c r="BB143" s="283">
        <v>70</v>
      </c>
    </row>
    <row r="144" s="3" customFormat="1" ht="20.4" spans="1:54">
      <c r="A144" s="48"/>
      <c r="B144" s="37"/>
      <c r="C144" s="36"/>
      <c r="D144" s="38"/>
      <c r="E144" s="39"/>
      <c r="F144" s="39"/>
      <c r="G144" s="49"/>
      <c r="H144" s="52"/>
      <c r="I144" s="52"/>
      <c r="J144" s="52"/>
      <c r="K144" s="52"/>
      <c r="L144" s="52"/>
      <c r="M144" s="52"/>
      <c r="N144" s="52">
        <v>0</v>
      </c>
      <c r="O144" s="98">
        <v>0</v>
      </c>
      <c r="P144" s="52"/>
      <c r="Q144" s="52"/>
      <c r="R144" s="52"/>
      <c r="S144" s="52"/>
      <c r="T144" s="52"/>
      <c r="U144" s="250"/>
      <c r="V144" s="250"/>
      <c r="W144" s="250"/>
      <c r="X144" s="250"/>
      <c r="Y144" s="250"/>
      <c r="Z144" s="250"/>
      <c r="AA144" s="250"/>
      <c r="AB144" s="250"/>
      <c r="AC144" s="250"/>
      <c r="AD144" s="250"/>
      <c r="AE144" s="250"/>
      <c r="AF144" s="250"/>
      <c r="AG144" s="274"/>
      <c r="AH144" s="250"/>
      <c r="AI144" s="250"/>
      <c r="AJ144" s="250"/>
      <c r="AK144" s="250"/>
      <c r="AL144" s="250"/>
      <c r="AM144" s="250"/>
      <c r="AN144" s="275"/>
      <c r="AO144" s="275"/>
      <c r="AP144" s="275"/>
      <c r="AQ144" s="250"/>
      <c r="AR144" s="250"/>
      <c r="AS144" s="250"/>
      <c r="AT144" s="250"/>
      <c r="AU144" s="250"/>
      <c r="AV144" s="250"/>
      <c r="AW144" s="250"/>
      <c r="AX144" s="250">
        <v>109</v>
      </c>
      <c r="AY144" s="250"/>
      <c r="AZ144" s="250">
        <v>100</v>
      </c>
      <c r="BA144" s="251">
        <v>100</v>
      </c>
      <c r="BB144" s="251">
        <v>70</v>
      </c>
    </row>
    <row r="145" customFormat="1" ht="20.4" spans="1:54">
      <c r="A145" s="51">
        <f>A143</f>
        <v>902</v>
      </c>
      <c r="B145" s="42" t="s">
        <v>422</v>
      </c>
      <c r="C145" s="33" t="s">
        <v>423</v>
      </c>
      <c r="D145" s="43" t="s">
        <v>180</v>
      </c>
      <c r="E145" t="s">
        <v>424</v>
      </c>
      <c r="F145" s="44" t="s">
        <v>425</v>
      </c>
      <c r="G145" s="47"/>
      <c r="H145" s="19">
        <v>0</v>
      </c>
      <c r="I145" s="19">
        <v>0</v>
      </c>
      <c r="J145" s="19">
        <v>0</v>
      </c>
      <c r="K145" s="19">
        <v>0</v>
      </c>
      <c r="L145" s="19">
        <v>0</v>
      </c>
      <c r="M145" s="19">
        <v>0</v>
      </c>
      <c r="N145" s="19">
        <v>0</v>
      </c>
      <c r="O145" s="26">
        <v>0</v>
      </c>
      <c r="P145" s="19">
        <f>Q145+R145*2+S145*4+T145*8</f>
        <v>0</v>
      </c>
      <c r="Q145" s="19">
        <v>0</v>
      </c>
      <c r="R145" s="19">
        <v>0</v>
      </c>
      <c r="S145" s="19">
        <v>0</v>
      </c>
      <c r="T145" s="19">
        <v>0</v>
      </c>
      <c r="U145" s="265">
        <f t="shared" si="27"/>
        <v>0</v>
      </c>
      <c r="V145" s="265">
        <v>85</v>
      </c>
      <c r="W145" s="265">
        <v>4</v>
      </c>
      <c r="X145" s="265">
        <v>400</v>
      </c>
      <c r="Y145" s="265">
        <v>25</v>
      </c>
      <c r="Z145" s="265">
        <v>1000</v>
      </c>
      <c r="AA145" s="265">
        <v>50</v>
      </c>
      <c r="AB145" s="265">
        <v>1850</v>
      </c>
      <c r="AC145" s="265">
        <v>75</v>
      </c>
      <c r="AD145" s="265">
        <v>3000</v>
      </c>
      <c r="AE145" s="265">
        <v>0</v>
      </c>
      <c r="AF145" s="265">
        <v>0</v>
      </c>
      <c r="AG145" s="274">
        <v>30000</v>
      </c>
      <c r="AH145" s="265">
        <v>110</v>
      </c>
      <c r="AI145" s="265">
        <v>125</v>
      </c>
      <c r="AJ145" s="265">
        <v>120</v>
      </c>
      <c r="AK145" s="265">
        <v>120</v>
      </c>
      <c r="AL145" s="265">
        <v>5050</v>
      </c>
      <c r="AM145" s="265">
        <v>115</v>
      </c>
      <c r="AN145" s="276">
        <v>60050</v>
      </c>
      <c r="AO145" s="276">
        <v>110</v>
      </c>
      <c r="AP145" s="276">
        <v>60100</v>
      </c>
      <c r="AQ145" s="265">
        <v>0</v>
      </c>
      <c r="AR145" s="265">
        <v>0</v>
      </c>
      <c r="AS145" s="274">
        <v>30000</v>
      </c>
      <c r="AT145" s="265">
        <v>50</v>
      </c>
      <c r="AU145" s="265">
        <v>120</v>
      </c>
      <c r="AV145" s="265">
        <v>86</v>
      </c>
      <c r="AW145" s="265">
        <v>85</v>
      </c>
      <c r="AX145" s="265">
        <v>109</v>
      </c>
      <c r="AY145" s="265">
        <v>115</v>
      </c>
      <c r="AZ145" s="265">
        <v>100</v>
      </c>
      <c r="BA145" s="283">
        <v>100</v>
      </c>
      <c r="BB145" s="283">
        <v>70</v>
      </c>
    </row>
    <row r="146" customFormat="1" ht="20.4" spans="1:54">
      <c r="A146" s="51">
        <f>A145</f>
        <v>902</v>
      </c>
      <c r="B146" s="42" t="s">
        <v>426</v>
      </c>
      <c r="C146" s="33"/>
      <c r="D146" s="43"/>
      <c r="E146" s="44"/>
      <c r="F146" s="44"/>
      <c r="G146" s="47"/>
      <c r="H146" s="19"/>
      <c r="I146" s="19"/>
      <c r="J146" s="19"/>
      <c r="K146" s="19"/>
      <c r="L146" s="19"/>
      <c r="M146" s="19"/>
      <c r="N146" s="19">
        <v>0</v>
      </c>
      <c r="O146" s="26">
        <v>0</v>
      </c>
      <c r="P146" s="19"/>
      <c r="Q146" s="19"/>
      <c r="R146" s="19"/>
      <c r="S146" s="19"/>
      <c r="T146" s="19"/>
      <c r="U146" s="265"/>
      <c r="V146" s="265"/>
      <c r="W146" s="265"/>
      <c r="X146" s="265"/>
      <c r="Y146" s="265"/>
      <c r="Z146" s="265"/>
      <c r="AA146" s="265"/>
      <c r="AB146" s="265"/>
      <c r="AC146" s="265"/>
      <c r="AD146" s="265"/>
      <c r="AE146" s="265"/>
      <c r="AF146" s="265"/>
      <c r="AG146" s="274"/>
      <c r="AH146" s="265"/>
      <c r="AI146" s="265"/>
      <c r="AJ146" s="265"/>
      <c r="AK146" s="265"/>
      <c r="AL146" s="265"/>
      <c r="AM146" s="265"/>
      <c r="AN146" s="276"/>
      <c r="AO146" s="276"/>
      <c r="AP146" s="276"/>
      <c r="AQ146" s="265"/>
      <c r="AR146" s="265"/>
      <c r="AS146" s="274"/>
      <c r="AT146" s="265"/>
      <c r="AU146" s="265"/>
      <c r="AV146" s="265"/>
      <c r="AW146" s="265"/>
      <c r="AX146" s="265"/>
      <c r="AY146" s="265"/>
      <c r="AZ146" s="265">
        <v>100</v>
      </c>
      <c r="BA146" s="283">
        <v>100</v>
      </c>
      <c r="BB146" s="283">
        <v>70</v>
      </c>
    </row>
    <row r="147" s="242" customFormat="1" ht="31.2" spans="2:54">
      <c r="B147" s="143"/>
      <c r="G147" s="150" t="s">
        <v>428</v>
      </c>
      <c r="H147" s="242">
        <v>0</v>
      </c>
      <c r="I147" s="242">
        <v>0</v>
      </c>
      <c r="J147" s="242">
        <v>0</v>
      </c>
      <c r="K147" s="242">
        <v>0</v>
      </c>
      <c r="L147" s="242">
        <v>0</v>
      </c>
      <c r="M147" s="242">
        <v>0</v>
      </c>
      <c r="N147" s="242">
        <v>0</v>
      </c>
      <c r="O147" s="179">
        <v>0</v>
      </c>
      <c r="P147" s="242">
        <v>0</v>
      </c>
      <c r="Q147" s="242">
        <v>0</v>
      </c>
      <c r="R147" s="242">
        <v>0</v>
      </c>
      <c r="S147" s="242">
        <v>0</v>
      </c>
      <c r="T147" s="242">
        <v>0</v>
      </c>
      <c r="U147" s="242">
        <f t="shared" si="27"/>
        <v>0</v>
      </c>
      <c r="V147" s="242">
        <v>85</v>
      </c>
      <c r="W147" s="242">
        <v>4</v>
      </c>
      <c r="X147" s="242">
        <v>400</v>
      </c>
      <c r="Y147" s="242">
        <v>25</v>
      </c>
      <c r="Z147" s="242">
        <v>1000</v>
      </c>
      <c r="AA147" s="242">
        <v>50</v>
      </c>
      <c r="AB147" s="242">
        <v>1850</v>
      </c>
      <c r="AC147" s="242">
        <v>75</v>
      </c>
      <c r="AD147" s="242">
        <v>3000</v>
      </c>
      <c r="AE147" s="242">
        <v>0</v>
      </c>
      <c r="AF147" s="242">
        <v>0</v>
      </c>
      <c r="AG147" s="304">
        <v>30000</v>
      </c>
      <c r="AH147" s="242">
        <v>110</v>
      </c>
      <c r="AI147" s="242">
        <v>125</v>
      </c>
      <c r="AJ147" s="242">
        <v>120</v>
      </c>
      <c r="AK147" s="242">
        <v>120</v>
      </c>
      <c r="AL147" s="242">
        <v>5050</v>
      </c>
      <c r="AM147" s="242">
        <v>115</v>
      </c>
      <c r="AN147" s="242">
        <v>60050</v>
      </c>
      <c r="AO147" s="242">
        <v>110</v>
      </c>
      <c r="AP147" s="242">
        <v>60100</v>
      </c>
      <c r="AQ147" s="242">
        <v>0</v>
      </c>
      <c r="AR147" s="242">
        <v>0</v>
      </c>
      <c r="AS147" s="304">
        <v>30000</v>
      </c>
      <c r="AT147" s="242">
        <v>50</v>
      </c>
      <c r="AU147" s="242">
        <v>120</v>
      </c>
      <c r="AV147" s="242">
        <v>86</v>
      </c>
      <c r="AW147" s="242">
        <v>85</v>
      </c>
      <c r="AX147" s="242">
        <v>109</v>
      </c>
      <c r="AY147" s="242">
        <v>115</v>
      </c>
      <c r="AZ147" s="242">
        <v>100</v>
      </c>
      <c r="BA147" s="179">
        <v>100</v>
      </c>
      <c r="BB147" s="179">
        <v>70</v>
      </c>
    </row>
    <row r="148" ht="20.4" spans="1:54">
      <c r="A148" s="33">
        <f>A146</f>
        <v>902</v>
      </c>
      <c r="B148" s="42" t="s">
        <v>429</v>
      </c>
      <c r="C148" s="33" t="s">
        <v>430</v>
      </c>
      <c r="D148" s="43" t="s">
        <v>168</v>
      </c>
      <c r="E148" s="44" t="s">
        <v>427</v>
      </c>
      <c r="F148" s="44" t="s">
        <v>431</v>
      </c>
      <c r="G148" s="47"/>
      <c r="H148" s="19">
        <v>0</v>
      </c>
      <c r="I148" s="19">
        <v>0</v>
      </c>
      <c r="J148" s="19">
        <v>0</v>
      </c>
      <c r="K148" s="19">
        <v>0</v>
      </c>
      <c r="L148" s="19">
        <v>0</v>
      </c>
      <c r="M148" s="19">
        <v>0</v>
      </c>
      <c r="N148" s="19">
        <v>0</v>
      </c>
      <c r="O148" s="26">
        <v>0</v>
      </c>
      <c r="P148" s="19">
        <f t="shared" ref="P148:P150" si="30">Q148+R148*2+S148*4+T148*8</f>
        <v>0</v>
      </c>
      <c r="Q148" s="19">
        <v>0</v>
      </c>
      <c r="R148" s="19">
        <v>0</v>
      </c>
      <c r="S148" s="19">
        <v>0</v>
      </c>
      <c r="T148" s="19">
        <v>0</v>
      </c>
      <c r="U148" s="265">
        <f t="shared" si="27"/>
        <v>0</v>
      </c>
      <c r="V148" s="265">
        <v>85</v>
      </c>
      <c r="W148" s="265">
        <v>4</v>
      </c>
      <c r="X148" s="265">
        <v>400</v>
      </c>
      <c r="Y148" s="265">
        <v>25</v>
      </c>
      <c r="Z148" s="265">
        <v>1000</v>
      </c>
      <c r="AA148" s="265">
        <v>50</v>
      </c>
      <c r="AB148" s="265">
        <v>1850</v>
      </c>
      <c r="AC148" s="265">
        <v>75</v>
      </c>
      <c r="AD148" s="265">
        <v>3000</v>
      </c>
      <c r="AE148" s="265">
        <v>0</v>
      </c>
      <c r="AF148" s="265">
        <v>0</v>
      </c>
      <c r="AG148" s="274">
        <v>30000</v>
      </c>
      <c r="AH148" s="265">
        <v>110</v>
      </c>
      <c r="AI148" s="265">
        <v>125</v>
      </c>
      <c r="AJ148" s="265">
        <v>120</v>
      </c>
      <c r="AK148" s="265">
        <v>120</v>
      </c>
      <c r="AL148" s="265">
        <v>5050</v>
      </c>
      <c r="AM148" s="265">
        <v>115</v>
      </c>
      <c r="AN148" s="276">
        <v>60050</v>
      </c>
      <c r="AO148" s="276">
        <v>110</v>
      </c>
      <c r="AP148" s="276">
        <v>60100</v>
      </c>
      <c r="AQ148" s="265">
        <v>0</v>
      </c>
      <c r="AR148" s="265">
        <v>0</v>
      </c>
      <c r="AS148" s="274">
        <v>30000</v>
      </c>
      <c r="AT148" s="265">
        <v>50</v>
      </c>
      <c r="AU148" s="265">
        <v>120</v>
      </c>
      <c r="AV148" s="265">
        <v>86</v>
      </c>
      <c r="AW148" s="265">
        <v>85</v>
      </c>
      <c r="AX148" s="265">
        <v>109</v>
      </c>
      <c r="AY148" s="265">
        <v>115</v>
      </c>
      <c r="AZ148" s="265">
        <v>100</v>
      </c>
      <c r="BA148" s="283">
        <v>100</v>
      </c>
      <c r="BB148" s="283">
        <v>70</v>
      </c>
    </row>
    <row r="149" s="2" customFormat="1" customHeight="1" spans="1:54">
      <c r="A149" s="36"/>
      <c r="B149" s="37"/>
      <c r="C149" s="36"/>
      <c r="D149" s="38"/>
      <c r="E149" s="39" t="s">
        <v>268</v>
      </c>
      <c r="F149" s="39"/>
      <c r="G149" s="54" t="s">
        <v>433</v>
      </c>
      <c r="H149" s="52">
        <v>1</v>
      </c>
      <c r="I149" s="52">
        <v>1</v>
      </c>
      <c r="J149" s="52">
        <v>1</v>
      </c>
      <c r="K149" s="52">
        <v>0</v>
      </c>
      <c r="L149" s="52">
        <v>0</v>
      </c>
      <c r="M149" s="52">
        <v>0</v>
      </c>
      <c r="N149" s="52">
        <v>0</v>
      </c>
      <c r="O149" s="98">
        <v>0</v>
      </c>
      <c r="P149" s="52">
        <f t="shared" si="30"/>
        <v>0</v>
      </c>
      <c r="Q149" s="52">
        <v>0</v>
      </c>
      <c r="R149" s="52">
        <v>0</v>
      </c>
      <c r="S149" s="52">
        <v>0</v>
      </c>
      <c r="T149" s="52">
        <v>0</v>
      </c>
      <c r="U149" s="261">
        <f t="shared" si="27"/>
        <v>7</v>
      </c>
      <c r="V149" s="261">
        <v>50</v>
      </c>
      <c r="W149" s="262" t="s">
        <v>1618</v>
      </c>
      <c r="X149" s="261" t="s">
        <v>1635</v>
      </c>
      <c r="Y149" s="261">
        <v>25</v>
      </c>
      <c r="Z149" s="261" t="s">
        <v>1636</v>
      </c>
      <c r="AA149" s="262">
        <v>50</v>
      </c>
      <c r="AB149" s="250" t="s">
        <v>1637</v>
      </c>
      <c r="AC149" s="250">
        <v>50</v>
      </c>
      <c r="AD149" s="250" t="s">
        <v>1055</v>
      </c>
      <c r="AE149" s="250">
        <v>0</v>
      </c>
      <c r="AF149" s="250">
        <v>0</v>
      </c>
      <c r="AG149" s="274">
        <v>30000</v>
      </c>
      <c r="AH149" s="250">
        <v>120</v>
      </c>
      <c r="AI149" s="250">
        <v>125</v>
      </c>
      <c r="AJ149" s="250" t="s">
        <v>1638</v>
      </c>
      <c r="AK149" s="250">
        <v>120</v>
      </c>
      <c r="AL149" s="250" t="s">
        <v>1639</v>
      </c>
      <c r="AM149" s="250">
        <v>120</v>
      </c>
      <c r="AN149" s="275" t="s">
        <v>1625</v>
      </c>
      <c r="AO149" s="275">
        <v>120</v>
      </c>
      <c r="AP149" s="275" t="s">
        <v>251</v>
      </c>
      <c r="AQ149" s="250">
        <v>0</v>
      </c>
      <c r="AR149" s="250">
        <v>0</v>
      </c>
      <c r="AS149" s="274">
        <v>30000</v>
      </c>
      <c r="AT149" s="250">
        <v>50</v>
      </c>
      <c r="AU149" s="250">
        <v>120</v>
      </c>
      <c r="AV149" s="250">
        <v>51</v>
      </c>
      <c r="AW149" s="250">
        <v>50</v>
      </c>
      <c r="AX149" s="250">
        <v>119</v>
      </c>
      <c r="AY149" s="250">
        <v>120</v>
      </c>
      <c r="AZ149" s="250">
        <v>100</v>
      </c>
      <c r="BA149" s="251">
        <v>100</v>
      </c>
      <c r="BB149" s="251">
        <v>70</v>
      </c>
    </row>
    <row r="150" s="18" customFormat="1" ht="20.4" spans="1:54">
      <c r="A150" s="55">
        <f>A148</f>
        <v>902</v>
      </c>
      <c r="B150" s="59" t="s">
        <v>429</v>
      </c>
      <c r="C150" s="55" t="s">
        <v>430</v>
      </c>
      <c r="D150" s="56" t="s">
        <v>180</v>
      </c>
      <c r="E150" s="57" t="s">
        <v>434</v>
      </c>
      <c r="F150" s="57" t="s">
        <v>435</v>
      </c>
      <c r="G150" s="47"/>
      <c r="H150" s="121">
        <v>1</v>
      </c>
      <c r="I150" s="121">
        <v>1</v>
      </c>
      <c r="J150" s="121">
        <v>1</v>
      </c>
      <c r="K150" s="121">
        <v>0</v>
      </c>
      <c r="L150" s="121">
        <v>0</v>
      </c>
      <c r="M150" s="121">
        <v>0</v>
      </c>
      <c r="N150" s="121">
        <v>0</v>
      </c>
      <c r="O150" s="138">
        <v>0</v>
      </c>
      <c r="P150" s="121">
        <f t="shared" si="30"/>
        <v>0</v>
      </c>
      <c r="Q150" s="121">
        <v>0</v>
      </c>
      <c r="R150" s="121">
        <v>0</v>
      </c>
      <c r="S150" s="121">
        <v>0</v>
      </c>
      <c r="T150" s="121">
        <v>0</v>
      </c>
      <c r="U150" s="265">
        <f t="shared" si="27"/>
        <v>7</v>
      </c>
      <c r="V150" s="265">
        <v>50</v>
      </c>
      <c r="W150" s="265">
        <v>4</v>
      </c>
      <c r="X150" s="265">
        <v>400</v>
      </c>
      <c r="Y150" s="265">
        <v>25</v>
      </c>
      <c r="Z150" s="265">
        <v>1000</v>
      </c>
      <c r="AA150" s="265">
        <v>50</v>
      </c>
      <c r="AB150" s="265">
        <v>1850</v>
      </c>
      <c r="AC150" s="265">
        <v>50</v>
      </c>
      <c r="AD150" s="265">
        <v>3000</v>
      </c>
      <c r="AE150" s="265">
        <v>0</v>
      </c>
      <c r="AF150" s="265">
        <v>0</v>
      </c>
      <c r="AG150" s="274">
        <v>30000</v>
      </c>
      <c r="AH150" s="265">
        <v>120</v>
      </c>
      <c r="AI150" s="265">
        <v>125</v>
      </c>
      <c r="AJ150" s="265">
        <v>120</v>
      </c>
      <c r="AK150" s="265">
        <v>120</v>
      </c>
      <c r="AL150" s="265">
        <v>5050</v>
      </c>
      <c r="AM150" s="265">
        <v>120</v>
      </c>
      <c r="AN150" s="276">
        <v>60050</v>
      </c>
      <c r="AO150" s="276">
        <v>120</v>
      </c>
      <c r="AP150" s="276">
        <v>60100</v>
      </c>
      <c r="AQ150" s="265">
        <v>0</v>
      </c>
      <c r="AR150" s="265">
        <v>0</v>
      </c>
      <c r="AS150" s="274">
        <v>30000</v>
      </c>
      <c r="AT150" s="265">
        <v>50</v>
      </c>
      <c r="AU150" s="265">
        <v>120</v>
      </c>
      <c r="AV150" s="140">
        <v>51</v>
      </c>
      <c r="AW150" s="265">
        <v>50</v>
      </c>
      <c r="AX150" s="140">
        <v>119</v>
      </c>
      <c r="AY150" s="265">
        <v>120</v>
      </c>
      <c r="AZ150" s="265">
        <v>100</v>
      </c>
      <c r="BA150" s="283">
        <v>100</v>
      </c>
      <c r="BB150" s="283">
        <v>70</v>
      </c>
    </row>
    <row r="151" s="3" customFormat="1" ht="20.4" spans="1:54">
      <c r="A151" s="48"/>
      <c r="B151" s="37"/>
      <c r="C151" s="36"/>
      <c r="D151" s="38"/>
      <c r="E151" s="39"/>
      <c r="F151" s="157"/>
      <c r="G151" s="49"/>
      <c r="H151" s="52"/>
      <c r="I151" s="52"/>
      <c r="J151" s="52"/>
      <c r="K151" s="52"/>
      <c r="L151" s="52"/>
      <c r="M151" s="52"/>
      <c r="N151" s="52">
        <v>0</v>
      </c>
      <c r="O151" s="98">
        <v>0</v>
      </c>
      <c r="P151" s="52"/>
      <c r="Q151" s="52"/>
      <c r="R151" s="52"/>
      <c r="S151" s="52"/>
      <c r="T151" s="52"/>
      <c r="U151" s="250"/>
      <c r="V151" s="250"/>
      <c r="W151" s="250"/>
      <c r="X151" s="250"/>
      <c r="Y151" s="250"/>
      <c r="Z151" s="250"/>
      <c r="AA151" s="250"/>
      <c r="AB151" s="250"/>
      <c r="AC151" s="250"/>
      <c r="AD151" s="250"/>
      <c r="AE151" s="250"/>
      <c r="AF151" s="250"/>
      <c r="AG151" s="274"/>
      <c r="AH151" s="250"/>
      <c r="AI151" s="250"/>
      <c r="AJ151" s="250"/>
      <c r="AK151" s="250"/>
      <c r="AL151" s="250"/>
      <c r="AM151" s="250"/>
      <c r="AN151" s="275"/>
      <c r="AO151" s="275"/>
      <c r="AP151" s="275"/>
      <c r="AQ151" s="250"/>
      <c r="AR151" s="250"/>
      <c r="AS151" s="274"/>
      <c r="AT151" s="250"/>
      <c r="AU151" s="250"/>
      <c r="AV151" s="250"/>
      <c r="AW151" s="250"/>
      <c r="AX151" s="250"/>
      <c r="AY151" s="250"/>
      <c r="AZ151" s="250">
        <v>100</v>
      </c>
      <c r="BA151" s="251">
        <v>100</v>
      </c>
      <c r="BB151" s="251">
        <v>70</v>
      </c>
    </row>
    <row r="152" customFormat="1" ht="20.4" spans="1:54">
      <c r="A152" s="51">
        <f>A156</f>
        <v>902</v>
      </c>
      <c r="B152" s="116"/>
      <c r="C152" s="33" t="s">
        <v>430</v>
      </c>
      <c r="D152" s="43" t="s">
        <v>187</v>
      </c>
      <c r="E152" s="44" t="s">
        <v>436</v>
      </c>
      <c r="F152" s="44" t="s">
        <v>437</v>
      </c>
      <c r="G152" s="47"/>
      <c r="H152" s="9"/>
      <c r="I152" s="9"/>
      <c r="J152" s="9"/>
      <c r="K152" s="9"/>
      <c r="L152" s="9"/>
      <c r="M152" s="9"/>
      <c r="N152" s="9">
        <v>0</v>
      </c>
      <c r="O152" s="187">
        <v>0</v>
      </c>
      <c r="P152" s="9"/>
      <c r="Q152" s="9"/>
      <c r="R152" s="9"/>
      <c r="S152" s="9"/>
      <c r="T152" s="9"/>
      <c r="U152" s="265"/>
      <c r="V152" s="265"/>
      <c r="W152" s="265"/>
      <c r="X152" s="265"/>
      <c r="Y152" s="265"/>
      <c r="Z152" s="265"/>
      <c r="AA152" s="265"/>
      <c r="AB152" s="265"/>
      <c r="AC152" s="265"/>
      <c r="AD152" s="265"/>
      <c r="AE152" s="265"/>
      <c r="AF152" s="265"/>
      <c r="AG152" s="274"/>
      <c r="AH152" s="265"/>
      <c r="AI152" s="265"/>
      <c r="AJ152" s="265"/>
      <c r="AK152" s="265"/>
      <c r="AL152" s="265"/>
      <c r="AM152" s="265"/>
      <c r="AN152" s="276"/>
      <c r="AO152" s="276"/>
      <c r="AP152" s="276"/>
      <c r="AQ152" s="265"/>
      <c r="AR152" s="265"/>
      <c r="AS152" s="274"/>
      <c r="AT152" s="265"/>
      <c r="AU152" s="265"/>
      <c r="AV152" s="265"/>
      <c r="AW152" s="265"/>
      <c r="AX152" s="265"/>
      <c r="AY152" s="265"/>
      <c r="AZ152" s="265">
        <v>100</v>
      </c>
      <c r="BA152" s="283">
        <v>100</v>
      </c>
      <c r="BB152" s="283">
        <v>70</v>
      </c>
    </row>
    <row r="153" s="2" customFormat="1" customHeight="1" spans="1:54">
      <c r="A153" s="36"/>
      <c r="B153" s="37"/>
      <c r="C153" s="36" t="s">
        <v>438</v>
      </c>
      <c r="D153" s="38"/>
      <c r="E153" s="39" t="s">
        <v>441</v>
      </c>
      <c r="F153" s="39" t="s">
        <v>440</v>
      </c>
      <c r="G153" s="54"/>
      <c r="H153" s="52">
        <v>1</v>
      </c>
      <c r="I153" s="52">
        <v>1</v>
      </c>
      <c r="J153" s="52"/>
      <c r="K153" s="52">
        <v>1</v>
      </c>
      <c r="L153" s="52">
        <v>1</v>
      </c>
      <c r="M153" s="52">
        <v>1</v>
      </c>
      <c r="N153" s="52">
        <v>1</v>
      </c>
      <c r="O153" s="41">
        <v>1</v>
      </c>
      <c r="P153" s="52"/>
      <c r="Q153" s="52">
        <v>1</v>
      </c>
      <c r="R153" s="52"/>
      <c r="S153" s="52"/>
      <c r="T153" s="52"/>
      <c r="U153" s="261">
        <f t="shared" ref="U153:U162" si="31">H153+I153*2+J153*4+K153*8+L153*16+M153*32+N153*64+O153*128+Q153*256+R153*512+S153*1024+T153*2048</f>
        <v>507</v>
      </c>
      <c r="V153" s="261">
        <v>90</v>
      </c>
      <c r="W153" s="262" t="s">
        <v>1618</v>
      </c>
      <c r="X153" s="261" t="s">
        <v>1630</v>
      </c>
      <c r="Y153" s="261" t="s">
        <v>1620</v>
      </c>
      <c r="Z153" s="261" t="s">
        <v>1621</v>
      </c>
      <c r="AA153" s="262" t="s">
        <v>1622</v>
      </c>
      <c r="AB153" s="250" t="s">
        <v>1631</v>
      </c>
      <c r="AC153" s="250" t="s">
        <v>1626</v>
      </c>
      <c r="AD153" s="250" t="s">
        <v>1627</v>
      </c>
      <c r="AE153" s="250">
        <v>2</v>
      </c>
      <c r="AF153" s="250"/>
      <c r="AG153" s="274" t="s">
        <v>1650</v>
      </c>
      <c r="AH153" s="250">
        <v>110</v>
      </c>
      <c r="AI153" s="250">
        <v>125</v>
      </c>
      <c r="AJ153" s="250" t="s">
        <v>1651</v>
      </c>
      <c r="AK153" s="250">
        <v>120</v>
      </c>
      <c r="AL153" s="250" t="s">
        <v>1639</v>
      </c>
      <c r="AM153" s="250">
        <v>115</v>
      </c>
      <c r="AN153" s="275" t="s">
        <v>1652</v>
      </c>
      <c r="AO153" s="275">
        <v>110</v>
      </c>
      <c r="AP153" s="275" t="s">
        <v>1375</v>
      </c>
      <c r="AQ153" s="250">
        <v>2</v>
      </c>
      <c r="AR153" s="250"/>
      <c r="AS153" s="274"/>
      <c r="AT153" s="250"/>
      <c r="AU153" s="250"/>
      <c r="AV153" s="250">
        <v>91</v>
      </c>
      <c r="AW153" s="250">
        <v>90</v>
      </c>
      <c r="AX153" s="250">
        <v>109</v>
      </c>
      <c r="AY153" s="250">
        <v>110</v>
      </c>
      <c r="AZ153" s="250">
        <v>100</v>
      </c>
      <c r="BA153" s="251">
        <v>100</v>
      </c>
      <c r="BB153" s="251">
        <v>70</v>
      </c>
    </row>
    <row r="154" s="5" customFormat="1" customHeight="1" spans="1:54">
      <c r="A154" s="89">
        <f>A4</f>
        <v>902</v>
      </c>
      <c r="B154" s="59" t="s">
        <v>429</v>
      </c>
      <c r="C154" s="55" t="s">
        <v>430</v>
      </c>
      <c r="D154" s="56" t="s">
        <v>190</v>
      </c>
      <c r="E154" s="57" t="s">
        <v>441</v>
      </c>
      <c r="F154" s="57" t="s">
        <v>440</v>
      </c>
      <c r="G154" s="47"/>
      <c r="H154" s="121">
        <v>1</v>
      </c>
      <c r="I154" s="121">
        <v>1</v>
      </c>
      <c r="J154" s="121">
        <v>0</v>
      </c>
      <c r="K154" s="121">
        <v>1</v>
      </c>
      <c r="L154" s="121">
        <v>1</v>
      </c>
      <c r="M154" s="121">
        <v>1</v>
      </c>
      <c r="N154" s="19">
        <v>1</v>
      </c>
      <c r="O154" s="84">
        <v>1</v>
      </c>
      <c r="P154" s="121">
        <f t="shared" ref="P154" si="32">Q154+R154*2+S154*4+T154*8</f>
        <v>1</v>
      </c>
      <c r="Q154" s="19">
        <v>1</v>
      </c>
      <c r="R154" s="121">
        <v>0</v>
      </c>
      <c r="S154" s="121">
        <v>0</v>
      </c>
      <c r="T154" s="121">
        <v>0</v>
      </c>
      <c r="U154" s="265">
        <f t="shared" si="31"/>
        <v>507</v>
      </c>
      <c r="V154" s="265">
        <v>90</v>
      </c>
      <c r="W154" s="265">
        <v>3</v>
      </c>
      <c r="X154" s="265">
        <v>420</v>
      </c>
      <c r="Y154" s="265">
        <v>25</v>
      </c>
      <c r="Z154" s="265">
        <v>1450</v>
      </c>
      <c r="AA154" s="265">
        <v>50</v>
      </c>
      <c r="AB154" s="265">
        <v>2500</v>
      </c>
      <c r="AC154" s="265">
        <v>75</v>
      </c>
      <c r="AD154" s="265">
        <v>3100</v>
      </c>
      <c r="AE154" s="265">
        <v>2</v>
      </c>
      <c r="AF154" s="265">
        <v>0</v>
      </c>
      <c r="AG154" s="274">
        <v>30000</v>
      </c>
      <c r="AH154" s="265">
        <v>110</v>
      </c>
      <c r="AI154" s="265">
        <v>125</v>
      </c>
      <c r="AJ154" s="265">
        <v>160</v>
      </c>
      <c r="AK154" s="265">
        <v>120</v>
      </c>
      <c r="AL154" s="265">
        <v>5100</v>
      </c>
      <c r="AM154" s="265">
        <v>115</v>
      </c>
      <c r="AN154" s="276">
        <v>5100</v>
      </c>
      <c r="AO154" s="276">
        <v>110</v>
      </c>
      <c r="AP154" s="276">
        <v>60100</v>
      </c>
      <c r="AQ154" s="265">
        <v>2</v>
      </c>
      <c r="AR154" s="265">
        <v>0</v>
      </c>
      <c r="AS154" s="274">
        <v>30000</v>
      </c>
      <c r="AT154" s="265">
        <v>50</v>
      </c>
      <c r="AU154" s="265">
        <v>120</v>
      </c>
      <c r="AV154" s="265">
        <v>91</v>
      </c>
      <c r="AW154" s="265">
        <v>90</v>
      </c>
      <c r="AX154" s="265">
        <v>109</v>
      </c>
      <c r="AY154" s="265">
        <v>110</v>
      </c>
      <c r="AZ154" s="265">
        <v>100</v>
      </c>
      <c r="BA154" s="283">
        <v>100</v>
      </c>
      <c r="BB154" s="283">
        <v>70</v>
      </c>
    </row>
    <row r="155" s="2" customFormat="1" customHeight="1" spans="1:54">
      <c r="A155" s="36"/>
      <c r="B155" s="37"/>
      <c r="C155" s="36"/>
      <c r="D155" s="38"/>
      <c r="E155" s="39" t="s">
        <v>442</v>
      </c>
      <c r="F155" s="39" t="s">
        <v>443</v>
      </c>
      <c r="G155" s="49"/>
      <c r="H155" s="52" t="s">
        <v>251</v>
      </c>
      <c r="I155" s="52" t="s">
        <v>251</v>
      </c>
      <c r="J155" s="52" t="s">
        <v>251</v>
      </c>
      <c r="K155" s="52" t="s">
        <v>251</v>
      </c>
      <c r="L155" s="52" t="s">
        <v>251</v>
      </c>
      <c r="M155" s="52" t="s">
        <v>251</v>
      </c>
      <c r="N155" s="52">
        <v>0</v>
      </c>
      <c r="O155" s="98">
        <v>0</v>
      </c>
      <c r="P155" s="52" t="s">
        <v>251</v>
      </c>
      <c r="Q155" s="52" t="s">
        <v>251</v>
      </c>
      <c r="R155" s="52" t="s">
        <v>251</v>
      </c>
      <c r="S155" s="52" t="s">
        <v>251</v>
      </c>
      <c r="T155" s="52" t="s">
        <v>251</v>
      </c>
      <c r="U155" s="261"/>
      <c r="V155" s="261" t="s">
        <v>251</v>
      </c>
      <c r="W155" s="262" t="s">
        <v>251</v>
      </c>
      <c r="X155" s="261" t="s">
        <v>251</v>
      </c>
      <c r="Y155" s="261" t="s">
        <v>251</v>
      </c>
      <c r="Z155" s="261" t="s">
        <v>251</v>
      </c>
      <c r="AA155" s="262" t="s">
        <v>251</v>
      </c>
      <c r="AB155" s="250" t="s">
        <v>251</v>
      </c>
      <c r="AC155" s="250" t="s">
        <v>251</v>
      </c>
      <c r="AD155" s="250" t="s">
        <v>251</v>
      </c>
      <c r="AE155" s="250" t="s">
        <v>251</v>
      </c>
      <c r="AF155" s="250" t="s">
        <v>251</v>
      </c>
      <c r="AG155" s="274" t="s">
        <v>251</v>
      </c>
      <c r="AH155" s="250" t="s">
        <v>251</v>
      </c>
      <c r="AI155" s="250" t="s">
        <v>251</v>
      </c>
      <c r="AJ155" s="250" t="s">
        <v>251</v>
      </c>
      <c r="AK155" s="250" t="s">
        <v>251</v>
      </c>
      <c r="AL155" s="250" t="s">
        <v>251</v>
      </c>
      <c r="AM155" s="250" t="s">
        <v>251</v>
      </c>
      <c r="AN155" s="275" t="s">
        <v>251</v>
      </c>
      <c r="AO155" s="275" t="s">
        <v>251</v>
      </c>
      <c r="AP155" s="275" t="s">
        <v>251</v>
      </c>
      <c r="AQ155" s="250" t="s">
        <v>251</v>
      </c>
      <c r="AR155" s="250" t="s">
        <v>251</v>
      </c>
      <c r="AS155" s="274" t="s">
        <v>251</v>
      </c>
      <c r="AT155" s="250" t="s">
        <v>251</v>
      </c>
      <c r="AU155" s="250" t="s">
        <v>251</v>
      </c>
      <c r="AV155" s="250" t="s">
        <v>251</v>
      </c>
      <c r="AW155" s="250" t="s">
        <v>251</v>
      </c>
      <c r="AX155" s="250">
        <v>109</v>
      </c>
      <c r="AY155" s="250" t="s">
        <v>251</v>
      </c>
      <c r="AZ155" s="250">
        <v>100</v>
      </c>
      <c r="BA155" s="251">
        <v>100</v>
      </c>
      <c r="BB155" s="251">
        <v>70</v>
      </c>
    </row>
    <row r="156" ht="20.4" spans="1:54">
      <c r="A156" s="33">
        <f>A150</f>
        <v>902</v>
      </c>
      <c r="B156" s="42" t="s">
        <v>447</v>
      </c>
      <c r="C156" s="33" t="s">
        <v>442</v>
      </c>
      <c r="D156" s="43" t="s">
        <v>168</v>
      </c>
      <c r="E156" s="44" t="s">
        <v>448</v>
      </c>
      <c r="F156" s="44" t="s">
        <v>443</v>
      </c>
      <c r="G156" s="47"/>
      <c r="H156" s="9">
        <v>0</v>
      </c>
      <c r="I156" s="9">
        <v>0</v>
      </c>
      <c r="J156" s="9">
        <v>0</v>
      </c>
      <c r="K156" s="9">
        <v>0</v>
      </c>
      <c r="L156" s="9">
        <v>0</v>
      </c>
      <c r="M156" s="9">
        <v>0</v>
      </c>
      <c r="N156" s="9">
        <v>0</v>
      </c>
      <c r="O156" s="187">
        <v>0</v>
      </c>
      <c r="P156" s="9">
        <f t="shared" ref="P156" si="33">Q156+R156*2+S156*4+T156*8</f>
        <v>0</v>
      </c>
      <c r="Q156" s="9">
        <v>0</v>
      </c>
      <c r="R156" s="9">
        <v>0</v>
      </c>
      <c r="S156" s="9">
        <v>0</v>
      </c>
      <c r="T156" s="9">
        <v>0</v>
      </c>
      <c r="U156" s="265">
        <f t="shared" si="31"/>
        <v>0</v>
      </c>
      <c r="V156" s="265">
        <v>85</v>
      </c>
      <c r="W156" s="265">
        <v>4</v>
      </c>
      <c r="X156" s="265">
        <v>400</v>
      </c>
      <c r="Y156" s="265">
        <v>25</v>
      </c>
      <c r="Z156" s="265">
        <v>1000</v>
      </c>
      <c r="AA156" s="265">
        <v>50</v>
      </c>
      <c r="AB156" s="265">
        <v>1850</v>
      </c>
      <c r="AC156" s="265">
        <v>75</v>
      </c>
      <c r="AD156" s="265">
        <v>3000</v>
      </c>
      <c r="AE156" s="265">
        <v>0</v>
      </c>
      <c r="AF156" s="265">
        <v>0</v>
      </c>
      <c r="AG156" s="274">
        <v>30000</v>
      </c>
      <c r="AH156" s="265">
        <v>110</v>
      </c>
      <c r="AI156" s="265">
        <v>125</v>
      </c>
      <c r="AJ156" s="265">
        <v>120</v>
      </c>
      <c r="AK156" s="265">
        <v>120</v>
      </c>
      <c r="AL156" s="265">
        <v>5050</v>
      </c>
      <c r="AM156" s="265">
        <v>115</v>
      </c>
      <c r="AN156" s="276">
        <v>60050</v>
      </c>
      <c r="AO156" s="276">
        <v>110</v>
      </c>
      <c r="AP156" s="276">
        <v>60100</v>
      </c>
      <c r="AQ156" s="265">
        <v>0</v>
      </c>
      <c r="AR156" s="265">
        <v>0</v>
      </c>
      <c r="AS156" s="274">
        <v>30000</v>
      </c>
      <c r="AT156" s="265">
        <v>50</v>
      </c>
      <c r="AU156" s="265">
        <v>120</v>
      </c>
      <c r="AV156" s="265">
        <v>86</v>
      </c>
      <c r="AW156" s="265">
        <v>85</v>
      </c>
      <c r="AX156" s="140">
        <v>109</v>
      </c>
      <c r="AY156" s="265">
        <v>115</v>
      </c>
      <c r="AZ156" s="265">
        <v>100</v>
      </c>
      <c r="BA156" s="283">
        <v>100</v>
      </c>
      <c r="BB156" s="283">
        <v>70</v>
      </c>
    </row>
    <row r="157" s="2" customFormat="1" customHeight="1" spans="1:54">
      <c r="A157" s="36"/>
      <c r="B157" s="158"/>
      <c r="C157" s="36"/>
      <c r="D157" s="38"/>
      <c r="E157" s="39" t="s">
        <v>251</v>
      </c>
      <c r="F157" s="39" t="s">
        <v>251</v>
      </c>
      <c r="G157" s="49"/>
      <c r="H157" s="52" t="s">
        <v>251</v>
      </c>
      <c r="I157" s="52" t="s">
        <v>251</v>
      </c>
      <c r="J157" s="52" t="s">
        <v>251</v>
      </c>
      <c r="K157" s="52" t="s">
        <v>251</v>
      </c>
      <c r="L157" s="52" t="s">
        <v>251</v>
      </c>
      <c r="M157" s="52" t="s">
        <v>251</v>
      </c>
      <c r="N157" s="52">
        <v>0</v>
      </c>
      <c r="O157" s="98">
        <v>0</v>
      </c>
      <c r="P157" s="52" t="s">
        <v>251</v>
      </c>
      <c r="Q157" s="52" t="s">
        <v>251</v>
      </c>
      <c r="R157" s="52" t="s">
        <v>251</v>
      </c>
      <c r="S157" s="52" t="s">
        <v>251</v>
      </c>
      <c r="T157" s="52" t="s">
        <v>251</v>
      </c>
      <c r="U157" s="261"/>
      <c r="V157" s="261" t="s">
        <v>251</v>
      </c>
      <c r="W157" s="262" t="s">
        <v>251</v>
      </c>
      <c r="X157" s="261" t="s">
        <v>251</v>
      </c>
      <c r="Y157" s="261" t="s">
        <v>251</v>
      </c>
      <c r="Z157" s="261" t="s">
        <v>251</v>
      </c>
      <c r="AA157" s="262" t="s">
        <v>251</v>
      </c>
      <c r="AB157" s="250" t="s">
        <v>251</v>
      </c>
      <c r="AC157" s="250" t="s">
        <v>251</v>
      </c>
      <c r="AD157" s="250" t="s">
        <v>251</v>
      </c>
      <c r="AE157" s="250" t="s">
        <v>251</v>
      </c>
      <c r="AF157" s="250" t="s">
        <v>251</v>
      </c>
      <c r="AG157" s="274" t="s">
        <v>251</v>
      </c>
      <c r="AH157" s="250" t="s">
        <v>251</v>
      </c>
      <c r="AI157" s="250" t="s">
        <v>251</v>
      </c>
      <c r="AJ157" s="250" t="s">
        <v>251</v>
      </c>
      <c r="AK157" s="250" t="s">
        <v>251</v>
      </c>
      <c r="AL157" s="250" t="s">
        <v>251</v>
      </c>
      <c r="AM157" s="250" t="s">
        <v>251</v>
      </c>
      <c r="AN157" s="275" t="s">
        <v>251</v>
      </c>
      <c r="AO157" s="275" t="s">
        <v>251</v>
      </c>
      <c r="AP157" s="275" t="s">
        <v>251</v>
      </c>
      <c r="AQ157" s="250">
        <v>0</v>
      </c>
      <c r="AR157" s="250" t="s">
        <v>251</v>
      </c>
      <c r="AS157" s="274" t="s">
        <v>251</v>
      </c>
      <c r="AT157" s="250" t="s">
        <v>251</v>
      </c>
      <c r="AU157" s="250" t="s">
        <v>251</v>
      </c>
      <c r="AV157" s="250" t="s">
        <v>251</v>
      </c>
      <c r="AW157" s="250" t="s">
        <v>251</v>
      </c>
      <c r="AX157" s="250">
        <v>109</v>
      </c>
      <c r="AY157" s="250" t="s">
        <v>251</v>
      </c>
      <c r="AZ157" s="250">
        <v>100</v>
      </c>
      <c r="BA157" s="251">
        <v>100</v>
      </c>
      <c r="BB157" s="251">
        <v>70</v>
      </c>
    </row>
    <row r="158" ht="20.4" spans="1:54">
      <c r="A158" s="33">
        <f>A156</f>
        <v>902</v>
      </c>
      <c r="B158" s="42" t="s">
        <v>449</v>
      </c>
      <c r="C158" s="33" t="s">
        <v>450</v>
      </c>
      <c r="D158" s="43" t="s">
        <v>168</v>
      </c>
      <c r="E158" s="44" t="s">
        <v>451</v>
      </c>
      <c r="F158" s="44" t="s">
        <v>450</v>
      </c>
      <c r="G158" s="47"/>
      <c r="H158" s="19">
        <v>0</v>
      </c>
      <c r="I158" s="19">
        <v>0</v>
      </c>
      <c r="J158" s="19">
        <v>0</v>
      </c>
      <c r="K158" s="19">
        <v>0</v>
      </c>
      <c r="L158" s="19">
        <v>0</v>
      </c>
      <c r="M158" s="19">
        <v>0</v>
      </c>
      <c r="N158" s="19">
        <v>0</v>
      </c>
      <c r="O158" s="26">
        <v>0</v>
      </c>
      <c r="P158" s="19">
        <f>Q158+R158*2+S158*4+T158*8</f>
        <v>0</v>
      </c>
      <c r="Q158" s="19">
        <v>0</v>
      </c>
      <c r="R158" s="19">
        <v>0</v>
      </c>
      <c r="S158" s="19">
        <v>0</v>
      </c>
      <c r="T158" s="19">
        <v>0</v>
      </c>
      <c r="U158" s="265">
        <f t="shared" si="31"/>
        <v>0</v>
      </c>
      <c r="V158" s="265">
        <v>85</v>
      </c>
      <c r="W158" s="265">
        <v>4</v>
      </c>
      <c r="X158" s="265">
        <v>400</v>
      </c>
      <c r="Y158" s="265">
        <v>25</v>
      </c>
      <c r="Z158" s="265">
        <v>1000</v>
      </c>
      <c r="AA158" s="265">
        <v>50</v>
      </c>
      <c r="AB158" s="265">
        <v>1850</v>
      </c>
      <c r="AC158" s="265">
        <v>75</v>
      </c>
      <c r="AD158" s="265">
        <v>3000</v>
      </c>
      <c r="AE158" s="265">
        <v>0</v>
      </c>
      <c r="AF158" s="265">
        <v>0</v>
      </c>
      <c r="AG158" s="274">
        <v>30000</v>
      </c>
      <c r="AH158" s="265">
        <v>110</v>
      </c>
      <c r="AI158" s="265">
        <v>125</v>
      </c>
      <c r="AJ158" s="265">
        <v>120</v>
      </c>
      <c r="AK158" s="265">
        <v>120</v>
      </c>
      <c r="AL158" s="265">
        <v>5050</v>
      </c>
      <c r="AM158" s="265">
        <v>115</v>
      </c>
      <c r="AN158" s="276">
        <v>60050</v>
      </c>
      <c r="AO158" s="276">
        <v>110</v>
      </c>
      <c r="AP158" s="276">
        <v>60100</v>
      </c>
      <c r="AQ158" s="265">
        <v>0</v>
      </c>
      <c r="AR158" s="265">
        <v>0</v>
      </c>
      <c r="AS158" s="274">
        <v>30000</v>
      </c>
      <c r="AT158" s="265">
        <v>50</v>
      </c>
      <c r="AU158" s="265">
        <v>120</v>
      </c>
      <c r="AV158" s="265">
        <v>86</v>
      </c>
      <c r="AW158" s="265">
        <v>85</v>
      </c>
      <c r="AX158" s="265">
        <v>109</v>
      </c>
      <c r="AY158" s="265">
        <v>115</v>
      </c>
      <c r="AZ158" s="265">
        <v>100</v>
      </c>
      <c r="BA158" s="283">
        <v>100</v>
      </c>
      <c r="BB158" s="283">
        <v>70</v>
      </c>
    </row>
    <row r="159" s="6" customFormat="1" ht="31.2" spans="1:54">
      <c r="A159" s="60">
        <f>A158</f>
        <v>902</v>
      </c>
      <c r="B159" s="61" t="s">
        <v>449</v>
      </c>
      <c r="C159" s="60" t="s">
        <v>450</v>
      </c>
      <c r="D159" s="62" t="s">
        <v>180</v>
      </c>
      <c r="E159" s="63" t="s">
        <v>452</v>
      </c>
      <c r="F159" s="63" t="s">
        <v>453</v>
      </c>
      <c r="G159" s="294" t="s">
        <v>454</v>
      </c>
      <c r="H159" s="8">
        <v>0</v>
      </c>
      <c r="I159" s="8">
        <v>0</v>
      </c>
      <c r="J159" s="8">
        <v>0</v>
      </c>
      <c r="K159" s="8">
        <v>0</v>
      </c>
      <c r="L159" s="8">
        <v>0</v>
      </c>
      <c r="M159" s="8">
        <v>0</v>
      </c>
      <c r="N159" s="8">
        <v>0</v>
      </c>
      <c r="O159" s="252">
        <v>0</v>
      </c>
      <c r="P159" s="8">
        <f>Q159+R159*2+S159*4+T159*8</f>
        <v>0</v>
      </c>
      <c r="Q159" s="8">
        <v>0</v>
      </c>
      <c r="R159" s="8">
        <v>0</v>
      </c>
      <c r="S159" s="8">
        <v>0</v>
      </c>
      <c r="T159" s="8">
        <v>0</v>
      </c>
      <c r="U159" s="267">
        <f t="shared" si="31"/>
        <v>0</v>
      </c>
      <c r="V159" s="267">
        <v>85</v>
      </c>
      <c r="W159" s="267">
        <v>4</v>
      </c>
      <c r="X159" s="267">
        <v>400</v>
      </c>
      <c r="Y159" s="267">
        <v>25</v>
      </c>
      <c r="Z159" s="267">
        <v>1000</v>
      </c>
      <c r="AA159" s="267">
        <v>50</v>
      </c>
      <c r="AB159" s="267">
        <v>1850</v>
      </c>
      <c r="AC159" s="267">
        <v>75</v>
      </c>
      <c r="AD159" s="267">
        <v>3000</v>
      </c>
      <c r="AE159" s="267">
        <v>0</v>
      </c>
      <c r="AF159" s="267">
        <v>0</v>
      </c>
      <c r="AG159" s="274">
        <v>300</v>
      </c>
      <c r="AH159" s="267">
        <v>110</v>
      </c>
      <c r="AI159" s="267">
        <v>125</v>
      </c>
      <c r="AJ159" s="267">
        <v>120</v>
      </c>
      <c r="AK159" s="267">
        <v>120</v>
      </c>
      <c r="AL159" s="267">
        <v>5050</v>
      </c>
      <c r="AM159" s="267">
        <v>115</v>
      </c>
      <c r="AN159" s="266">
        <v>60050</v>
      </c>
      <c r="AO159" s="266">
        <v>110</v>
      </c>
      <c r="AP159" s="266">
        <v>60100</v>
      </c>
      <c r="AQ159" s="267">
        <v>0</v>
      </c>
      <c r="AR159" s="267">
        <v>0</v>
      </c>
      <c r="AS159" s="274">
        <v>300</v>
      </c>
      <c r="AT159" s="267">
        <v>50</v>
      </c>
      <c r="AU159" s="267">
        <v>120</v>
      </c>
      <c r="AV159" s="267">
        <v>86</v>
      </c>
      <c r="AW159" s="267">
        <v>85</v>
      </c>
      <c r="AX159" s="267">
        <v>109</v>
      </c>
      <c r="AY159" s="267">
        <v>115</v>
      </c>
      <c r="AZ159" s="267">
        <v>100</v>
      </c>
      <c r="BA159" s="285">
        <v>100</v>
      </c>
      <c r="BB159" s="285">
        <v>70</v>
      </c>
    </row>
    <row r="160" s="2" customFormat="1" customHeight="1" spans="1:54">
      <c r="A160" s="36"/>
      <c r="B160" s="158"/>
      <c r="C160" s="36"/>
      <c r="D160" s="38"/>
      <c r="E160" s="39" t="s">
        <v>455</v>
      </c>
      <c r="F160" s="39" t="s">
        <v>251</v>
      </c>
      <c r="G160" s="49"/>
      <c r="H160" s="52">
        <v>0</v>
      </c>
      <c r="I160" s="52">
        <v>0</v>
      </c>
      <c r="J160" s="52">
        <v>0</v>
      </c>
      <c r="K160" s="52">
        <v>0</v>
      </c>
      <c r="L160" s="52">
        <v>0</v>
      </c>
      <c r="M160" s="52">
        <v>0</v>
      </c>
      <c r="N160" s="52">
        <v>0</v>
      </c>
      <c r="O160" s="98">
        <v>0</v>
      </c>
      <c r="P160" s="52">
        <f>Q160+R160*2+S160*4+T160*8</f>
        <v>0</v>
      </c>
      <c r="Q160" s="52">
        <v>0</v>
      </c>
      <c r="R160" s="52">
        <v>0</v>
      </c>
      <c r="S160" s="52">
        <v>0</v>
      </c>
      <c r="T160" s="52">
        <v>0</v>
      </c>
      <c r="U160" s="261">
        <f t="shared" si="31"/>
        <v>0</v>
      </c>
      <c r="V160" s="261" t="s">
        <v>251</v>
      </c>
      <c r="W160" s="262" t="s">
        <v>251</v>
      </c>
      <c r="X160" s="261" t="s">
        <v>251</v>
      </c>
      <c r="Y160" s="261" t="s">
        <v>251</v>
      </c>
      <c r="Z160" s="261" t="s">
        <v>251</v>
      </c>
      <c r="AA160" s="262" t="s">
        <v>251</v>
      </c>
      <c r="AB160" s="250" t="s">
        <v>251</v>
      </c>
      <c r="AC160" s="250" t="s">
        <v>251</v>
      </c>
      <c r="AD160" s="250" t="s">
        <v>251</v>
      </c>
      <c r="AE160" s="250" t="s">
        <v>251</v>
      </c>
      <c r="AF160" s="250" t="s">
        <v>251</v>
      </c>
      <c r="AG160" s="274" t="s">
        <v>251</v>
      </c>
      <c r="AH160" s="250" t="s">
        <v>251</v>
      </c>
      <c r="AI160" s="250" t="s">
        <v>251</v>
      </c>
      <c r="AJ160" s="250" t="s">
        <v>251</v>
      </c>
      <c r="AK160" s="250" t="s">
        <v>251</v>
      </c>
      <c r="AL160" s="250" t="s">
        <v>251</v>
      </c>
      <c r="AM160" s="250" t="s">
        <v>251</v>
      </c>
      <c r="AN160" s="275" t="s">
        <v>251</v>
      </c>
      <c r="AO160" s="275" t="s">
        <v>251</v>
      </c>
      <c r="AP160" s="275" t="s">
        <v>251</v>
      </c>
      <c r="AQ160" s="250">
        <v>0</v>
      </c>
      <c r="AR160" s="250" t="s">
        <v>251</v>
      </c>
      <c r="AS160" s="274" t="s">
        <v>251</v>
      </c>
      <c r="AT160" s="250" t="s">
        <v>251</v>
      </c>
      <c r="AU160" s="250" t="s">
        <v>251</v>
      </c>
      <c r="AV160" s="250" t="s">
        <v>251</v>
      </c>
      <c r="AW160" s="250" t="s">
        <v>251</v>
      </c>
      <c r="AX160" s="250">
        <v>109</v>
      </c>
      <c r="AY160" s="250" t="s">
        <v>251</v>
      </c>
      <c r="AZ160" s="250">
        <v>100</v>
      </c>
      <c r="BA160" s="251">
        <v>100</v>
      </c>
      <c r="BB160" s="251">
        <v>70</v>
      </c>
    </row>
    <row r="161" ht="20.4" spans="1:54">
      <c r="A161" s="33">
        <f>A158</f>
        <v>902</v>
      </c>
      <c r="B161" s="42" t="s">
        <v>458</v>
      </c>
      <c r="C161" s="33" t="s">
        <v>459</v>
      </c>
      <c r="D161" s="43" t="s">
        <v>168</v>
      </c>
      <c r="E161" s="44" t="s">
        <v>460</v>
      </c>
      <c r="F161" s="44" t="s">
        <v>459</v>
      </c>
      <c r="G161" s="47"/>
      <c r="H161" s="19">
        <v>0</v>
      </c>
      <c r="I161" s="19">
        <v>0</v>
      </c>
      <c r="J161" s="19">
        <v>0</v>
      </c>
      <c r="K161" s="19">
        <v>0</v>
      </c>
      <c r="L161" s="19">
        <v>0</v>
      </c>
      <c r="M161" s="19">
        <v>0</v>
      </c>
      <c r="N161" s="19">
        <v>0</v>
      </c>
      <c r="O161" s="26">
        <v>0</v>
      </c>
      <c r="P161" s="19">
        <f>Q161+R161*2+S161*4+T161*8</f>
        <v>0</v>
      </c>
      <c r="Q161" s="19">
        <v>0</v>
      </c>
      <c r="R161" s="19">
        <v>0</v>
      </c>
      <c r="S161" s="19">
        <v>0</v>
      </c>
      <c r="T161" s="19">
        <v>0</v>
      </c>
      <c r="U161" s="265">
        <f t="shared" si="31"/>
        <v>0</v>
      </c>
      <c r="V161" s="265">
        <v>85</v>
      </c>
      <c r="W161" s="265">
        <v>4</v>
      </c>
      <c r="X161" s="265">
        <v>400</v>
      </c>
      <c r="Y161" s="265">
        <v>25</v>
      </c>
      <c r="Z161" s="265">
        <v>1000</v>
      </c>
      <c r="AA161" s="265">
        <v>50</v>
      </c>
      <c r="AB161" s="265">
        <v>1850</v>
      </c>
      <c r="AC161" s="265">
        <v>75</v>
      </c>
      <c r="AD161" s="265">
        <v>3000</v>
      </c>
      <c r="AE161" s="265">
        <v>0</v>
      </c>
      <c r="AF161" s="265">
        <v>0</v>
      </c>
      <c r="AG161" s="274">
        <v>30000</v>
      </c>
      <c r="AH161" s="265">
        <v>110</v>
      </c>
      <c r="AI161" s="265">
        <v>125</v>
      </c>
      <c r="AJ161" s="265">
        <v>120</v>
      </c>
      <c r="AK161" s="265">
        <v>120</v>
      </c>
      <c r="AL161" s="265">
        <v>5050</v>
      </c>
      <c r="AM161" s="265">
        <v>115</v>
      </c>
      <c r="AN161" s="276">
        <v>60050</v>
      </c>
      <c r="AO161" s="276">
        <v>110</v>
      </c>
      <c r="AP161" s="276">
        <v>60100</v>
      </c>
      <c r="AQ161" s="265">
        <v>0</v>
      </c>
      <c r="AR161" s="265">
        <v>0</v>
      </c>
      <c r="AS161" s="274">
        <v>30000</v>
      </c>
      <c r="AT161" s="265">
        <v>50</v>
      </c>
      <c r="AU161" s="265">
        <v>120</v>
      </c>
      <c r="AV161" s="265">
        <v>86</v>
      </c>
      <c r="AW161" s="265">
        <v>85</v>
      </c>
      <c r="AX161" s="140">
        <v>109</v>
      </c>
      <c r="AY161" s="265">
        <v>115</v>
      </c>
      <c r="AZ161" s="265">
        <v>100</v>
      </c>
      <c r="BA161" s="283">
        <v>100</v>
      </c>
      <c r="BB161" s="283">
        <v>70</v>
      </c>
    </row>
    <row r="162" ht="20.4" spans="1:54">
      <c r="A162" s="33">
        <f>A161</f>
        <v>902</v>
      </c>
      <c r="B162" s="42" t="s">
        <v>461</v>
      </c>
      <c r="C162" s="33" t="s">
        <v>438</v>
      </c>
      <c r="D162" s="43" t="s">
        <v>168</v>
      </c>
      <c r="E162" s="44" t="s">
        <v>462</v>
      </c>
      <c r="F162" s="44" t="s">
        <v>438</v>
      </c>
      <c r="G162" s="47"/>
      <c r="H162" s="19">
        <v>0</v>
      </c>
      <c r="I162" s="19">
        <v>0</v>
      </c>
      <c r="J162" s="19">
        <v>0</v>
      </c>
      <c r="K162" s="19">
        <v>0</v>
      </c>
      <c r="L162" s="19">
        <v>0</v>
      </c>
      <c r="M162" s="19">
        <v>0</v>
      </c>
      <c r="N162" s="19">
        <v>0</v>
      </c>
      <c r="O162" s="26">
        <v>0</v>
      </c>
      <c r="P162" s="19">
        <f>Q162+R162*2+S162*4+T162*8</f>
        <v>0</v>
      </c>
      <c r="Q162" s="19">
        <v>0</v>
      </c>
      <c r="R162" s="19">
        <v>0</v>
      </c>
      <c r="S162" s="19">
        <v>0</v>
      </c>
      <c r="T162" s="19">
        <v>0</v>
      </c>
      <c r="U162" s="265">
        <f t="shared" si="31"/>
        <v>0</v>
      </c>
      <c r="V162" s="265">
        <v>85</v>
      </c>
      <c r="W162" s="265">
        <v>4</v>
      </c>
      <c r="X162" s="265">
        <v>400</v>
      </c>
      <c r="Y162" s="265">
        <v>25</v>
      </c>
      <c r="Z162" s="265">
        <v>1000</v>
      </c>
      <c r="AA162" s="265">
        <v>50</v>
      </c>
      <c r="AB162" s="265">
        <v>1850</v>
      </c>
      <c r="AC162" s="265">
        <v>75</v>
      </c>
      <c r="AD162" s="265">
        <v>3000</v>
      </c>
      <c r="AE162" s="265">
        <v>0</v>
      </c>
      <c r="AF162" s="265">
        <v>0</v>
      </c>
      <c r="AG162" s="274">
        <v>30000</v>
      </c>
      <c r="AH162" s="265">
        <v>110</v>
      </c>
      <c r="AI162" s="265">
        <v>125</v>
      </c>
      <c r="AJ162" s="265">
        <v>120</v>
      </c>
      <c r="AK162" s="265">
        <v>120</v>
      </c>
      <c r="AL162" s="265">
        <v>5050</v>
      </c>
      <c r="AM162" s="265">
        <v>115</v>
      </c>
      <c r="AN162" s="276">
        <v>60050</v>
      </c>
      <c r="AO162" s="276">
        <v>110</v>
      </c>
      <c r="AP162" s="276">
        <v>60100</v>
      </c>
      <c r="AQ162" s="265">
        <v>0</v>
      </c>
      <c r="AR162" s="265">
        <v>0</v>
      </c>
      <c r="AS162" s="274">
        <v>30000</v>
      </c>
      <c r="AT162" s="265">
        <v>50</v>
      </c>
      <c r="AU162" s="265">
        <v>120</v>
      </c>
      <c r="AV162" s="265">
        <v>86</v>
      </c>
      <c r="AW162" s="265">
        <v>85</v>
      </c>
      <c r="AX162" s="265">
        <v>109</v>
      </c>
      <c r="AY162" s="265">
        <v>115</v>
      </c>
      <c r="AZ162" s="265">
        <v>100</v>
      </c>
      <c r="BA162" s="283">
        <v>100</v>
      </c>
      <c r="BB162" s="283">
        <v>70</v>
      </c>
    </row>
    <row r="163" s="2" customFormat="1" ht="20.4" spans="1:54">
      <c r="A163" s="37"/>
      <c r="B163" s="158"/>
      <c r="C163" s="160"/>
      <c r="D163" s="161"/>
      <c r="E163" s="161"/>
      <c r="F163" s="39"/>
      <c r="G163" s="49"/>
      <c r="H163" s="52"/>
      <c r="I163" s="52"/>
      <c r="J163" s="52"/>
      <c r="K163" s="52"/>
      <c r="L163" s="52"/>
      <c r="M163" s="52"/>
      <c r="N163" s="52">
        <v>0</v>
      </c>
      <c r="O163" s="98">
        <v>0</v>
      </c>
      <c r="P163" s="52"/>
      <c r="Q163" s="52"/>
      <c r="R163" s="52"/>
      <c r="S163" s="52"/>
      <c r="T163" s="52"/>
      <c r="U163" s="250"/>
      <c r="V163" s="250"/>
      <c r="W163" s="250"/>
      <c r="X163" s="250"/>
      <c r="Y163" s="250"/>
      <c r="Z163" s="250"/>
      <c r="AA163" s="250"/>
      <c r="AB163" s="250"/>
      <c r="AC163" s="250"/>
      <c r="AD163" s="250"/>
      <c r="AE163" s="250"/>
      <c r="AF163" s="250"/>
      <c r="AG163" s="274"/>
      <c r="AH163" s="250"/>
      <c r="AI163" s="250"/>
      <c r="AJ163" s="250"/>
      <c r="AK163" s="250"/>
      <c r="AL163" s="250"/>
      <c r="AM163" s="250"/>
      <c r="AN163" s="275"/>
      <c r="AO163" s="275"/>
      <c r="AP163" s="275"/>
      <c r="AQ163" s="250"/>
      <c r="AR163" s="250"/>
      <c r="AS163" s="274"/>
      <c r="AT163" s="250"/>
      <c r="AU163" s="250"/>
      <c r="AV163" s="250"/>
      <c r="AW163" s="250"/>
      <c r="AX163" s="250"/>
      <c r="AY163" s="250"/>
      <c r="AZ163" s="250">
        <v>100</v>
      </c>
      <c r="BA163" s="251">
        <v>100</v>
      </c>
      <c r="BB163" s="251">
        <v>70</v>
      </c>
    </row>
    <row r="164" ht="20.4" spans="1:54">
      <c r="A164" s="51">
        <f t="shared" ref="A164:A166" si="34">A162</f>
        <v>902</v>
      </c>
      <c r="B164" s="42"/>
      <c r="C164" s="33" t="s">
        <v>438</v>
      </c>
      <c r="D164" s="43" t="s">
        <v>180</v>
      </c>
      <c r="E164" s="44" t="s">
        <v>463</v>
      </c>
      <c r="F164" s="44" t="s">
        <v>464</v>
      </c>
      <c r="G164" s="47"/>
      <c r="H164" s="19"/>
      <c r="I164" s="19"/>
      <c r="J164" s="19"/>
      <c r="K164" s="19"/>
      <c r="L164" s="19"/>
      <c r="M164" s="19"/>
      <c r="N164" s="19">
        <v>0</v>
      </c>
      <c r="O164" s="26">
        <v>0</v>
      </c>
      <c r="P164" s="19"/>
      <c r="Q164" s="19"/>
      <c r="R164" s="19"/>
      <c r="S164" s="19"/>
      <c r="T164" s="19"/>
      <c r="U164" s="265"/>
      <c r="V164" s="265"/>
      <c r="W164" s="265"/>
      <c r="X164" s="265"/>
      <c r="Y164" s="265"/>
      <c r="Z164" s="265"/>
      <c r="AA164" s="265"/>
      <c r="AB164" s="265"/>
      <c r="AC164" s="265"/>
      <c r="AD164" s="265"/>
      <c r="AE164" s="265"/>
      <c r="AF164" s="265"/>
      <c r="AG164" s="274"/>
      <c r="AH164" s="265"/>
      <c r="AI164" s="265"/>
      <c r="AJ164" s="265"/>
      <c r="AK164" s="265"/>
      <c r="AL164" s="265"/>
      <c r="AM164" s="265"/>
      <c r="AN164" s="276"/>
      <c r="AO164" s="276"/>
      <c r="AP164" s="276"/>
      <c r="AQ164" s="265"/>
      <c r="AR164" s="265"/>
      <c r="AS164" s="274"/>
      <c r="AT164" s="265"/>
      <c r="AU164" s="265"/>
      <c r="AV164" s="265"/>
      <c r="AW164" s="265"/>
      <c r="AX164" s="265"/>
      <c r="AY164" s="265"/>
      <c r="AZ164" s="265">
        <v>100</v>
      </c>
      <c r="BA164" s="283">
        <v>100</v>
      </c>
      <c r="BB164" s="283">
        <v>70</v>
      </c>
    </row>
    <row r="165" s="2" customFormat="1" ht="20.4" spans="1:54">
      <c r="A165" s="37"/>
      <c r="B165" s="158"/>
      <c r="C165" s="160"/>
      <c r="D165" s="161"/>
      <c r="E165" s="161"/>
      <c r="F165" s="39"/>
      <c r="G165" s="49"/>
      <c r="H165" s="52"/>
      <c r="I165" s="52"/>
      <c r="J165" s="52"/>
      <c r="K165" s="52"/>
      <c r="L165" s="52"/>
      <c r="M165" s="52"/>
      <c r="N165" s="52">
        <v>0</v>
      </c>
      <c r="O165" s="98">
        <v>0</v>
      </c>
      <c r="P165" s="52"/>
      <c r="Q165" s="52"/>
      <c r="R165" s="52"/>
      <c r="S165" s="52"/>
      <c r="T165" s="52"/>
      <c r="U165" s="250"/>
      <c r="V165" s="250"/>
      <c r="W165" s="250"/>
      <c r="X165" s="250"/>
      <c r="Y165" s="250"/>
      <c r="Z165" s="250"/>
      <c r="AA165" s="250"/>
      <c r="AB165" s="250"/>
      <c r="AC165" s="250"/>
      <c r="AD165" s="250"/>
      <c r="AE165" s="250"/>
      <c r="AF165" s="250"/>
      <c r="AG165" s="274"/>
      <c r="AH165" s="250"/>
      <c r="AI165" s="250"/>
      <c r="AJ165" s="250"/>
      <c r="AK165" s="250"/>
      <c r="AL165" s="250"/>
      <c r="AM165" s="250"/>
      <c r="AN165" s="275"/>
      <c r="AO165" s="275"/>
      <c r="AP165" s="275"/>
      <c r="AQ165" s="250"/>
      <c r="AR165" s="250"/>
      <c r="AS165" s="274"/>
      <c r="AT165" s="250"/>
      <c r="AU165" s="250"/>
      <c r="AV165" s="250"/>
      <c r="AW165" s="250"/>
      <c r="AX165" s="250"/>
      <c r="AY165" s="250"/>
      <c r="AZ165" s="250">
        <v>100</v>
      </c>
      <c r="BA165" s="251">
        <v>100</v>
      </c>
      <c r="BB165" s="251">
        <v>70</v>
      </c>
    </row>
    <row r="166" ht="20.4" spans="1:54">
      <c r="A166" s="51">
        <f t="shared" si="34"/>
        <v>902</v>
      </c>
      <c r="B166" s="42"/>
      <c r="C166" s="33" t="s">
        <v>438</v>
      </c>
      <c r="D166" s="43" t="s">
        <v>187</v>
      </c>
      <c r="E166" s="44" t="s">
        <v>465</v>
      </c>
      <c r="F166" s="44" t="s">
        <v>466</v>
      </c>
      <c r="G166" s="47"/>
      <c r="H166" s="19"/>
      <c r="I166" s="19"/>
      <c r="J166" s="19"/>
      <c r="K166" s="19"/>
      <c r="L166" s="19"/>
      <c r="M166" s="19"/>
      <c r="N166" s="19">
        <v>0</v>
      </c>
      <c r="O166" s="26">
        <v>0</v>
      </c>
      <c r="P166" s="19"/>
      <c r="Q166" s="19"/>
      <c r="R166" s="19"/>
      <c r="S166" s="19"/>
      <c r="T166" s="19"/>
      <c r="U166" s="265"/>
      <c r="V166" s="265"/>
      <c r="W166" s="265"/>
      <c r="X166" s="265"/>
      <c r="Y166" s="265"/>
      <c r="Z166" s="265"/>
      <c r="AA166" s="265"/>
      <c r="AB166" s="265"/>
      <c r="AC166" s="265"/>
      <c r="AD166" s="265"/>
      <c r="AE166" s="265"/>
      <c r="AF166" s="265"/>
      <c r="AG166" s="274"/>
      <c r="AH166" s="265"/>
      <c r="AI166" s="265"/>
      <c r="AJ166" s="265"/>
      <c r="AK166" s="265"/>
      <c r="AL166" s="265"/>
      <c r="AM166" s="265"/>
      <c r="AN166" s="276"/>
      <c r="AO166" s="276"/>
      <c r="AP166" s="276"/>
      <c r="AQ166" s="265"/>
      <c r="AR166" s="265"/>
      <c r="AS166" s="274"/>
      <c r="AT166" s="265"/>
      <c r="AU166" s="265"/>
      <c r="AV166" s="265"/>
      <c r="AW166" s="265"/>
      <c r="AX166" s="265"/>
      <c r="AY166" s="265"/>
      <c r="AZ166" s="265">
        <v>100</v>
      </c>
      <c r="BA166" s="283">
        <v>100</v>
      </c>
      <c r="BB166" s="283">
        <v>70</v>
      </c>
    </row>
    <row r="167" ht="20.4" spans="1:54">
      <c r="A167" s="33">
        <f>A162</f>
        <v>902</v>
      </c>
      <c r="B167" s="42" t="s">
        <v>467</v>
      </c>
      <c r="C167" s="33"/>
      <c r="D167" s="43"/>
      <c r="E167" s="44"/>
      <c r="F167" s="44"/>
      <c r="G167" s="47"/>
      <c r="H167" s="19">
        <v>0</v>
      </c>
      <c r="I167" s="19">
        <v>0</v>
      </c>
      <c r="J167" s="19">
        <v>0</v>
      </c>
      <c r="K167" s="19">
        <v>0</v>
      </c>
      <c r="L167" s="19">
        <v>0</v>
      </c>
      <c r="M167" s="19">
        <v>0</v>
      </c>
      <c r="N167" s="19">
        <v>0</v>
      </c>
      <c r="O167" s="26">
        <v>0</v>
      </c>
      <c r="P167" s="19">
        <f>Q167+R167*2+S167*4+T167*8</f>
        <v>0</v>
      </c>
      <c r="Q167" s="19">
        <v>0</v>
      </c>
      <c r="R167" s="19">
        <v>0</v>
      </c>
      <c r="S167" s="19">
        <v>0</v>
      </c>
      <c r="T167" s="19">
        <v>0</v>
      </c>
      <c r="U167" s="265">
        <f t="shared" ref="U167:U177" si="35">H167+I167*2+J167*4+K167*8+L167*16+M167*32+N167*64+O167*128+Q167*256+R167*512+S167*1024+T167*2048</f>
        <v>0</v>
      </c>
      <c r="V167" s="265">
        <v>85</v>
      </c>
      <c r="W167" s="265">
        <v>4</v>
      </c>
      <c r="X167" s="265">
        <v>400</v>
      </c>
      <c r="Y167" s="265">
        <v>25</v>
      </c>
      <c r="Z167" s="265">
        <v>1000</v>
      </c>
      <c r="AA167" s="265">
        <v>50</v>
      </c>
      <c r="AB167" s="265">
        <v>1850</v>
      </c>
      <c r="AC167" s="265">
        <v>75</v>
      </c>
      <c r="AD167" s="265">
        <v>3000</v>
      </c>
      <c r="AE167" s="265">
        <v>0</v>
      </c>
      <c r="AF167" s="265">
        <v>0</v>
      </c>
      <c r="AG167" s="274">
        <v>30000</v>
      </c>
      <c r="AH167" s="265">
        <v>110</v>
      </c>
      <c r="AI167" s="265">
        <v>125</v>
      </c>
      <c r="AJ167" s="265">
        <v>120</v>
      </c>
      <c r="AK167" s="265">
        <v>120</v>
      </c>
      <c r="AL167" s="265">
        <v>5050</v>
      </c>
      <c r="AM167" s="265">
        <v>115</v>
      </c>
      <c r="AN167" s="276">
        <v>60050</v>
      </c>
      <c r="AO167" s="276">
        <v>110</v>
      </c>
      <c r="AP167" s="276">
        <v>60100</v>
      </c>
      <c r="AQ167" s="265">
        <v>0</v>
      </c>
      <c r="AR167" s="265">
        <v>0</v>
      </c>
      <c r="AS167" s="274">
        <v>30000</v>
      </c>
      <c r="AT167" s="265">
        <v>50</v>
      </c>
      <c r="AU167" s="265">
        <v>120</v>
      </c>
      <c r="AV167" s="265">
        <v>86</v>
      </c>
      <c r="AW167" s="265">
        <v>85</v>
      </c>
      <c r="AX167" s="265">
        <v>109</v>
      </c>
      <c r="AY167" s="265">
        <v>115</v>
      </c>
      <c r="AZ167" s="265">
        <v>100</v>
      </c>
      <c r="BA167" s="283">
        <v>100</v>
      </c>
      <c r="BB167" s="283">
        <v>70</v>
      </c>
    </row>
    <row r="168" s="2" customFormat="1" ht="20.4" spans="1:54">
      <c r="A168" s="36"/>
      <c r="B168" s="37"/>
      <c r="C168" s="36"/>
      <c r="D168" s="38"/>
      <c r="E168" s="39"/>
      <c r="F168" s="39"/>
      <c r="G168" s="49"/>
      <c r="H168" s="52">
        <v>0</v>
      </c>
      <c r="I168" s="52">
        <v>0</v>
      </c>
      <c r="J168" s="52">
        <v>0</v>
      </c>
      <c r="K168" s="52">
        <v>0</v>
      </c>
      <c r="L168" s="52">
        <v>0</v>
      </c>
      <c r="M168" s="52">
        <v>0</v>
      </c>
      <c r="N168" s="52">
        <v>0</v>
      </c>
      <c r="O168" s="98">
        <v>0</v>
      </c>
      <c r="P168" s="52">
        <f>Q168+R168*2+S168*4+T168*8</f>
        <v>0</v>
      </c>
      <c r="Q168" s="52">
        <v>0</v>
      </c>
      <c r="R168" s="52">
        <v>0</v>
      </c>
      <c r="S168" s="52">
        <v>0</v>
      </c>
      <c r="T168" s="52">
        <v>0</v>
      </c>
      <c r="U168" s="250">
        <f t="shared" si="35"/>
        <v>0</v>
      </c>
      <c r="V168" s="250">
        <v>85</v>
      </c>
      <c r="W168" s="250">
        <v>4</v>
      </c>
      <c r="X168" s="250">
        <v>400</v>
      </c>
      <c r="Y168" s="250">
        <v>25</v>
      </c>
      <c r="Z168" s="250">
        <v>1000</v>
      </c>
      <c r="AA168" s="250">
        <v>50</v>
      </c>
      <c r="AB168" s="250">
        <v>1850</v>
      </c>
      <c r="AC168" s="250">
        <v>75</v>
      </c>
      <c r="AD168" s="250">
        <v>3000</v>
      </c>
      <c r="AE168" s="250">
        <v>0</v>
      </c>
      <c r="AF168" s="250">
        <v>0</v>
      </c>
      <c r="AG168" s="274">
        <v>30000</v>
      </c>
      <c r="AH168" s="250">
        <v>110</v>
      </c>
      <c r="AI168" s="250">
        <v>125</v>
      </c>
      <c r="AJ168" s="250">
        <v>120</v>
      </c>
      <c r="AK168" s="250">
        <v>120</v>
      </c>
      <c r="AL168" s="250">
        <v>5050</v>
      </c>
      <c r="AM168" s="250">
        <v>115</v>
      </c>
      <c r="AN168" s="275">
        <v>60050</v>
      </c>
      <c r="AO168" s="275">
        <v>110</v>
      </c>
      <c r="AP168" s="275">
        <v>60100</v>
      </c>
      <c r="AQ168" s="250">
        <v>0</v>
      </c>
      <c r="AR168" s="250">
        <v>0</v>
      </c>
      <c r="AS168" s="274">
        <v>30000</v>
      </c>
      <c r="AT168" s="250">
        <v>50</v>
      </c>
      <c r="AU168" s="250">
        <v>120</v>
      </c>
      <c r="AV168" s="250">
        <v>86</v>
      </c>
      <c r="AW168" s="250">
        <v>85</v>
      </c>
      <c r="AX168" s="250">
        <v>109</v>
      </c>
      <c r="AY168" s="250">
        <v>115</v>
      </c>
      <c r="AZ168" s="250">
        <v>100</v>
      </c>
      <c r="BA168" s="251">
        <v>100</v>
      </c>
      <c r="BB168" s="251">
        <v>70</v>
      </c>
    </row>
    <row r="169" ht="20.4" spans="1:54">
      <c r="A169" s="33">
        <f t="shared" ref="A169:A179" si="36">A167</f>
        <v>902</v>
      </c>
      <c r="B169" s="42" t="s">
        <v>469</v>
      </c>
      <c r="C169" s="33" t="s">
        <v>470</v>
      </c>
      <c r="D169" s="43" t="s">
        <v>168</v>
      </c>
      <c r="E169" s="44" t="s">
        <v>471</v>
      </c>
      <c r="F169" s="44" t="s">
        <v>470</v>
      </c>
      <c r="G169" s="47"/>
      <c r="H169" s="19">
        <v>0</v>
      </c>
      <c r="I169" s="19">
        <v>0</v>
      </c>
      <c r="J169" s="19">
        <v>0</v>
      </c>
      <c r="K169" s="19">
        <v>0</v>
      </c>
      <c r="L169" s="19">
        <v>0</v>
      </c>
      <c r="M169" s="19">
        <v>0</v>
      </c>
      <c r="N169" s="19">
        <v>0</v>
      </c>
      <c r="O169" s="26">
        <v>0</v>
      </c>
      <c r="P169" s="19">
        <f>Q169+R169*2+S169*4+T169*8</f>
        <v>0</v>
      </c>
      <c r="Q169" s="19">
        <v>0</v>
      </c>
      <c r="R169" s="19">
        <v>0</v>
      </c>
      <c r="S169" s="19">
        <v>0</v>
      </c>
      <c r="T169" s="19">
        <v>0</v>
      </c>
      <c r="U169" s="265">
        <f t="shared" si="35"/>
        <v>0</v>
      </c>
      <c r="V169" s="265">
        <v>85</v>
      </c>
      <c r="W169" s="265">
        <v>4</v>
      </c>
      <c r="X169" s="265">
        <v>400</v>
      </c>
      <c r="Y169" s="265">
        <v>25</v>
      </c>
      <c r="Z169" s="265">
        <v>1000</v>
      </c>
      <c r="AA169" s="265">
        <v>50</v>
      </c>
      <c r="AB169" s="265">
        <v>1850</v>
      </c>
      <c r="AC169" s="265">
        <v>75</v>
      </c>
      <c r="AD169" s="265">
        <v>3000</v>
      </c>
      <c r="AE169" s="265">
        <v>0</v>
      </c>
      <c r="AF169" s="265">
        <v>0</v>
      </c>
      <c r="AG169" s="274">
        <v>30000</v>
      </c>
      <c r="AH169" s="265">
        <v>110</v>
      </c>
      <c r="AI169" s="265">
        <v>125</v>
      </c>
      <c r="AJ169" s="265">
        <v>120</v>
      </c>
      <c r="AK169" s="265">
        <v>120</v>
      </c>
      <c r="AL169" s="265">
        <v>5050</v>
      </c>
      <c r="AM169" s="265">
        <v>115</v>
      </c>
      <c r="AN169" s="276">
        <v>60050</v>
      </c>
      <c r="AO169" s="276">
        <v>110</v>
      </c>
      <c r="AP169" s="276">
        <v>60100</v>
      </c>
      <c r="AQ169" s="265">
        <v>0</v>
      </c>
      <c r="AR169" s="265">
        <v>0</v>
      </c>
      <c r="AS169" s="274">
        <v>30000</v>
      </c>
      <c r="AT169" s="265">
        <v>50</v>
      </c>
      <c r="AU169" s="265">
        <v>120</v>
      </c>
      <c r="AV169" s="265">
        <v>86</v>
      </c>
      <c r="AW169" s="265">
        <v>85</v>
      </c>
      <c r="AX169" s="140">
        <v>109</v>
      </c>
      <c r="AY169" s="265">
        <v>115</v>
      </c>
      <c r="AZ169" s="265">
        <v>100</v>
      </c>
      <c r="BA169" s="283">
        <v>100</v>
      </c>
      <c r="BB169" s="283">
        <v>70</v>
      </c>
    </row>
    <row r="170" s="13" customFormat="1" ht="31.2" spans="1:54">
      <c r="A170" s="142"/>
      <c r="B170" s="143"/>
      <c r="C170" s="142"/>
      <c r="D170" s="144"/>
      <c r="E170" s="145"/>
      <c r="F170" s="145" t="s">
        <v>472</v>
      </c>
      <c r="G170" s="295" t="s">
        <v>473</v>
      </c>
      <c r="H170" s="149">
        <v>0</v>
      </c>
      <c r="I170" s="149">
        <v>0</v>
      </c>
      <c r="J170" s="149"/>
      <c r="K170" s="149"/>
      <c r="L170" s="149"/>
      <c r="M170" s="149"/>
      <c r="N170" s="149">
        <v>0</v>
      </c>
      <c r="O170" s="297"/>
      <c r="P170" s="149"/>
      <c r="Q170" s="149"/>
      <c r="R170" s="149"/>
      <c r="S170" s="149"/>
      <c r="T170" s="149"/>
      <c r="U170" s="189">
        <f t="shared" si="35"/>
        <v>0</v>
      </c>
      <c r="V170" s="189">
        <v>80</v>
      </c>
      <c r="W170" s="189">
        <v>15</v>
      </c>
      <c r="X170" s="189">
        <v>150</v>
      </c>
      <c r="Y170" s="189">
        <v>25</v>
      </c>
      <c r="Z170" s="189">
        <v>500</v>
      </c>
      <c r="AA170" s="189">
        <v>50</v>
      </c>
      <c r="AB170" s="189">
        <v>1500</v>
      </c>
      <c r="AC170" s="189">
        <v>80</v>
      </c>
      <c r="AD170" s="189" t="s">
        <v>1614</v>
      </c>
      <c r="AE170" s="189">
        <v>0</v>
      </c>
      <c r="AF170" s="189"/>
      <c r="AG170" s="305" t="s">
        <v>1615</v>
      </c>
      <c r="AH170" s="189">
        <v>115</v>
      </c>
      <c r="AI170" s="189">
        <v>125</v>
      </c>
      <c r="AJ170" s="189" t="s">
        <v>1616</v>
      </c>
      <c r="AK170" s="189">
        <v>120</v>
      </c>
      <c r="AL170" s="189" t="s">
        <v>1617</v>
      </c>
      <c r="AM170" s="189">
        <v>115</v>
      </c>
      <c r="AN170" s="306" t="s">
        <v>1614</v>
      </c>
      <c r="AO170" s="306">
        <v>115</v>
      </c>
      <c r="AP170" s="306" t="s">
        <v>1614</v>
      </c>
      <c r="AQ170" s="189"/>
      <c r="AR170" s="189"/>
      <c r="AS170" s="189"/>
      <c r="AT170" s="189"/>
      <c r="AU170" s="189"/>
      <c r="AV170" s="189">
        <v>81</v>
      </c>
      <c r="AW170" s="189">
        <v>80</v>
      </c>
      <c r="AX170" s="189">
        <v>114</v>
      </c>
      <c r="AY170" s="189">
        <v>115</v>
      </c>
      <c r="AZ170" s="189">
        <v>100</v>
      </c>
      <c r="BA170" s="308"/>
      <c r="BB170" s="308"/>
    </row>
    <row r="171" ht="20.4" spans="1:54">
      <c r="A171" s="33">
        <f t="shared" si="36"/>
        <v>902</v>
      </c>
      <c r="B171" s="42">
        <v>24</v>
      </c>
      <c r="C171" s="33" t="s">
        <v>470</v>
      </c>
      <c r="D171" s="43" t="s">
        <v>180</v>
      </c>
      <c r="E171" s="44" t="s">
        <v>477</v>
      </c>
      <c r="F171" s="44" t="s">
        <v>478</v>
      </c>
      <c r="G171" s="47"/>
      <c r="H171" s="19">
        <v>0</v>
      </c>
      <c r="I171" s="19">
        <v>0</v>
      </c>
      <c r="J171" s="19">
        <v>0</v>
      </c>
      <c r="K171" s="19">
        <v>0</v>
      </c>
      <c r="L171" s="19">
        <v>0</v>
      </c>
      <c r="M171" s="19">
        <v>0</v>
      </c>
      <c r="N171" s="19">
        <v>0</v>
      </c>
      <c r="O171" s="26">
        <v>0</v>
      </c>
      <c r="P171" s="19">
        <f>Q171+R171*2+S171*4+T171*8</f>
        <v>0</v>
      </c>
      <c r="Q171" s="19">
        <v>0</v>
      </c>
      <c r="R171" s="19">
        <v>0</v>
      </c>
      <c r="S171" s="19">
        <v>0</v>
      </c>
      <c r="T171" s="19">
        <v>0</v>
      </c>
      <c r="U171" s="265">
        <f t="shared" si="35"/>
        <v>0</v>
      </c>
      <c r="V171" s="265">
        <v>80</v>
      </c>
      <c r="W171" s="265">
        <v>15</v>
      </c>
      <c r="X171" s="265">
        <v>150</v>
      </c>
      <c r="Y171" s="265">
        <v>25</v>
      </c>
      <c r="Z171" s="265">
        <v>500</v>
      </c>
      <c r="AA171" s="265">
        <v>50</v>
      </c>
      <c r="AB171" s="265">
        <v>1500</v>
      </c>
      <c r="AC171" s="265">
        <v>80</v>
      </c>
      <c r="AD171" s="265">
        <v>60500</v>
      </c>
      <c r="AE171" s="265">
        <v>0</v>
      </c>
      <c r="AF171" s="265">
        <v>0</v>
      </c>
      <c r="AG171" s="274">
        <v>30000</v>
      </c>
      <c r="AH171" s="265">
        <v>115</v>
      </c>
      <c r="AI171" s="265">
        <v>125</v>
      </c>
      <c r="AJ171" s="265">
        <v>120</v>
      </c>
      <c r="AK171" s="265">
        <v>120</v>
      </c>
      <c r="AL171" s="265">
        <v>5050</v>
      </c>
      <c r="AM171" s="265">
        <v>115</v>
      </c>
      <c r="AN171" s="276">
        <v>60050</v>
      </c>
      <c r="AO171" s="276">
        <v>115</v>
      </c>
      <c r="AP171" s="276">
        <v>60050</v>
      </c>
      <c r="AQ171" s="265">
        <v>0</v>
      </c>
      <c r="AR171" s="265">
        <v>0</v>
      </c>
      <c r="AS171" s="274">
        <v>30000</v>
      </c>
      <c r="AT171" s="265">
        <v>50</v>
      </c>
      <c r="AU171" s="265">
        <v>120</v>
      </c>
      <c r="AV171" s="265">
        <v>81</v>
      </c>
      <c r="AW171" s="265">
        <v>80</v>
      </c>
      <c r="AX171" s="140">
        <v>114</v>
      </c>
      <c r="AY171" s="265">
        <v>115</v>
      </c>
      <c r="AZ171" s="265">
        <v>100</v>
      </c>
      <c r="BA171" s="283">
        <v>100</v>
      </c>
      <c r="BB171" s="283">
        <v>70</v>
      </c>
    </row>
    <row r="172" s="13" customFormat="1" ht="31.2" spans="1:54">
      <c r="A172" s="142"/>
      <c r="B172" s="143"/>
      <c r="C172" s="142"/>
      <c r="D172" s="144"/>
      <c r="E172" s="145"/>
      <c r="F172" s="145" t="s">
        <v>479</v>
      </c>
      <c r="G172" s="295" t="s">
        <v>480</v>
      </c>
      <c r="H172" s="149">
        <v>1</v>
      </c>
      <c r="I172" s="149">
        <v>1</v>
      </c>
      <c r="J172" s="149"/>
      <c r="K172" s="149"/>
      <c r="L172" s="149"/>
      <c r="M172" s="149"/>
      <c r="N172" s="149">
        <v>0</v>
      </c>
      <c r="O172" s="297"/>
      <c r="P172" s="149"/>
      <c r="Q172" s="149"/>
      <c r="R172" s="149"/>
      <c r="S172" s="149"/>
      <c r="T172" s="149"/>
      <c r="U172" s="189">
        <f t="shared" si="35"/>
        <v>3</v>
      </c>
      <c r="V172" s="189">
        <v>90</v>
      </c>
      <c r="W172" s="189">
        <v>15</v>
      </c>
      <c r="X172" s="189">
        <v>150</v>
      </c>
      <c r="Y172" s="189">
        <v>25</v>
      </c>
      <c r="Z172" s="189">
        <v>330</v>
      </c>
      <c r="AA172" s="189">
        <v>50</v>
      </c>
      <c r="AB172" s="189">
        <v>780</v>
      </c>
      <c r="AC172" s="189">
        <v>90</v>
      </c>
      <c r="AD172" s="189">
        <v>1500</v>
      </c>
      <c r="AE172" s="189">
        <v>0</v>
      </c>
      <c r="AF172" s="189"/>
      <c r="AG172" s="274" t="s">
        <v>1615</v>
      </c>
      <c r="AH172" s="189">
        <v>115</v>
      </c>
      <c r="AI172" s="189">
        <v>125</v>
      </c>
      <c r="AJ172" s="189" t="s">
        <v>1616</v>
      </c>
      <c r="AK172" s="189">
        <v>120</v>
      </c>
      <c r="AL172" s="189" t="s">
        <v>1617</v>
      </c>
      <c r="AM172" s="189">
        <v>115</v>
      </c>
      <c r="AN172" s="306" t="s">
        <v>1614</v>
      </c>
      <c r="AO172" s="306">
        <v>115</v>
      </c>
      <c r="AP172" s="306" t="s">
        <v>1614</v>
      </c>
      <c r="AQ172" s="189"/>
      <c r="AR172" s="189"/>
      <c r="AS172" s="189"/>
      <c r="AT172" s="189"/>
      <c r="AU172" s="189"/>
      <c r="AV172" s="189">
        <v>91</v>
      </c>
      <c r="AW172" s="189">
        <v>90</v>
      </c>
      <c r="AX172" s="189">
        <v>114</v>
      </c>
      <c r="AY172" s="189">
        <v>115</v>
      </c>
      <c r="AZ172" s="189">
        <v>100</v>
      </c>
      <c r="BA172" s="308"/>
      <c r="BB172" s="308"/>
    </row>
    <row r="173" ht="20.4" spans="1:54">
      <c r="A173" s="33">
        <f t="shared" si="36"/>
        <v>902</v>
      </c>
      <c r="B173" s="42">
        <v>24</v>
      </c>
      <c r="C173" s="33" t="s">
        <v>470</v>
      </c>
      <c r="D173" s="43" t="s">
        <v>187</v>
      </c>
      <c r="E173" s="44" t="s">
        <v>481</v>
      </c>
      <c r="F173" s="44" t="s">
        <v>482</v>
      </c>
      <c r="G173" s="47"/>
      <c r="H173" s="19">
        <v>1</v>
      </c>
      <c r="I173" s="19">
        <v>1</v>
      </c>
      <c r="J173" s="19">
        <v>0</v>
      </c>
      <c r="K173" s="19">
        <v>0</v>
      </c>
      <c r="L173" s="19">
        <v>0</v>
      </c>
      <c r="M173" s="19">
        <v>0</v>
      </c>
      <c r="N173" s="19">
        <v>0</v>
      </c>
      <c r="O173" s="26">
        <v>0</v>
      </c>
      <c r="P173" s="19">
        <f>Q173+R173*2+S173*4+T173*8</f>
        <v>0</v>
      </c>
      <c r="Q173" s="19">
        <v>0</v>
      </c>
      <c r="R173" s="19">
        <v>0</v>
      </c>
      <c r="S173" s="19">
        <v>0</v>
      </c>
      <c r="T173" s="19">
        <v>0</v>
      </c>
      <c r="U173" s="265">
        <f t="shared" si="35"/>
        <v>3</v>
      </c>
      <c r="V173" s="265">
        <v>90</v>
      </c>
      <c r="W173" s="265">
        <v>15</v>
      </c>
      <c r="X173" s="265">
        <v>150</v>
      </c>
      <c r="Y173" s="265">
        <v>25</v>
      </c>
      <c r="Z173" s="140">
        <v>330</v>
      </c>
      <c r="AA173" s="265">
        <v>50</v>
      </c>
      <c r="AB173" s="140">
        <v>780</v>
      </c>
      <c r="AC173" s="140">
        <v>90</v>
      </c>
      <c r="AD173" s="140">
        <v>1500</v>
      </c>
      <c r="AE173" s="265">
        <v>0</v>
      </c>
      <c r="AF173" s="265">
        <v>0</v>
      </c>
      <c r="AG173" s="274">
        <v>30000</v>
      </c>
      <c r="AH173" s="265">
        <v>115</v>
      </c>
      <c r="AI173" s="265">
        <v>125</v>
      </c>
      <c r="AJ173" s="265">
        <v>120</v>
      </c>
      <c r="AK173" s="265">
        <v>120</v>
      </c>
      <c r="AL173" s="265">
        <v>5050</v>
      </c>
      <c r="AM173" s="265">
        <v>115</v>
      </c>
      <c r="AN173" s="276">
        <v>60050</v>
      </c>
      <c r="AO173" s="276">
        <v>115</v>
      </c>
      <c r="AP173" s="276">
        <v>60050</v>
      </c>
      <c r="AQ173" s="265">
        <v>0</v>
      </c>
      <c r="AR173" s="265">
        <v>0</v>
      </c>
      <c r="AS173" s="274">
        <v>30000</v>
      </c>
      <c r="AT173" s="265">
        <v>50</v>
      </c>
      <c r="AU173" s="265">
        <v>120</v>
      </c>
      <c r="AV173" s="140">
        <v>91</v>
      </c>
      <c r="AW173" s="140">
        <v>90</v>
      </c>
      <c r="AX173" s="140">
        <v>114</v>
      </c>
      <c r="AY173" s="265">
        <v>115</v>
      </c>
      <c r="AZ173" s="265">
        <v>100</v>
      </c>
      <c r="BA173" s="283">
        <v>100</v>
      </c>
      <c r="BB173" s="283">
        <v>70</v>
      </c>
    </row>
    <row r="174" s="13" customFormat="1" ht="20.4" spans="1:54">
      <c r="A174" s="142"/>
      <c r="B174" s="143"/>
      <c r="C174" s="142"/>
      <c r="D174" s="144"/>
      <c r="E174" s="145"/>
      <c r="F174" s="145" t="s">
        <v>483</v>
      </c>
      <c r="G174" s="295" t="s">
        <v>484</v>
      </c>
      <c r="H174" s="149">
        <v>1</v>
      </c>
      <c r="I174" s="149">
        <v>1</v>
      </c>
      <c r="J174" s="149"/>
      <c r="K174" s="149">
        <v>1</v>
      </c>
      <c r="L174" s="149">
        <v>1</v>
      </c>
      <c r="M174" s="149">
        <v>1</v>
      </c>
      <c r="N174" s="149">
        <v>0</v>
      </c>
      <c r="O174" s="297"/>
      <c r="P174" s="149"/>
      <c r="Q174" s="149"/>
      <c r="R174" s="149"/>
      <c r="S174" s="149"/>
      <c r="T174" s="149"/>
      <c r="U174" s="189">
        <f t="shared" si="35"/>
        <v>59</v>
      </c>
      <c r="V174" s="189">
        <v>90</v>
      </c>
      <c r="W174" s="189">
        <v>15</v>
      </c>
      <c r="X174" s="189">
        <v>150</v>
      </c>
      <c r="Y174" s="189">
        <v>25</v>
      </c>
      <c r="Z174" s="189">
        <v>330</v>
      </c>
      <c r="AA174" s="189">
        <v>50</v>
      </c>
      <c r="AB174" s="189">
        <v>780</v>
      </c>
      <c r="AC174" s="189">
        <v>90</v>
      </c>
      <c r="AD174" s="189">
        <v>1500</v>
      </c>
      <c r="AE174" s="189">
        <v>2</v>
      </c>
      <c r="AF174" s="189"/>
      <c r="AG174" s="274" t="s">
        <v>1615</v>
      </c>
      <c r="AH174" s="189">
        <v>110</v>
      </c>
      <c r="AI174" s="189">
        <v>125</v>
      </c>
      <c r="AJ174" s="189" t="s">
        <v>1616</v>
      </c>
      <c r="AK174" s="189">
        <v>120</v>
      </c>
      <c r="AL174" s="189" t="s">
        <v>1617</v>
      </c>
      <c r="AM174" s="189">
        <v>115</v>
      </c>
      <c r="AN174" s="306" t="s">
        <v>1628</v>
      </c>
      <c r="AO174" s="306">
        <v>110</v>
      </c>
      <c r="AP174" s="306" t="s">
        <v>1629</v>
      </c>
      <c r="AQ174" s="189">
        <v>2</v>
      </c>
      <c r="AR174" s="189"/>
      <c r="AS174" s="189"/>
      <c r="AT174" s="189"/>
      <c r="AU174" s="189"/>
      <c r="AV174" s="189">
        <v>91</v>
      </c>
      <c r="AW174" s="189" t="s">
        <v>174</v>
      </c>
      <c r="AX174" s="189">
        <v>109</v>
      </c>
      <c r="AY174" s="189" t="s">
        <v>173</v>
      </c>
      <c r="AZ174" s="189">
        <v>100</v>
      </c>
      <c r="BA174" s="308"/>
      <c r="BB174" s="308"/>
    </row>
    <row r="175" ht="20.4" spans="1:54">
      <c r="A175" s="33">
        <f t="shared" si="36"/>
        <v>902</v>
      </c>
      <c r="B175" s="42" t="s">
        <v>469</v>
      </c>
      <c r="C175" s="33" t="s">
        <v>470</v>
      </c>
      <c r="D175" s="43" t="s">
        <v>190</v>
      </c>
      <c r="E175" s="44" t="s">
        <v>485</v>
      </c>
      <c r="F175" s="44" t="s">
        <v>486</v>
      </c>
      <c r="G175" s="47"/>
      <c r="H175" s="19">
        <v>1</v>
      </c>
      <c r="I175" s="19">
        <v>1</v>
      </c>
      <c r="J175" s="19">
        <v>0</v>
      </c>
      <c r="K175" s="19">
        <v>1</v>
      </c>
      <c r="L175" s="19">
        <v>1</v>
      </c>
      <c r="M175" s="19">
        <v>1</v>
      </c>
      <c r="N175" s="19">
        <v>0</v>
      </c>
      <c r="O175" s="26">
        <v>0</v>
      </c>
      <c r="P175" s="19">
        <f>Q175+R175*2+S175*4+T175*8</f>
        <v>0</v>
      </c>
      <c r="Q175" s="19">
        <v>0</v>
      </c>
      <c r="R175" s="19">
        <v>0</v>
      </c>
      <c r="S175" s="19">
        <v>0</v>
      </c>
      <c r="T175" s="19">
        <v>0</v>
      </c>
      <c r="U175" s="265">
        <f t="shared" si="35"/>
        <v>59</v>
      </c>
      <c r="V175" s="265">
        <v>90</v>
      </c>
      <c r="W175" s="140">
        <v>15</v>
      </c>
      <c r="X175" s="140">
        <v>150</v>
      </c>
      <c r="Y175" s="140">
        <v>25</v>
      </c>
      <c r="Z175" s="140">
        <v>330</v>
      </c>
      <c r="AA175" s="140">
        <v>50</v>
      </c>
      <c r="AB175" s="140">
        <v>780</v>
      </c>
      <c r="AC175" s="140">
        <v>90</v>
      </c>
      <c r="AD175" s="140">
        <v>1500</v>
      </c>
      <c r="AE175" s="265">
        <v>2</v>
      </c>
      <c r="AF175" s="265">
        <v>0</v>
      </c>
      <c r="AG175" s="274">
        <v>30000</v>
      </c>
      <c r="AH175" s="265">
        <v>110</v>
      </c>
      <c r="AI175" s="265">
        <v>125</v>
      </c>
      <c r="AJ175" s="265">
        <v>120</v>
      </c>
      <c r="AK175" s="265">
        <v>120</v>
      </c>
      <c r="AL175" s="265">
        <v>5050</v>
      </c>
      <c r="AM175" s="265">
        <v>115</v>
      </c>
      <c r="AN175" s="276">
        <v>5050</v>
      </c>
      <c r="AO175" s="276">
        <v>110</v>
      </c>
      <c r="AP175" s="276">
        <v>60050</v>
      </c>
      <c r="AQ175" s="265">
        <v>2</v>
      </c>
      <c r="AR175" s="265">
        <v>0</v>
      </c>
      <c r="AS175" s="274">
        <v>30000</v>
      </c>
      <c r="AT175" s="265">
        <v>50</v>
      </c>
      <c r="AU175" s="265">
        <v>120</v>
      </c>
      <c r="AV175" s="265">
        <v>91</v>
      </c>
      <c r="AW175" s="265">
        <v>90</v>
      </c>
      <c r="AX175" s="140">
        <v>109</v>
      </c>
      <c r="AY175" s="265">
        <v>110</v>
      </c>
      <c r="AZ175" s="265">
        <v>100</v>
      </c>
      <c r="BA175" s="283">
        <v>100</v>
      </c>
      <c r="BB175" s="283">
        <v>70</v>
      </c>
    </row>
    <row r="176" s="2" customFormat="1" customHeight="1" spans="1:54">
      <c r="A176" s="36"/>
      <c r="B176" s="37"/>
      <c r="C176" s="36"/>
      <c r="D176" s="38"/>
      <c r="E176" s="39" t="s">
        <v>876</v>
      </c>
      <c r="F176" s="39" t="s">
        <v>488</v>
      </c>
      <c r="G176" s="49"/>
      <c r="H176" s="52" t="s">
        <v>251</v>
      </c>
      <c r="I176" s="52" t="s">
        <v>251</v>
      </c>
      <c r="J176" s="52" t="s">
        <v>251</v>
      </c>
      <c r="K176" s="52" t="s">
        <v>251</v>
      </c>
      <c r="L176" s="52" t="s">
        <v>251</v>
      </c>
      <c r="M176" s="52" t="s">
        <v>251</v>
      </c>
      <c r="N176" s="52">
        <v>0</v>
      </c>
      <c r="O176" s="98">
        <v>0</v>
      </c>
      <c r="P176" s="52" t="s">
        <v>251</v>
      </c>
      <c r="Q176" s="52" t="s">
        <v>251</v>
      </c>
      <c r="R176" s="52" t="s">
        <v>251</v>
      </c>
      <c r="S176" s="52" t="s">
        <v>251</v>
      </c>
      <c r="T176" s="52" t="s">
        <v>251</v>
      </c>
      <c r="U176" s="261"/>
      <c r="V176" s="261" t="s">
        <v>251</v>
      </c>
      <c r="W176" s="262" t="s">
        <v>251</v>
      </c>
      <c r="X176" s="261" t="s">
        <v>251</v>
      </c>
      <c r="Y176" s="261" t="s">
        <v>251</v>
      </c>
      <c r="Z176" s="261" t="s">
        <v>251</v>
      </c>
      <c r="AA176" s="262" t="s">
        <v>251</v>
      </c>
      <c r="AB176" s="250" t="s">
        <v>251</v>
      </c>
      <c r="AC176" s="250" t="s">
        <v>251</v>
      </c>
      <c r="AD176" s="250" t="s">
        <v>251</v>
      </c>
      <c r="AE176" s="250" t="s">
        <v>251</v>
      </c>
      <c r="AF176" s="250" t="s">
        <v>251</v>
      </c>
      <c r="AG176" s="274" t="s">
        <v>251</v>
      </c>
      <c r="AH176" s="250" t="s">
        <v>251</v>
      </c>
      <c r="AI176" s="250" t="s">
        <v>251</v>
      </c>
      <c r="AJ176" s="250" t="s">
        <v>251</v>
      </c>
      <c r="AK176" s="250" t="s">
        <v>251</v>
      </c>
      <c r="AL176" s="250" t="s">
        <v>251</v>
      </c>
      <c r="AM176" s="250" t="s">
        <v>251</v>
      </c>
      <c r="AN176" s="275" t="s">
        <v>251</v>
      </c>
      <c r="AO176" s="275" t="s">
        <v>251</v>
      </c>
      <c r="AP176" s="275" t="s">
        <v>251</v>
      </c>
      <c r="AQ176" s="250" t="s">
        <v>251</v>
      </c>
      <c r="AR176" s="250" t="s">
        <v>251</v>
      </c>
      <c r="AS176" s="274" t="s">
        <v>251</v>
      </c>
      <c r="AT176" s="250" t="s">
        <v>251</v>
      </c>
      <c r="AU176" s="250" t="s">
        <v>251</v>
      </c>
      <c r="AV176" s="250" t="s">
        <v>251</v>
      </c>
      <c r="AW176" s="250" t="s">
        <v>251</v>
      </c>
      <c r="AX176" s="250">
        <v>109</v>
      </c>
      <c r="AY176" s="250" t="s">
        <v>251</v>
      </c>
      <c r="AZ176" s="250">
        <v>100</v>
      </c>
      <c r="BA176" s="251">
        <v>100</v>
      </c>
      <c r="BB176" s="251">
        <v>70</v>
      </c>
    </row>
    <row r="177" ht="20.4" spans="1:54">
      <c r="A177" s="33">
        <f>A169</f>
        <v>902</v>
      </c>
      <c r="B177" s="116" t="s">
        <v>489</v>
      </c>
      <c r="C177" s="33" t="s">
        <v>490</v>
      </c>
      <c r="D177" s="43" t="s">
        <v>168</v>
      </c>
      <c r="E177" s="44" t="s">
        <v>491</v>
      </c>
      <c r="F177" s="44" t="s">
        <v>490</v>
      </c>
      <c r="G177" s="47"/>
      <c r="H177" s="9">
        <v>0</v>
      </c>
      <c r="I177" s="9">
        <v>0</v>
      </c>
      <c r="J177" s="9">
        <v>0</v>
      </c>
      <c r="K177" s="9">
        <v>0</v>
      </c>
      <c r="L177" s="9">
        <v>0</v>
      </c>
      <c r="M177" s="9">
        <v>0</v>
      </c>
      <c r="N177" s="9">
        <v>0</v>
      </c>
      <c r="O177" s="187">
        <v>0</v>
      </c>
      <c r="P177" s="9">
        <f t="shared" ref="P177" si="37">Q177+R177*2+S177*4+T177*8</f>
        <v>0</v>
      </c>
      <c r="Q177" s="9">
        <v>0</v>
      </c>
      <c r="R177" s="9">
        <v>0</v>
      </c>
      <c r="S177" s="9">
        <v>0</v>
      </c>
      <c r="T177" s="9">
        <v>0</v>
      </c>
      <c r="U177" s="265">
        <f t="shared" si="35"/>
        <v>0</v>
      </c>
      <c r="V177" s="265">
        <v>85</v>
      </c>
      <c r="W177" s="265">
        <v>4</v>
      </c>
      <c r="X177" s="265">
        <v>400</v>
      </c>
      <c r="Y177" s="265">
        <v>25</v>
      </c>
      <c r="Z177" s="265">
        <v>1000</v>
      </c>
      <c r="AA177" s="265">
        <v>50</v>
      </c>
      <c r="AB177" s="265">
        <v>1850</v>
      </c>
      <c r="AC177" s="265">
        <v>75</v>
      </c>
      <c r="AD177" s="265">
        <v>3000</v>
      </c>
      <c r="AE177" s="265">
        <v>0</v>
      </c>
      <c r="AF177" s="265">
        <v>0</v>
      </c>
      <c r="AG177" s="274">
        <v>30000</v>
      </c>
      <c r="AH177" s="265">
        <v>110</v>
      </c>
      <c r="AI177" s="265">
        <v>125</v>
      </c>
      <c r="AJ177" s="265">
        <v>120</v>
      </c>
      <c r="AK177" s="265">
        <v>120</v>
      </c>
      <c r="AL177" s="265">
        <v>5050</v>
      </c>
      <c r="AM177" s="265">
        <v>115</v>
      </c>
      <c r="AN177" s="276">
        <v>60050</v>
      </c>
      <c r="AO177" s="276">
        <v>110</v>
      </c>
      <c r="AP177" s="276">
        <v>60100</v>
      </c>
      <c r="AQ177" s="265">
        <v>0</v>
      </c>
      <c r="AR177" s="265">
        <v>0</v>
      </c>
      <c r="AS177" s="274">
        <v>30000</v>
      </c>
      <c r="AT177" s="265">
        <v>50</v>
      </c>
      <c r="AU177" s="265">
        <v>120</v>
      </c>
      <c r="AV177" s="265">
        <v>86</v>
      </c>
      <c r="AW177" s="265">
        <v>85</v>
      </c>
      <c r="AX177" s="140">
        <v>109</v>
      </c>
      <c r="AY177" s="265">
        <v>115</v>
      </c>
      <c r="AZ177" s="265">
        <v>100</v>
      </c>
      <c r="BA177" s="283">
        <v>100</v>
      </c>
      <c r="BB177" s="283">
        <v>70</v>
      </c>
    </row>
    <row r="178" s="3" customFormat="1" ht="20.4" spans="1:54">
      <c r="A178" s="119"/>
      <c r="B178" s="37"/>
      <c r="C178" s="39"/>
      <c r="D178" s="38"/>
      <c r="E178" s="39"/>
      <c r="F178" s="39"/>
      <c r="G178" s="49"/>
      <c r="H178" s="52"/>
      <c r="I178" s="52"/>
      <c r="J178" s="52"/>
      <c r="K178" s="52"/>
      <c r="L178" s="52"/>
      <c r="M178" s="52"/>
      <c r="N178" s="52">
        <v>0</v>
      </c>
      <c r="O178" s="98">
        <v>0</v>
      </c>
      <c r="P178" s="52"/>
      <c r="Q178" s="52"/>
      <c r="R178" s="52"/>
      <c r="S178" s="52"/>
      <c r="T178" s="52"/>
      <c r="U178" s="250"/>
      <c r="V178" s="250"/>
      <c r="W178" s="250"/>
      <c r="X178" s="250"/>
      <c r="Y178" s="250"/>
      <c r="Z178" s="250"/>
      <c r="AA178" s="250"/>
      <c r="AB178" s="250"/>
      <c r="AC178" s="250"/>
      <c r="AD178" s="250"/>
      <c r="AE178" s="250"/>
      <c r="AF178" s="250"/>
      <c r="AG178" s="274"/>
      <c r="AH178" s="250"/>
      <c r="AI178" s="250"/>
      <c r="AJ178" s="250"/>
      <c r="AK178" s="250"/>
      <c r="AL178" s="250"/>
      <c r="AM178" s="250"/>
      <c r="AN178" s="275"/>
      <c r="AO178" s="275"/>
      <c r="AP178" s="275"/>
      <c r="AQ178" s="250"/>
      <c r="AR178" s="250"/>
      <c r="AS178" s="274"/>
      <c r="AT178" s="250"/>
      <c r="AU178" s="250"/>
      <c r="AV178" s="250"/>
      <c r="AW178" s="250"/>
      <c r="AX178" s="250"/>
      <c r="AY178" s="250"/>
      <c r="AZ178" s="250">
        <v>100</v>
      </c>
      <c r="BA178" s="251">
        <v>100</v>
      </c>
      <c r="BB178" s="251">
        <v>70</v>
      </c>
    </row>
    <row r="179" customFormat="1" ht="20.4" spans="1:54">
      <c r="A179" s="120">
        <f t="shared" si="36"/>
        <v>902</v>
      </c>
      <c r="B179" s="116"/>
      <c r="C179" s="9" t="s">
        <v>490</v>
      </c>
      <c r="D179" s="117" t="s">
        <v>180</v>
      </c>
      <c r="E179" s="118" t="s">
        <v>492</v>
      </c>
      <c r="F179" s="118" t="s">
        <v>493</v>
      </c>
      <c r="G179" s="47"/>
      <c r="H179" s="9"/>
      <c r="I179" s="9"/>
      <c r="J179" s="9"/>
      <c r="K179" s="9"/>
      <c r="L179" s="9"/>
      <c r="M179" s="9"/>
      <c r="N179" s="9">
        <v>0</v>
      </c>
      <c r="O179" s="187">
        <v>0</v>
      </c>
      <c r="P179" s="9"/>
      <c r="Q179" s="9"/>
      <c r="R179" s="9"/>
      <c r="S179" s="9"/>
      <c r="T179" s="9"/>
      <c r="U179" s="265"/>
      <c r="V179" s="265"/>
      <c r="W179" s="265"/>
      <c r="X179" s="265"/>
      <c r="Y179" s="265"/>
      <c r="Z179" s="265"/>
      <c r="AA179" s="265"/>
      <c r="AB179" s="265"/>
      <c r="AC179" s="265"/>
      <c r="AD179" s="265"/>
      <c r="AE179" s="265"/>
      <c r="AF179" s="265"/>
      <c r="AG179" s="274"/>
      <c r="AH179" s="265"/>
      <c r="AI179" s="265"/>
      <c r="AJ179" s="265"/>
      <c r="AK179" s="265"/>
      <c r="AL179" s="265"/>
      <c r="AM179" s="265"/>
      <c r="AN179" s="276"/>
      <c r="AO179" s="276"/>
      <c r="AP179" s="276"/>
      <c r="AQ179" s="265"/>
      <c r="AR179" s="265"/>
      <c r="AS179" s="274"/>
      <c r="AT179" s="265"/>
      <c r="AU179" s="265"/>
      <c r="AV179" s="265"/>
      <c r="AW179" s="265"/>
      <c r="AX179" s="265"/>
      <c r="AY179" s="265"/>
      <c r="AZ179" s="265">
        <v>100</v>
      </c>
      <c r="BA179" s="283">
        <v>100</v>
      </c>
      <c r="BB179" s="283">
        <v>70</v>
      </c>
    </row>
    <row r="180" s="3" customFormat="1" ht="20.4" spans="1:54">
      <c r="A180" s="119"/>
      <c r="B180" s="37"/>
      <c r="C180" s="39"/>
      <c r="D180" s="38"/>
      <c r="E180" s="39"/>
      <c r="F180" s="39"/>
      <c r="G180" s="49"/>
      <c r="H180" s="52"/>
      <c r="I180" s="52"/>
      <c r="J180" s="52"/>
      <c r="K180" s="52"/>
      <c r="L180" s="52"/>
      <c r="M180" s="52"/>
      <c r="N180" s="52">
        <v>0</v>
      </c>
      <c r="O180" s="98">
        <v>0</v>
      </c>
      <c r="P180" s="52"/>
      <c r="Q180" s="52"/>
      <c r="R180" s="52"/>
      <c r="S180" s="52"/>
      <c r="T180" s="52"/>
      <c r="U180" s="250"/>
      <c r="V180" s="250"/>
      <c r="W180" s="250"/>
      <c r="X180" s="250"/>
      <c r="Y180" s="250"/>
      <c r="Z180" s="250"/>
      <c r="AA180" s="250"/>
      <c r="AB180" s="250"/>
      <c r="AC180" s="250"/>
      <c r="AD180" s="250"/>
      <c r="AE180" s="250"/>
      <c r="AF180" s="250"/>
      <c r="AG180" s="274"/>
      <c r="AH180" s="250"/>
      <c r="AI180" s="250"/>
      <c r="AJ180" s="250"/>
      <c r="AK180" s="250"/>
      <c r="AL180" s="250"/>
      <c r="AM180" s="250"/>
      <c r="AN180" s="275"/>
      <c r="AO180" s="275"/>
      <c r="AP180" s="275"/>
      <c r="AQ180" s="250"/>
      <c r="AR180" s="250"/>
      <c r="AS180" s="274"/>
      <c r="AT180" s="250"/>
      <c r="AU180" s="250"/>
      <c r="AV180" s="250"/>
      <c r="AW180" s="250"/>
      <c r="AX180" s="250"/>
      <c r="AY180" s="250"/>
      <c r="AZ180" s="250">
        <v>100</v>
      </c>
      <c r="BA180" s="251">
        <v>100</v>
      </c>
      <c r="BB180" s="251">
        <v>70</v>
      </c>
    </row>
    <row r="181" customFormat="1" ht="20.4" spans="1:54">
      <c r="A181" s="120">
        <f>A179</f>
        <v>902</v>
      </c>
      <c r="B181" s="116"/>
      <c r="C181" s="9" t="s">
        <v>490</v>
      </c>
      <c r="D181" s="117" t="s">
        <v>187</v>
      </c>
      <c r="E181" s="118" t="s">
        <v>494</v>
      </c>
      <c r="F181" s="118" t="s">
        <v>495</v>
      </c>
      <c r="G181" s="47"/>
      <c r="H181" s="9"/>
      <c r="I181" s="9"/>
      <c r="J181" s="9"/>
      <c r="K181" s="9"/>
      <c r="L181" s="9"/>
      <c r="M181" s="9"/>
      <c r="N181" s="9">
        <v>0</v>
      </c>
      <c r="O181" s="187">
        <v>0</v>
      </c>
      <c r="P181" s="9"/>
      <c r="Q181" s="9"/>
      <c r="R181" s="9"/>
      <c r="S181" s="9"/>
      <c r="T181" s="9"/>
      <c r="U181" s="265"/>
      <c r="V181" s="265"/>
      <c r="W181" s="265"/>
      <c r="X181" s="265"/>
      <c r="Y181" s="265"/>
      <c r="Z181" s="265"/>
      <c r="AA181" s="265"/>
      <c r="AB181" s="265"/>
      <c r="AC181" s="265"/>
      <c r="AD181" s="265"/>
      <c r="AE181" s="265"/>
      <c r="AF181" s="265"/>
      <c r="AG181" s="274"/>
      <c r="AH181" s="265"/>
      <c r="AI181" s="265"/>
      <c r="AJ181" s="265"/>
      <c r="AK181" s="265"/>
      <c r="AL181" s="265"/>
      <c r="AM181" s="265"/>
      <c r="AN181" s="276"/>
      <c r="AO181" s="276"/>
      <c r="AP181" s="276"/>
      <c r="AQ181" s="265"/>
      <c r="AR181" s="265"/>
      <c r="AS181" s="274"/>
      <c r="AT181" s="265"/>
      <c r="AU181" s="265"/>
      <c r="AV181" s="265"/>
      <c r="AW181" s="265"/>
      <c r="AX181" s="265"/>
      <c r="AY181" s="265"/>
      <c r="AZ181" s="265">
        <v>100</v>
      </c>
      <c r="BA181" s="283">
        <v>100</v>
      </c>
      <c r="BB181" s="283">
        <v>70</v>
      </c>
    </row>
    <row r="182" s="3" customFormat="1" ht="22.05" customHeight="1" spans="1:54">
      <c r="A182" s="119"/>
      <c r="B182" s="37"/>
      <c r="C182" s="39"/>
      <c r="D182" s="38"/>
      <c r="E182" s="39" t="s">
        <v>496</v>
      </c>
      <c r="F182" s="39" t="s">
        <v>877</v>
      </c>
      <c r="G182" s="40" t="s">
        <v>498</v>
      </c>
      <c r="H182" s="170">
        <v>1</v>
      </c>
      <c r="I182" s="170">
        <v>1</v>
      </c>
      <c r="J182" s="170">
        <v>0</v>
      </c>
      <c r="K182" s="170">
        <v>0</v>
      </c>
      <c r="L182" s="170">
        <v>0</v>
      </c>
      <c r="M182" s="170">
        <v>0</v>
      </c>
      <c r="N182" s="170">
        <v>0</v>
      </c>
      <c r="O182" s="299">
        <v>0</v>
      </c>
      <c r="P182" s="170">
        <v>0</v>
      </c>
      <c r="Q182" s="170">
        <v>0</v>
      </c>
      <c r="R182" s="170">
        <v>0</v>
      </c>
      <c r="S182" s="170">
        <v>0</v>
      </c>
      <c r="T182" s="170">
        <v>0</v>
      </c>
      <c r="U182" s="52"/>
      <c r="V182" s="52">
        <v>90</v>
      </c>
      <c r="W182" s="52">
        <v>15</v>
      </c>
      <c r="X182" s="52">
        <v>400</v>
      </c>
      <c r="Y182" s="52">
        <v>25</v>
      </c>
      <c r="Z182" s="52">
        <v>740</v>
      </c>
      <c r="AA182" s="52">
        <v>50</v>
      </c>
      <c r="AB182" s="52">
        <v>1700</v>
      </c>
      <c r="AC182" s="52">
        <v>90</v>
      </c>
      <c r="AD182" s="52">
        <v>11100</v>
      </c>
      <c r="AE182" s="52">
        <v>1</v>
      </c>
      <c r="AF182" s="52">
        <v>0</v>
      </c>
      <c r="AG182" s="307">
        <v>30000</v>
      </c>
      <c r="AH182" s="52">
        <v>111</v>
      </c>
      <c r="AI182" s="169" t="s">
        <v>1675</v>
      </c>
      <c r="AJ182" s="52">
        <v>20</v>
      </c>
      <c r="AK182" s="169" t="s">
        <v>1676</v>
      </c>
      <c r="AL182" s="169" t="s">
        <v>1677</v>
      </c>
      <c r="AM182" s="169" t="s">
        <v>1678</v>
      </c>
      <c r="AN182" s="169" t="s">
        <v>1679</v>
      </c>
      <c r="AO182" s="169">
        <v>115</v>
      </c>
      <c r="AP182" s="52">
        <v>2100</v>
      </c>
      <c r="AQ182" s="52">
        <v>0</v>
      </c>
      <c r="AR182" s="52">
        <v>0</v>
      </c>
      <c r="AS182" s="307">
        <v>30000</v>
      </c>
      <c r="AT182" s="52">
        <v>50</v>
      </c>
      <c r="AU182" s="52">
        <v>120</v>
      </c>
      <c r="AV182" s="52">
        <v>91</v>
      </c>
      <c r="AW182" s="52">
        <v>100</v>
      </c>
      <c r="AX182" s="52">
        <v>110</v>
      </c>
      <c r="AY182" s="52">
        <v>111</v>
      </c>
      <c r="AZ182" s="250">
        <v>100</v>
      </c>
      <c r="BA182" s="251">
        <v>100</v>
      </c>
      <c r="BB182" s="251">
        <v>70</v>
      </c>
    </row>
    <row r="183" s="4" customFormat="1" ht="33" customHeight="1" spans="1:55">
      <c r="A183" s="120">
        <f>A181</f>
        <v>902</v>
      </c>
      <c r="B183" s="42" t="s">
        <v>489</v>
      </c>
      <c r="C183" s="44" t="s">
        <v>490</v>
      </c>
      <c r="D183" s="117" t="s">
        <v>190</v>
      </c>
      <c r="E183" s="164" t="s">
        <v>496</v>
      </c>
      <c r="F183" s="44" t="s">
        <v>503</v>
      </c>
      <c r="G183" s="165"/>
      <c r="H183" s="296">
        <v>1</v>
      </c>
      <c r="I183" s="296">
        <v>1</v>
      </c>
      <c r="J183" s="296">
        <v>0</v>
      </c>
      <c r="K183" s="296">
        <v>0</v>
      </c>
      <c r="L183" s="296">
        <v>0</v>
      </c>
      <c r="M183" s="296">
        <v>0</v>
      </c>
      <c r="N183" s="296">
        <v>0</v>
      </c>
      <c r="O183" s="300">
        <v>0</v>
      </c>
      <c r="P183" s="296">
        <v>0</v>
      </c>
      <c r="Q183" s="296">
        <v>0</v>
      </c>
      <c r="R183" s="296">
        <v>0</v>
      </c>
      <c r="S183" s="296">
        <v>0</v>
      </c>
      <c r="T183" s="296">
        <v>0</v>
      </c>
      <c r="U183" s="19">
        <f t="shared" ref="U183" si="38">H183+I183*2+J183*4+K183*8+L183*16+M183*32+N183*64+O183*128+Q183*256+R183*512+S183*1024+T183*2048</f>
        <v>3</v>
      </c>
      <c r="V183" s="19">
        <v>90</v>
      </c>
      <c r="W183" s="19">
        <v>15</v>
      </c>
      <c r="X183" s="19">
        <v>400</v>
      </c>
      <c r="Y183" s="19">
        <v>25</v>
      </c>
      <c r="Z183" s="19">
        <v>740</v>
      </c>
      <c r="AA183" s="19">
        <v>50</v>
      </c>
      <c r="AB183" s="19">
        <v>1700</v>
      </c>
      <c r="AC183" s="19">
        <v>90</v>
      </c>
      <c r="AD183" s="19">
        <v>11100</v>
      </c>
      <c r="AE183" s="19">
        <v>1</v>
      </c>
      <c r="AF183" s="19">
        <v>0</v>
      </c>
      <c r="AG183" s="307">
        <v>30000</v>
      </c>
      <c r="AH183" s="19">
        <v>111</v>
      </c>
      <c r="AI183" s="164">
        <v>132</v>
      </c>
      <c r="AJ183" s="19">
        <v>20</v>
      </c>
      <c r="AK183" s="164">
        <v>130</v>
      </c>
      <c r="AL183" s="164">
        <v>240</v>
      </c>
      <c r="AM183" s="164">
        <v>115</v>
      </c>
      <c r="AN183" s="164">
        <v>2100</v>
      </c>
      <c r="AO183" s="164">
        <v>115</v>
      </c>
      <c r="AP183" s="19">
        <v>2100</v>
      </c>
      <c r="AQ183" s="19">
        <v>0</v>
      </c>
      <c r="AR183" s="19">
        <v>0</v>
      </c>
      <c r="AS183" s="307">
        <v>30000</v>
      </c>
      <c r="AT183" s="19">
        <v>50</v>
      </c>
      <c r="AU183" s="19">
        <v>120</v>
      </c>
      <c r="AV183" s="19">
        <v>91</v>
      </c>
      <c r="AW183" s="19">
        <v>100</v>
      </c>
      <c r="AX183" s="19">
        <v>110</v>
      </c>
      <c r="AY183" s="19">
        <v>111</v>
      </c>
      <c r="AZ183" s="19">
        <v>100</v>
      </c>
      <c r="BA183" s="26">
        <v>100</v>
      </c>
      <c r="BB183" s="26">
        <v>70</v>
      </c>
      <c r="BC183" s="193"/>
    </row>
    <row r="184" s="2" customFormat="1" customHeight="1" spans="1:54">
      <c r="A184" s="119"/>
      <c r="B184" s="37"/>
      <c r="C184" s="52"/>
      <c r="D184" s="38"/>
      <c r="E184" s="39" t="s">
        <v>504</v>
      </c>
      <c r="F184" s="39" t="s">
        <v>505</v>
      </c>
      <c r="G184" s="167" t="s">
        <v>506</v>
      </c>
      <c r="H184" s="52" t="s">
        <v>251</v>
      </c>
      <c r="I184" s="52" t="s">
        <v>251</v>
      </c>
      <c r="J184" s="52" t="s">
        <v>251</v>
      </c>
      <c r="K184" s="52" t="s">
        <v>251</v>
      </c>
      <c r="L184" s="52" t="s">
        <v>251</v>
      </c>
      <c r="M184" s="52" t="s">
        <v>251</v>
      </c>
      <c r="N184" s="52">
        <v>0</v>
      </c>
      <c r="O184" s="98">
        <v>0</v>
      </c>
      <c r="P184" s="52" t="s">
        <v>251</v>
      </c>
      <c r="Q184" s="52" t="s">
        <v>251</v>
      </c>
      <c r="R184" s="52" t="s">
        <v>251</v>
      </c>
      <c r="S184" s="52" t="s">
        <v>251</v>
      </c>
      <c r="T184" s="52" t="s">
        <v>251</v>
      </c>
      <c r="U184" s="261"/>
      <c r="V184" s="261" t="s">
        <v>251</v>
      </c>
      <c r="W184" s="262" t="s">
        <v>251</v>
      </c>
      <c r="X184" s="261" t="s">
        <v>251</v>
      </c>
      <c r="Y184" s="261" t="s">
        <v>251</v>
      </c>
      <c r="Z184" s="261" t="s">
        <v>251</v>
      </c>
      <c r="AA184" s="262" t="s">
        <v>251</v>
      </c>
      <c r="AB184" s="250" t="s">
        <v>251</v>
      </c>
      <c r="AC184" s="250" t="s">
        <v>251</v>
      </c>
      <c r="AD184" s="250" t="s">
        <v>251</v>
      </c>
      <c r="AE184" s="250" t="s">
        <v>251</v>
      </c>
      <c r="AF184" s="250" t="s">
        <v>251</v>
      </c>
      <c r="AG184" s="274" t="s">
        <v>251</v>
      </c>
      <c r="AH184" s="250" t="s">
        <v>251</v>
      </c>
      <c r="AI184" s="250" t="s">
        <v>251</v>
      </c>
      <c r="AJ184" s="250" t="s">
        <v>251</v>
      </c>
      <c r="AK184" s="250" t="s">
        <v>251</v>
      </c>
      <c r="AL184" s="250" t="s">
        <v>251</v>
      </c>
      <c r="AM184" s="250" t="s">
        <v>251</v>
      </c>
      <c r="AN184" s="275" t="s">
        <v>251</v>
      </c>
      <c r="AO184" s="275" t="s">
        <v>251</v>
      </c>
      <c r="AP184" s="275" t="s">
        <v>251</v>
      </c>
      <c r="AQ184" s="250" t="s">
        <v>251</v>
      </c>
      <c r="AR184" s="250" t="s">
        <v>251</v>
      </c>
      <c r="AS184" s="274" t="s">
        <v>251</v>
      </c>
      <c r="AT184" s="250" t="s">
        <v>251</v>
      </c>
      <c r="AU184" s="250" t="s">
        <v>251</v>
      </c>
      <c r="AV184" s="250" t="s">
        <v>251</v>
      </c>
      <c r="AW184" s="250" t="s">
        <v>251</v>
      </c>
      <c r="AX184" s="250">
        <v>109</v>
      </c>
      <c r="AY184" s="250" t="s">
        <v>251</v>
      </c>
      <c r="AZ184" s="250">
        <v>100</v>
      </c>
      <c r="BA184" s="251">
        <v>100</v>
      </c>
      <c r="BB184" s="251">
        <v>70</v>
      </c>
    </row>
    <row r="185" s="4" customFormat="1" customHeight="1" spans="1:54">
      <c r="A185" s="32">
        <f>A4</f>
        <v>902</v>
      </c>
      <c r="B185" s="42" t="s">
        <v>489</v>
      </c>
      <c r="C185" s="19" t="s">
        <v>490</v>
      </c>
      <c r="D185" s="43" t="s">
        <v>193</v>
      </c>
      <c r="E185" s="44" t="s">
        <v>507</v>
      </c>
      <c r="F185" s="44" t="s">
        <v>508</v>
      </c>
      <c r="G185" s="47"/>
      <c r="H185" s="19">
        <v>0</v>
      </c>
      <c r="I185" s="19">
        <v>0</v>
      </c>
      <c r="J185" s="19">
        <v>0</v>
      </c>
      <c r="K185" s="19">
        <v>0</v>
      </c>
      <c r="L185" s="19">
        <v>0</v>
      </c>
      <c r="M185" s="19">
        <v>0</v>
      </c>
      <c r="N185" s="19">
        <v>0</v>
      </c>
      <c r="O185" s="26">
        <v>0</v>
      </c>
      <c r="P185" s="19">
        <f t="shared" ref="P185" si="39">Q185+R185*2+S185*4+T185*8</f>
        <v>0</v>
      </c>
      <c r="Q185" s="19">
        <v>0</v>
      </c>
      <c r="R185" s="19">
        <v>0</v>
      </c>
      <c r="S185" s="19">
        <v>0</v>
      </c>
      <c r="T185" s="19">
        <v>0</v>
      </c>
      <c r="U185" s="140">
        <f t="shared" ref="U185:U189" si="40">H185+I185*2+J185*4+K185*8+L185*16+M185*32+N185*64+O185*128+Q185*256+R185*512+S185*1024+T185*2048</f>
        <v>0</v>
      </c>
      <c r="V185" s="140">
        <v>85</v>
      </c>
      <c r="W185" s="140">
        <v>4</v>
      </c>
      <c r="X185" s="140">
        <v>400</v>
      </c>
      <c r="Y185" s="140">
        <v>25</v>
      </c>
      <c r="Z185" s="140">
        <v>1000</v>
      </c>
      <c r="AA185" s="140">
        <v>50</v>
      </c>
      <c r="AB185" s="140">
        <v>1850</v>
      </c>
      <c r="AC185" s="140">
        <v>75</v>
      </c>
      <c r="AD185" s="140">
        <v>3000</v>
      </c>
      <c r="AE185" s="140">
        <v>0</v>
      </c>
      <c r="AF185" s="140">
        <v>0</v>
      </c>
      <c r="AG185" s="274">
        <v>30000</v>
      </c>
      <c r="AH185" s="140">
        <v>110</v>
      </c>
      <c r="AI185" s="140">
        <v>125</v>
      </c>
      <c r="AJ185" s="140">
        <v>120</v>
      </c>
      <c r="AK185" s="140">
        <v>120</v>
      </c>
      <c r="AL185" s="140">
        <v>5050</v>
      </c>
      <c r="AM185" s="140">
        <v>115</v>
      </c>
      <c r="AN185" s="289">
        <v>60050</v>
      </c>
      <c r="AO185" s="289">
        <v>110</v>
      </c>
      <c r="AP185" s="289">
        <v>60100</v>
      </c>
      <c r="AQ185" s="140">
        <v>0</v>
      </c>
      <c r="AR185" s="140">
        <v>0</v>
      </c>
      <c r="AS185" s="274">
        <v>30000</v>
      </c>
      <c r="AT185" s="140">
        <v>50</v>
      </c>
      <c r="AU185" s="140">
        <v>120</v>
      </c>
      <c r="AV185" s="140">
        <v>86</v>
      </c>
      <c r="AW185" s="140">
        <v>85</v>
      </c>
      <c r="AX185" s="140">
        <v>109</v>
      </c>
      <c r="AY185" s="140">
        <v>115</v>
      </c>
      <c r="AZ185" s="140">
        <v>100</v>
      </c>
      <c r="BA185" s="284">
        <v>100</v>
      </c>
      <c r="BB185" s="284">
        <v>70</v>
      </c>
    </row>
    <row r="186" s="3" customFormat="1" customHeight="1" spans="1:54">
      <c r="A186" s="169"/>
      <c r="B186" s="37"/>
      <c r="C186" s="52"/>
      <c r="D186" s="38"/>
      <c r="E186" s="39"/>
      <c r="F186" s="39"/>
      <c r="G186" s="40" t="s">
        <v>509</v>
      </c>
      <c r="H186" s="52" t="s">
        <v>251</v>
      </c>
      <c r="I186" s="52" t="s">
        <v>251</v>
      </c>
      <c r="J186" s="52" t="s">
        <v>251</v>
      </c>
      <c r="K186" s="52" t="s">
        <v>251</v>
      </c>
      <c r="L186" s="52" t="s">
        <v>251</v>
      </c>
      <c r="M186" s="52" t="s">
        <v>251</v>
      </c>
      <c r="N186" s="52">
        <v>0</v>
      </c>
      <c r="O186" s="98">
        <v>0</v>
      </c>
      <c r="P186" s="52" t="s">
        <v>251</v>
      </c>
      <c r="Q186" s="52" t="s">
        <v>251</v>
      </c>
      <c r="R186" s="52" t="s">
        <v>251</v>
      </c>
      <c r="S186" s="52" t="s">
        <v>251</v>
      </c>
      <c r="T186" s="52" t="s">
        <v>251</v>
      </c>
      <c r="U186" s="250"/>
      <c r="V186" s="250" t="s">
        <v>251</v>
      </c>
      <c r="W186" s="250" t="s">
        <v>251</v>
      </c>
      <c r="X186" s="250" t="s">
        <v>251</v>
      </c>
      <c r="Y186" s="250" t="s">
        <v>251</v>
      </c>
      <c r="Z186" s="250" t="s">
        <v>251</v>
      </c>
      <c r="AA186" s="250" t="s">
        <v>251</v>
      </c>
      <c r="AB186" s="250" t="s">
        <v>251</v>
      </c>
      <c r="AC186" s="250" t="s">
        <v>251</v>
      </c>
      <c r="AD186" s="250" t="s">
        <v>251</v>
      </c>
      <c r="AE186" s="250" t="s">
        <v>251</v>
      </c>
      <c r="AF186" s="250" t="s">
        <v>251</v>
      </c>
      <c r="AG186" s="274" t="s">
        <v>251</v>
      </c>
      <c r="AH186" s="250" t="s">
        <v>251</v>
      </c>
      <c r="AI186" s="250" t="s">
        <v>251</v>
      </c>
      <c r="AJ186" s="250" t="s">
        <v>251</v>
      </c>
      <c r="AK186" s="250" t="s">
        <v>251</v>
      </c>
      <c r="AL186" s="250" t="s">
        <v>251</v>
      </c>
      <c r="AM186" s="250" t="s">
        <v>251</v>
      </c>
      <c r="AN186" s="250" t="s">
        <v>251</v>
      </c>
      <c r="AO186" s="250" t="s">
        <v>251</v>
      </c>
      <c r="AP186" s="250" t="s">
        <v>251</v>
      </c>
      <c r="AQ186" s="250" t="s">
        <v>251</v>
      </c>
      <c r="AR186" s="250" t="s">
        <v>251</v>
      </c>
      <c r="AS186" s="274" t="s">
        <v>251</v>
      </c>
      <c r="AT186" s="250" t="s">
        <v>251</v>
      </c>
      <c r="AU186" s="250" t="s">
        <v>251</v>
      </c>
      <c r="AV186" s="250" t="s">
        <v>251</v>
      </c>
      <c r="AW186" s="250" t="s">
        <v>251</v>
      </c>
      <c r="AX186" s="250">
        <v>109</v>
      </c>
      <c r="AY186" s="250" t="s">
        <v>251</v>
      </c>
      <c r="AZ186" s="250">
        <v>100</v>
      </c>
      <c r="BA186" s="251">
        <v>100</v>
      </c>
      <c r="BB186" s="251">
        <v>70</v>
      </c>
    </row>
    <row r="187" customFormat="1" customHeight="1" spans="1:54">
      <c r="A187" s="171">
        <f>A4</f>
        <v>902</v>
      </c>
      <c r="B187" s="116" t="s">
        <v>489</v>
      </c>
      <c r="C187" s="9" t="s">
        <v>490</v>
      </c>
      <c r="D187" s="117" t="s">
        <v>197</v>
      </c>
      <c r="E187" s="118" t="s">
        <v>510</v>
      </c>
      <c r="F187" s="118" t="s">
        <v>511</v>
      </c>
      <c r="G187" s="47"/>
      <c r="H187" s="9">
        <v>0</v>
      </c>
      <c r="I187" s="9">
        <v>0</v>
      </c>
      <c r="J187" s="9">
        <v>0</v>
      </c>
      <c r="K187" s="9">
        <v>0</v>
      </c>
      <c r="L187" s="9">
        <v>0</v>
      </c>
      <c r="M187" s="9">
        <v>0</v>
      </c>
      <c r="N187" s="9">
        <v>0</v>
      </c>
      <c r="O187" s="187">
        <v>0</v>
      </c>
      <c r="P187" s="9">
        <f t="shared" ref="P187" si="41">Q187+R187*2+S187*4+T187*8</f>
        <v>0</v>
      </c>
      <c r="Q187" s="9">
        <v>0</v>
      </c>
      <c r="R187" s="9">
        <v>0</v>
      </c>
      <c r="S187" s="9">
        <v>0</v>
      </c>
      <c r="T187" s="9">
        <v>0</v>
      </c>
      <c r="U187" s="114">
        <f>H187+I187*2+J187*4+K187*8+L187*16+M187*32+N187*64+O187*128+Q187*256+R187*512+S187*1024+T187*2048</f>
        <v>0</v>
      </c>
      <c r="V187" s="114">
        <v>85</v>
      </c>
      <c r="W187" s="114">
        <v>4</v>
      </c>
      <c r="X187" s="114">
        <v>400</v>
      </c>
      <c r="Y187" s="114">
        <v>25</v>
      </c>
      <c r="Z187" s="114">
        <v>1000</v>
      </c>
      <c r="AA187" s="114">
        <v>50</v>
      </c>
      <c r="AB187" s="114">
        <v>1850</v>
      </c>
      <c r="AC187" s="114">
        <v>75</v>
      </c>
      <c r="AD187" s="114">
        <v>3000</v>
      </c>
      <c r="AE187" s="114">
        <v>0</v>
      </c>
      <c r="AF187" s="114">
        <v>0</v>
      </c>
      <c r="AG187" s="274">
        <v>30000</v>
      </c>
      <c r="AH187" s="114">
        <v>110</v>
      </c>
      <c r="AI187" s="114">
        <v>125</v>
      </c>
      <c r="AJ187" s="114">
        <v>120</v>
      </c>
      <c r="AK187" s="114">
        <v>120</v>
      </c>
      <c r="AL187" s="114">
        <v>5050</v>
      </c>
      <c r="AM187" s="114">
        <v>115</v>
      </c>
      <c r="AN187" s="114">
        <v>60050</v>
      </c>
      <c r="AO187" s="114">
        <v>110</v>
      </c>
      <c r="AP187" s="114">
        <v>60100</v>
      </c>
      <c r="AQ187" s="114">
        <v>0</v>
      </c>
      <c r="AR187" s="114">
        <v>0</v>
      </c>
      <c r="AS187" s="274">
        <v>30000</v>
      </c>
      <c r="AT187" s="114">
        <v>50</v>
      </c>
      <c r="AU187" s="114">
        <v>120</v>
      </c>
      <c r="AV187" s="114">
        <v>86</v>
      </c>
      <c r="AW187" s="114">
        <v>85</v>
      </c>
      <c r="AX187" s="114">
        <v>109</v>
      </c>
      <c r="AY187" s="114">
        <v>115</v>
      </c>
      <c r="AZ187" s="114">
        <v>100</v>
      </c>
      <c r="BA187" s="310">
        <v>100</v>
      </c>
      <c r="BB187" s="310">
        <v>70</v>
      </c>
    </row>
    <row r="188" s="2" customFormat="1" customHeight="1" spans="1:54">
      <c r="A188" s="36"/>
      <c r="B188" s="37"/>
      <c r="C188" s="36"/>
      <c r="D188" s="38"/>
      <c r="E188" s="39" t="s">
        <v>512</v>
      </c>
      <c r="F188" s="39" t="s">
        <v>513</v>
      </c>
      <c r="G188" s="40" t="s">
        <v>514</v>
      </c>
      <c r="H188" s="52">
        <v>0</v>
      </c>
      <c r="I188" s="52">
        <v>1</v>
      </c>
      <c r="J188" s="52"/>
      <c r="K188" s="52"/>
      <c r="L188" s="52"/>
      <c r="M188" s="52"/>
      <c r="N188" s="52">
        <v>0</v>
      </c>
      <c r="O188" s="98">
        <v>0</v>
      </c>
      <c r="P188" s="52"/>
      <c r="Q188" s="52"/>
      <c r="R188" s="52"/>
      <c r="S188" s="52"/>
      <c r="T188" s="52"/>
      <c r="U188" s="261">
        <f t="shared" si="40"/>
        <v>2</v>
      </c>
      <c r="V188" s="261">
        <v>90</v>
      </c>
      <c r="W188" s="262">
        <v>0</v>
      </c>
      <c r="X188" s="261" t="s">
        <v>1680</v>
      </c>
      <c r="Y188" s="261">
        <v>20</v>
      </c>
      <c r="Z188" s="261" t="s">
        <v>1681</v>
      </c>
      <c r="AA188" s="262">
        <v>50</v>
      </c>
      <c r="AB188" s="250" t="s">
        <v>1682</v>
      </c>
      <c r="AC188" s="250">
        <v>90</v>
      </c>
      <c r="AD188" s="250" t="s">
        <v>1683</v>
      </c>
      <c r="AE188" s="250" t="s">
        <v>251</v>
      </c>
      <c r="AF188" s="250" t="s">
        <v>251</v>
      </c>
      <c r="AG188" s="274" t="s">
        <v>251</v>
      </c>
      <c r="AH188" s="250" t="s">
        <v>251</v>
      </c>
      <c r="AI188" s="250" t="s">
        <v>251</v>
      </c>
      <c r="AJ188" s="250" t="s">
        <v>251</v>
      </c>
      <c r="AK188" s="250" t="s">
        <v>251</v>
      </c>
      <c r="AL188" s="250" t="s">
        <v>251</v>
      </c>
      <c r="AM188" s="250" t="s">
        <v>251</v>
      </c>
      <c r="AN188" s="275" t="s">
        <v>251</v>
      </c>
      <c r="AO188" s="275" t="s">
        <v>251</v>
      </c>
      <c r="AP188" s="275" t="s">
        <v>251</v>
      </c>
      <c r="AQ188" s="250" t="s">
        <v>251</v>
      </c>
      <c r="AR188" s="250" t="s">
        <v>251</v>
      </c>
      <c r="AS188" s="274" t="s">
        <v>251</v>
      </c>
      <c r="AT188" s="250" t="s">
        <v>251</v>
      </c>
      <c r="AU188" s="250" t="s">
        <v>251</v>
      </c>
      <c r="AV188" s="250">
        <v>86</v>
      </c>
      <c r="AW188" s="250" t="s">
        <v>251</v>
      </c>
      <c r="AX188" s="250">
        <v>109</v>
      </c>
      <c r="AY188" s="250" t="s">
        <v>251</v>
      </c>
      <c r="AZ188" s="250">
        <v>100</v>
      </c>
      <c r="BA188" s="251">
        <v>100</v>
      </c>
      <c r="BB188" s="251">
        <v>70</v>
      </c>
    </row>
    <row r="189" ht="20.4" spans="1:54">
      <c r="A189" s="33">
        <f>A177</f>
        <v>902</v>
      </c>
      <c r="B189" s="116" t="s">
        <v>515</v>
      </c>
      <c r="C189" s="33" t="s">
        <v>513</v>
      </c>
      <c r="D189" s="43" t="s">
        <v>168</v>
      </c>
      <c r="E189" s="44" t="s">
        <v>512</v>
      </c>
      <c r="F189" s="44" t="s">
        <v>513</v>
      </c>
      <c r="G189" s="173"/>
      <c r="H189" s="19">
        <v>0</v>
      </c>
      <c r="I189" s="19">
        <v>1</v>
      </c>
      <c r="J189" s="19">
        <v>0</v>
      </c>
      <c r="K189" s="19">
        <v>0</v>
      </c>
      <c r="L189" s="19">
        <v>0</v>
      </c>
      <c r="M189" s="19">
        <v>0</v>
      </c>
      <c r="N189" s="19">
        <v>0</v>
      </c>
      <c r="O189" s="26">
        <v>0</v>
      </c>
      <c r="P189" s="19">
        <f>Q189+R189*2+S189*4+T189*8</f>
        <v>0</v>
      </c>
      <c r="Q189" s="19">
        <v>0</v>
      </c>
      <c r="R189" s="19">
        <v>0</v>
      </c>
      <c r="S189" s="19">
        <v>0</v>
      </c>
      <c r="T189" s="19">
        <v>0</v>
      </c>
      <c r="U189" s="265">
        <f t="shared" si="40"/>
        <v>2</v>
      </c>
      <c r="V189" s="140">
        <v>90</v>
      </c>
      <c r="W189" s="265">
        <v>0</v>
      </c>
      <c r="X189" s="265">
        <v>400</v>
      </c>
      <c r="Y189" s="265">
        <v>20</v>
      </c>
      <c r="Z189" s="265">
        <v>1000</v>
      </c>
      <c r="AA189" s="265">
        <v>50</v>
      </c>
      <c r="AB189" s="265">
        <v>1850</v>
      </c>
      <c r="AC189" s="140">
        <v>90</v>
      </c>
      <c r="AD189" s="265">
        <v>3000</v>
      </c>
      <c r="AE189" s="265">
        <v>0</v>
      </c>
      <c r="AF189" s="265">
        <v>0</v>
      </c>
      <c r="AG189" s="274">
        <v>30000</v>
      </c>
      <c r="AH189" s="265">
        <v>110</v>
      </c>
      <c r="AI189" s="265">
        <v>125</v>
      </c>
      <c r="AJ189" s="265">
        <v>120</v>
      </c>
      <c r="AK189" s="265">
        <v>120</v>
      </c>
      <c r="AL189" s="265">
        <v>5050</v>
      </c>
      <c r="AM189" s="265">
        <v>115</v>
      </c>
      <c r="AN189" s="276">
        <v>60050</v>
      </c>
      <c r="AO189" s="276">
        <v>110</v>
      </c>
      <c r="AP189" s="276">
        <v>60100</v>
      </c>
      <c r="AQ189" s="265">
        <v>0</v>
      </c>
      <c r="AR189" s="265">
        <v>0</v>
      </c>
      <c r="AS189" s="274">
        <v>30000</v>
      </c>
      <c r="AT189" s="265">
        <v>50</v>
      </c>
      <c r="AU189" s="265">
        <v>120</v>
      </c>
      <c r="AV189" s="265">
        <v>86</v>
      </c>
      <c r="AW189" s="265">
        <v>85</v>
      </c>
      <c r="AX189" s="140">
        <v>109</v>
      </c>
      <c r="AY189" s="265">
        <v>115</v>
      </c>
      <c r="AZ189" s="265">
        <v>100</v>
      </c>
      <c r="BA189" s="283">
        <v>100</v>
      </c>
      <c r="BB189" s="283">
        <v>70</v>
      </c>
    </row>
    <row r="190" s="3" customFormat="1" ht="20.4" spans="1:54">
      <c r="A190" s="119"/>
      <c r="B190" s="37"/>
      <c r="C190" s="52"/>
      <c r="D190" s="38"/>
      <c r="E190" s="39"/>
      <c r="F190" s="39"/>
      <c r="G190" s="49"/>
      <c r="H190" s="52"/>
      <c r="I190" s="52"/>
      <c r="J190" s="52"/>
      <c r="K190" s="52"/>
      <c r="L190" s="52"/>
      <c r="M190" s="52"/>
      <c r="N190" s="52">
        <v>0</v>
      </c>
      <c r="O190" s="98">
        <v>0</v>
      </c>
      <c r="P190" s="52"/>
      <c r="Q190" s="52"/>
      <c r="R190" s="52"/>
      <c r="S190" s="52"/>
      <c r="T190" s="52"/>
      <c r="U190" s="250"/>
      <c r="V190" s="250"/>
      <c r="W190" s="250"/>
      <c r="X190" s="250"/>
      <c r="Y190" s="250"/>
      <c r="Z190" s="250"/>
      <c r="AA190" s="250"/>
      <c r="AB190" s="250"/>
      <c r="AC190" s="250"/>
      <c r="AD190" s="250"/>
      <c r="AE190" s="250"/>
      <c r="AF190" s="250"/>
      <c r="AG190" s="274"/>
      <c r="AH190" s="250"/>
      <c r="AI190" s="250"/>
      <c r="AJ190" s="250"/>
      <c r="AK190" s="250"/>
      <c r="AL190" s="250"/>
      <c r="AM190" s="250"/>
      <c r="AN190" s="275"/>
      <c r="AO190" s="275"/>
      <c r="AP190" s="275"/>
      <c r="AQ190" s="250"/>
      <c r="AR190" s="250"/>
      <c r="AS190" s="274"/>
      <c r="AT190" s="250"/>
      <c r="AU190" s="250"/>
      <c r="AV190" s="250"/>
      <c r="AW190" s="250"/>
      <c r="AX190" s="250"/>
      <c r="AY190" s="250"/>
      <c r="AZ190" s="250">
        <v>100</v>
      </c>
      <c r="BA190" s="251">
        <v>100</v>
      </c>
      <c r="BB190" s="251">
        <v>70</v>
      </c>
    </row>
    <row r="191" customFormat="1" ht="20.4" spans="1:54">
      <c r="A191" s="120">
        <f>A179</f>
        <v>902</v>
      </c>
      <c r="B191" s="116"/>
      <c r="C191" s="9" t="s">
        <v>513</v>
      </c>
      <c r="D191" s="117" t="s">
        <v>180</v>
      </c>
      <c r="E191" s="118" t="s">
        <v>516</v>
      </c>
      <c r="F191" s="118" t="s">
        <v>517</v>
      </c>
      <c r="G191" s="47"/>
      <c r="H191" s="19"/>
      <c r="I191" s="19"/>
      <c r="J191" s="19"/>
      <c r="K191" s="19"/>
      <c r="L191" s="19"/>
      <c r="M191" s="19"/>
      <c r="N191" s="19">
        <v>0</v>
      </c>
      <c r="O191" s="26">
        <v>0</v>
      </c>
      <c r="P191" s="19"/>
      <c r="Q191" s="19"/>
      <c r="R191" s="19"/>
      <c r="S191" s="19"/>
      <c r="T191" s="19"/>
      <c r="U191" s="265"/>
      <c r="V191" s="265"/>
      <c r="W191" s="265"/>
      <c r="X191" s="265"/>
      <c r="Y191" s="265"/>
      <c r="Z191" s="265"/>
      <c r="AA191" s="265"/>
      <c r="AB191" s="265"/>
      <c r="AC191" s="265"/>
      <c r="AD191" s="265"/>
      <c r="AE191" s="265"/>
      <c r="AF191" s="265"/>
      <c r="AG191" s="274"/>
      <c r="AH191" s="265"/>
      <c r="AI191" s="265"/>
      <c r="AJ191" s="265"/>
      <c r="AK191" s="265"/>
      <c r="AL191" s="265"/>
      <c r="AM191" s="265"/>
      <c r="AN191" s="276"/>
      <c r="AO191" s="276"/>
      <c r="AP191" s="276"/>
      <c r="AQ191" s="265"/>
      <c r="AR191" s="265"/>
      <c r="AS191" s="274"/>
      <c r="AT191" s="265"/>
      <c r="AU191" s="265"/>
      <c r="AV191" s="265"/>
      <c r="AW191" s="265"/>
      <c r="AX191" s="265"/>
      <c r="AY191" s="265"/>
      <c r="AZ191" s="265">
        <v>100</v>
      </c>
      <c r="BA191" s="283">
        <v>100</v>
      </c>
      <c r="BB191" s="283">
        <v>70</v>
      </c>
    </row>
    <row r="192" s="3" customFormat="1" ht="20.4" spans="1:54">
      <c r="A192" s="119"/>
      <c r="B192" s="37"/>
      <c r="C192" s="52"/>
      <c r="D192" s="38"/>
      <c r="E192" s="39"/>
      <c r="F192" s="39"/>
      <c r="G192" s="49"/>
      <c r="H192" s="52">
        <v>0</v>
      </c>
      <c r="I192" s="52">
        <v>0</v>
      </c>
      <c r="J192" s="52">
        <v>0</v>
      </c>
      <c r="K192" s="52"/>
      <c r="L192" s="52"/>
      <c r="M192" s="52"/>
      <c r="N192" s="52">
        <v>0</v>
      </c>
      <c r="O192" s="98">
        <v>0</v>
      </c>
      <c r="P192" s="52"/>
      <c r="Q192" s="52"/>
      <c r="R192" s="52"/>
      <c r="S192" s="52"/>
      <c r="T192" s="52"/>
      <c r="U192" s="250">
        <f t="shared" ref="U192:U195" si="42">H192+I192*2+J192*4+K192*8+L192*16+M192*32+N192*64+O192*128+Q192*256+R192*512+S192*1024+T192*2048</f>
        <v>0</v>
      </c>
      <c r="V192" s="250" t="s">
        <v>251</v>
      </c>
      <c r="W192" s="250" t="s">
        <v>251</v>
      </c>
      <c r="X192" s="250" t="s">
        <v>251</v>
      </c>
      <c r="Y192" s="250" t="s">
        <v>251</v>
      </c>
      <c r="Z192" s="250" t="s">
        <v>251</v>
      </c>
      <c r="AA192" s="250" t="s">
        <v>251</v>
      </c>
      <c r="AB192" s="250" t="s">
        <v>251</v>
      </c>
      <c r="AC192" s="250" t="s">
        <v>251</v>
      </c>
      <c r="AD192" s="250" t="s">
        <v>251</v>
      </c>
      <c r="AE192" s="250" t="s">
        <v>251</v>
      </c>
      <c r="AF192" s="250" t="s">
        <v>251</v>
      </c>
      <c r="AG192" s="274" t="s">
        <v>251</v>
      </c>
      <c r="AH192" s="250" t="s">
        <v>251</v>
      </c>
      <c r="AI192" s="250" t="s">
        <v>251</v>
      </c>
      <c r="AJ192" s="250" t="s">
        <v>251</v>
      </c>
      <c r="AK192" s="250" t="s">
        <v>251</v>
      </c>
      <c r="AL192" s="250" t="s">
        <v>251</v>
      </c>
      <c r="AM192" s="250" t="s">
        <v>251</v>
      </c>
      <c r="AN192" s="275" t="s">
        <v>251</v>
      </c>
      <c r="AO192" s="275" t="s">
        <v>251</v>
      </c>
      <c r="AP192" s="275" t="s">
        <v>251</v>
      </c>
      <c r="AQ192" s="250" t="s">
        <v>251</v>
      </c>
      <c r="AR192" s="250" t="s">
        <v>251</v>
      </c>
      <c r="AS192" s="274" t="s">
        <v>251</v>
      </c>
      <c r="AT192" s="250" t="s">
        <v>251</v>
      </c>
      <c r="AU192" s="250" t="s">
        <v>251</v>
      </c>
      <c r="AV192" s="250">
        <v>86</v>
      </c>
      <c r="AW192" s="250" t="s">
        <v>251</v>
      </c>
      <c r="AX192" s="250">
        <v>109</v>
      </c>
      <c r="AY192" s="250" t="s">
        <v>251</v>
      </c>
      <c r="AZ192" s="250">
        <v>100</v>
      </c>
      <c r="BA192" s="251">
        <v>100</v>
      </c>
      <c r="BB192" s="251">
        <v>70</v>
      </c>
    </row>
    <row r="193" s="243" customFormat="1" ht="20.4" spans="1:54">
      <c r="A193" s="89">
        <f>A4</f>
        <v>902</v>
      </c>
      <c r="B193" s="59" t="s">
        <v>515</v>
      </c>
      <c r="C193" s="85" t="s">
        <v>513</v>
      </c>
      <c r="D193" s="56" t="s">
        <v>187</v>
      </c>
      <c r="E193" s="57" t="s">
        <v>521</v>
      </c>
      <c r="F193" s="57" t="s">
        <v>522</v>
      </c>
      <c r="G193" s="47"/>
      <c r="H193" s="121">
        <v>0</v>
      </c>
      <c r="I193" s="121">
        <v>0</v>
      </c>
      <c r="J193" s="121">
        <v>0</v>
      </c>
      <c r="K193" s="121">
        <v>0</v>
      </c>
      <c r="L193" s="121">
        <v>0</v>
      </c>
      <c r="M193" s="121">
        <v>0</v>
      </c>
      <c r="N193" s="121">
        <v>0</v>
      </c>
      <c r="O193" s="138">
        <v>0</v>
      </c>
      <c r="P193" s="121">
        <f>Q193+R193*2+S193*4+T193*8</f>
        <v>0</v>
      </c>
      <c r="Q193" s="121">
        <v>0</v>
      </c>
      <c r="R193" s="121">
        <v>0</v>
      </c>
      <c r="S193" s="121">
        <v>0</v>
      </c>
      <c r="T193" s="121">
        <v>0</v>
      </c>
      <c r="U193" s="121">
        <f t="shared" si="42"/>
        <v>0</v>
      </c>
      <c r="V193" s="121">
        <v>85</v>
      </c>
      <c r="W193" s="121">
        <v>4</v>
      </c>
      <c r="X193" s="121">
        <v>400</v>
      </c>
      <c r="Y193" s="121">
        <v>25</v>
      </c>
      <c r="Z193" s="121">
        <v>1000</v>
      </c>
      <c r="AA193" s="121">
        <v>50</v>
      </c>
      <c r="AB193" s="121">
        <v>1850</v>
      </c>
      <c r="AC193" s="121">
        <v>75</v>
      </c>
      <c r="AD193" s="121">
        <v>3000</v>
      </c>
      <c r="AE193" s="121">
        <v>0</v>
      </c>
      <c r="AF193" s="121">
        <v>0</v>
      </c>
      <c r="AG193" s="307">
        <v>30000</v>
      </c>
      <c r="AH193" s="121">
        <v>110</v>
      </c>
      <c r="AI193" s="121">
        <v>125</v>
      </c>
      <c r="AJ193" s="121">
        <v>120</v>
      </c>
      <c r="AK193" s="121">
        <v>120</v>
      </c>
      <c r="AL193" s="121">
        <v>5050</v>
      </c>
      <c r="AM193" s="121">
        <v>115</v>
      </c>
      <c r="AN193" s="121">
        <v>60050</v>
      </c>
      <c r="AO193" s="121">
        <v>110</v>
      </c>
      <c r="AP193" s="121">
        <v>60100</v>
      </c>
      <c r="AQ193" s="121">
        <v>0</v>
      </c>
      <c r="AR193" s="121">
        <v>0</v>
      </c>
      <c r="AS193" s="307">
        <v>30000</v>
      </c>
      <c r="AT193" s="121">
        <v>50</v>
      </c>
      <c r="AU193" s="121">
        <v>120</v>
      </c>
      <c r="AV193" s="121">
        <v>86</v>
      </c>
      <c r="AW193" s="121">
        <v>85</v>
      </c>
      <c r="AX193" s="19">
        <v>109</v>
      </c>
      <c r="AY193" s="121">
        <v>115</v>
      </c>
      <c r="AZ193" s="121">
        <v>100</v>
      </c>
      <c r="BA193" s="138">
        <v>100</v>
      </c>
      <c r="BB193" s="138">
        <v>70</v>
      </c>
    </row>
    <row r="194" s="2" customFormat="1" customHeight="1" spans="1:54">
      <c r="A194" s="36"/>
      <c r="B194" s="37"/>
      <c r="C194" s="36"/>
      <c r="D194" s="38"/>
      <c r="E194" s="39" t="s">
        <v>230</v>
      </c>
      <c r="F194" s="39"/>
      <c r="G194" s="49"/>
      <c r="H194" s="52">
        <v>0</v>
      </c>
      <c r="I194" s="52">
        <v>0</v>
      </c>
      <c r="J194" s="52">
        <v>1</v>
      </c>
      <c r="K194" s="52">
        <v>0</v>
      </c>
      <c r="L194" s="52">
        <v>0</v>
      </c>
      <c r="M194" s="52">
        <v>0</v>
      </c>
      <c r="N194" s="52">
        <v>0</v>
      </c>
      <c r="O194" s="98">
        <v>0</v>
      </c>
      <c r="P194" s="52">
        <f>Q194+R194*2+S194*4+T194*8</f>
        <v>0</v>
      </c>
      <c r="Q194" s="52">
        <v>0</v>
      </c>
      <c r="R194" s="52">
        <v>0</v>
      </c>
      <c r="S194" s="52">
        <v>0</v>
      </c>
      <c r="T194" s="52">
        <v>0</v>
      </c>
      <c r="U194" s="261">
        <f t="shared" si="42"/>
        <v>4</v>
      </c>
      <c r="V194" s="261" t="s">
        <v>251</v>
      </c>
      <c r="W194" s="262" t="s">
        <v>251</v>
      </c>
      <c r="X194" s="261" t="s">
        <v>251</v>
      </c>
      <c r="Y194" s="261" t="s">
        <v>251</v>
      </c>
      <c r="Z194" s="261" t="s">
        <v>251</v>
      </c>
      <c r="AA194" s="262" t="s">
        <v>251</v>
      </c>
      <c r="AB194" s="250" t="s">
        <v>251</v>
      </c>
      <c r="AC194" s="250" t="s">
        <v>251</v>
      </c>
      <c r="AD194" s="250" t="s">
        <v>251</v>
      </c>
      <c r="AE194" s="250" t="s">
        <v>251</v>
      </c>
      <c r="AF194" s="250" t="s">
        <v>251</v>
      </c>
      <c r="AG194" s="274" t="s">
        <v>251</v>
      </c>
      <c r="AH194" s="250" t="s">
        <v>251</v>
      </c>
      <c r="AI194" s="250" t="s">
        <v>251</v>
      </c>
      <c r="AJ194" s="250" t="s">
        <v>251</v>
      </c>
      <c r="AK194" s="250" t="s">
        <v>251</v>
      </c>
      <c r="AL194" s="250" t="s">
        <v>251</v>
      </c>
      <c r="AM194" s="250" t="s">
        <v>251</v>
      </c>
      <c r="AN194" s="275" t="s">
        <v>251</v>
      </c>
      <c r="AO194" s="275" t="s">
        <v>251</v>
      </c>
      <c r="AP194" s="275" t="s">
        <v>251</v>
      </c>
      <c r="AQ194" s="250">
        <v>0</v>
      </c>
      <c r="AR194" s="250" t="s">
        <v>251</v>
      </c>
      <c r="AS194" s="274" t="s">
        <v>251</v>
      </c>
      <c r="AT194" s="250" t="s">
        <v>1633</v>
      </c>
      <c r="AU194" s="250" t="s">
        <v>1634</v>
      </c>
      <c r="AV194" s="250">
        <v>86</v>
      </c>
      <c r="AW194" s="250" t="s">
        <v>251</v>
      </c>
      <c r="AX194" s="250">
        <v>109</v>
      </c>
      <c r="AY194" s="250" t="s">
        <v>251</v>
      </c>
      <c r="AZ194" s="250">
        <v>100</v>
      </c>
      <c r="BA194" s="251">
        <v>100</v>
      </c>
      <c r="BB194" s="251">
        <v>70</v>
      </c>
    </row>
    <row r="195" ht="20.4" spans="1:54">
      <c r="A195" s="33">
        <f>A189</f>
        <v>902</v>
      </c>
      <c r="B195" s="42" t="s">
        <v>523</v>
      </c>
      <c r="C195" s="33" t="s">
        <v>524</v>
      </c>
      <c r="D195" s="43" t="s">
        <v>168</v>
      </c>
      <c r="E195" s="44" t="s">
        <v>525</v>
      </c>
      <c r="F195" s="44" t="s">
        <v>526</v>
      </c>
      <c r="G195" s="47"/>
      <c r="H195" s="19">
        <v>0</v>
      </c>
      <c r="I195" s="19">
        <v>0</v>
      </c>
      <c r="J195" s="19">
        <v>1</v>
      </c>
      <c r="K195" s="19">
        <v>0</v>
      </c>
      <c r="L195" s="19">
        <v>0</v>
      </c>
      <c r="M195" s="19">
        <v>0</v>
      </c>
      <c r="N195" s="19">
        <v>0</v>
      </c>
      <c r="O195" s="26">
        <v>0</v>
      </c>
      <c r="P195" s="19">
        <f>Q195+R195*2+S195*4+T195*8</f>
        <v>0</v>
      </c>
      <c r="Q195" s="19">
        <v>0</v>
      </c>
      <c r="R195" s="19">
        <v>0</v>
      </c>
      <c r="S195" s="19">
        <v>0</v>
      </c>
      <c r="T195" s="19">
        <v>0</v>
      </c>
      <c r="U195" s="265">
        <f t="shared" si="42"/>
        <v>4</v>
      </c>
      <c r="V195" s="265">
        <v>85</v>
      </c>
      <c r="W195" s="265">
        <v>4</v>
      </c>
      <c r="X195" s="265">
        <v>400</v>
      </c>
      <c r="Y195" s="265">
        <v>25</v>
      </c>
      <c r="Z195" s="265">
        <v>1000</v>
      </c>
      <c r="AA195" s="265">
        <v>50</v>
      </c>
      <c r="AB195" s="265">
        <v>1850</v>
      </c>
      <c r="AC195" s="265">
        <v>75</v>
      </c>
      <c r="AD195" s="265">
        <v>3000</v>
      </c>
      <c r="AE195" s="265">
        <v>0</v>
      </c>
      <c r="AF195" s="265">
        <v>0</v>
      </c>
      <c r="AG195" s="274">
        <v>30000</v>
      </c>
      <c r="AH195" s="265">
        <v>110</v>
      </c>
      <c r="AI195" s="265">
        <v>125</v>
      </c>
      <c r="AJ195" s="265">
        <v>120</v>
      </c>
      <c r="AK195" s="265">
        <v>120</v>
      </c>
      <c r="AL195" s="265">
        <v>5050</v>
      </c>
      <c r="AM195" s="265">
        <v>115</v>
      </c>
      <c r="AN195" s="276">
        <v>60050</v>
      </c>
      <c r="AO195" s="276">
        <v>110</v>
      </c>
      <c r="AP195" s="276">
        <v>60100</v>
      </c>
      <c r="AQ195" s="265">
        <v>0</v>
      </c>
      <c r="AR195" s="265">
        <v>0</v>
      </c>
      <c r="AS195" s="274">
        <v>30000</v>
      </c>
      <c r="AT195" s="265">
        <v>78</v>
      </c>
      <c r="AU195" s="265">
        <v>113</v>
      </c>
      <c r="AV195" s="265">
        <v>86</v>
      </c>
      <c r="AW195" s="265">
        <v>85</v>
      </c>
      <c r="AX195" s="140">
        <v>109</v>
      </c>
      <c r="AY195" s="265">
        <v>115</v>
      </c>
      <c r="AZ195" s="265">
        <v>100</v>
      </c>
      <c r="BA195" s="283">
        <v>100</v>
      </c>
      <c r="BB195" s="283">
        <v>70</v>
      </c>
    </row>
    <row r="196" s="3" customFormat="1" ht="20.4" spans="1:54">
      <c r="A196" s="36"/>
      <c r="B196" s="37"/>
      <c r="C196" s="36"/>
      <c r="D196" s="38"/>
      <c r="E196" s="39"/>
      <c r="F196" s="36"/>
      <c r="G196" s="49"/>
      <c r="H196" s="52"/>
      <c r="I196" s="52"/>
      <c r="J196" s="52"/>
      <c r="K196" s="52"/>
      <c r="L196" s="52"/>
      <c r="M196" s="52"/>
      <c r="N196" s="52">
        <v>0</v>
      </c>
      <c r="O196" s="98">
        <v>0</v>
      </c>
      <c r="P196" s="52"/>
      <c r="Q196" s="52"/>
      <c r="R196" s="52"/>
      <c r="S196" s="52"/>
      <c r="T196" s="52"/>
      <c r="U196" s="250"/>
      <c r="V196" s="250"/>
      <c r="W196" s="250"/>
      <c r="X196" s="250"/>
      <c r="Y196" s="250"/>
      <c r="Z196" s="250"/>
      <c r="AA196" s="250"/>
      <c r="AB196" s="250"/>
      <c r="AC196" s="250"/>
      <c r="AD196" s="250"/>
      <c r="AE196" s="250"/>
      <c r="AF196" s="250"/>
      <c r="AG196" s="274"/>
      <c r="AH196" s="250"/>
      <c r="AI196" s="250"/>
      <c r="AJ196" s="250"/>
      <c r="AK196" s="250"/>
      <c r="AL196" s="250"/>
      <c r="AM196" s="250"/>
      <c r="AN196" s="275"/>
      <c r="AO196" s="275"/>
      <c r="AP196" s="275"/>
      <c r="AQ196" s="250"/>
      <c r="AR196" s="250"/>
      <c r="AS196" s="274"/>
      <c r="AT196" s="250"/>
      <c r="AU196" s="250"/>
      <c r="AV196" s="250"/>
      <c r="AW196" s="250"/>
      <c r="AX196" s="250"/>
      <c r="AY196" s="250"/>
      <c r="AZ196" s="250">
        <v>100</v>
      </c>
      <c r="BA196" s="251">
        <v>100</v>
      </c>
      <c r="BB196" s="251">
        <v>70</v>
      </c>
    </row>
    <row r="197" customFormat="1" ht="20.4" spans="1:54">
      <c r="A197" s="51">
        <f>A191</f>
        <v>902</v>
      </c>
      <c r="B197" s="42"/>
      <c r="C197" s="33" t="s">
        <v>524</v>
      </c>
      <c r="D197" s="43" t="s">
        <v>180</v>
      </c>
      <c r="E197" s="44" t="s">
        <v>527</v>
      </c>
      <c r="F197" s="44" t="s">
        <v>528</v>
      </c>
      <c r="G197" s="47"/>
      <c r="H197" s="19"/>
      <c r="I197" s="19"/>
      <c r="J197" s="19"/>
      <c r="K197" s="19"/>
      <c r="L197" s="19"/>
      <c r="M197" s="19"/>
      <c r="N197" s="19">
        <v>0</v>
      </c>
      <c r="O197" s="26">
        <v>0</v>
      </c>
      <c r="P197" s="19"/>
      <c r="Q197" s="19"/>
      <c r="R197" s="19"/>
      <c r="S197" s="19"/>
      <c r="T197" s="19"/>
      <c r="U197" s="265"/>
      <c r="V197" s="265"/>
      <c r="W197" s="265"/>
      <c r="X197" s="265"/>
      <c r="Y197" s="265"/>
      <c r="Z197" s="265"/>
      <c r="AA197" s="265"/>
      <c r="AB197" s="265"/>
      <c r="AC197" s="265"/>
      <c r="AD197" s="265"/>
      <c r="AE197" s="265"/>
      <c r="AF197" s="265"/>
      <c r="AG197" s="274"/>
      <c r="AH197" s="265"/>
      <c r="AI197" s="265"/>
      <c r="AJ197" s="265"/>
      <c r="AK197" s="265"/>
      <c r="AL197" s="265"/>
      <c r="AM197" s="265"/>
      <c r="AN197" s="276"/>
      <c r="AO197" s="276"/>
      <c r="AP197" s="276"/>
      <c r="AQ197" s="265"/>
      <c r="AR197" s="265"/>
      <c r="AS197" s="274"/>
      <c r="AT197" s="265"/>
      <c r="AU197" s="265"/>
      <c r="AV197" s="265"/>
      <c r="AW197" s="265"/>
      <c r="AX197" s="265"/>
      <c r="AY197" s="265"/>
      <c r="AZ197" s="265">
        <v>100</v>
      </c>
      <c r="BA197" s="283">
        <v>100</v>
      </c>
      <c r="BB197" s="283">
        <v>70</v>
      </c>
    </row>
    <row r="198" s="3" customFormat="1" ht="20.4" spans="1:54">
      <c r="A198" s="36"/>
      <c r="B198" s="37"/>
      <c r="C198" s="36"/>
      <c r="D198" s="38"/>
      <c r="E198" s="39"/>
      <c r="F198" s="36"/>
      <c r="G198" s="49"/>
      <c r="H198" s="52"/>
      <c r="I198" s="52"/>
      <c r="J198" s="52"/>
      <c r="K198" s="52"/>
      <c r="L198" s="52"/>
      <c r="M198" s="52"/>
      <c r="N198" s="52">
        <v>0</v>
      </c>
      <c r="O198" s="98">
        <v>0</v>
      </c>
      <c r="P198" s="52"/>
      <c r="Q198" s="52"/>
      <c r="R198" s="52"/>
      <c r="S198" s="52"/>
      <c r="T198" s="52"/>
      <c r="U198" s="250"/>
      <c r="V198" s="250"/>
      <c r="W198" s="250"/>
      <c r="X198" s="250"/>
      <c r="Y198" s="250"/>
      <c r="Z198" s="250"/>
      <c r="AA198" s="250"/>
      <c r="AB198" s="250"/>
      <c r="AC198" s="250"/>
      <c r="AD198" s="250"/>
      <c r="AE198" s="250"/>
      <c r="AF198" s="250"/>
      <c r="AG198" s="274"/>
      <c r="AH198" s="250"/>
      <c r="AI198" s="250"/>
      <c r="AJ198" s="250"/>
      <c r="AK198" s="250"/>
      <c r="AL198" s="250"/>
      <c r="AM198" s="250"/>
      <c r="AN198" s="275"/>
      <c r="AO198" s="275"/>
      <c r="AP198" s="275"/>
      <c r="AQ198" s="250"/>
      <c r="AR198" s="250"/>
      <c r="AS198" s="274"/>
      <c r="AT198" s="250"/>
      <c r="AU198" s="250"/>
      <c r="AV198" s="250"/>
      <c r="AW198" s="250"/>
      <c r="AX198" s="250"/>
      <c r="AY198" s="250"/>
      <c r="AZ198" s="250">
        <v>100</v>
      </c>
      <c r="BA198" s="251">
        <v>100</v>
      </c>
      <c r="BB198" s="251">
        <v>70</v>
      </c>
    </row>
    <row r="199" customFormat="1" ht="20.4" spans="1:54">
      <c r="A199" s="51">
        <f t="shared" ref="A199" si="43">A195</f>
        <v>902</v>
      </c>
      <c r="B199" s="42"/>
      <c r="C199" s="33" t="s">
        <v>524</v>
      </c>
      <c r="D199" s="43" t="s">
        <v>187</v>
      </c>
      <c r="E199" s="44" t="s">
        <v>529</v>
      </c>
      <c r="F199" s="44" t="s">
        <v>530</v>
      </c>
      <c r="G199" s="47"/>
      <c r="H199" s="19"/>
      <c r="I199" s="19"/>
      <c r="J199" s="19"/>
      <c r="K199" s="19"/>
      <c r="L199" s="19"/>
      <c r="M199" s="19"/>
      <c r="N199" s="19">
        <v>0</v>
      </c>
      <c r="O199" s="26">
        <v>0</v>
      </c>
      <c r="P199" s="19"/>
      <c r="Q199" s="19"/>
      <c r="R199" s="19"/>
      <c r="S199" s="19"/>
      <c r="T199" s="19"/>
      <c r="U199" s="265"/>
      <c r="V199" s="265"/>
      <c r="W199" s="265"/>
      <c r="X199" s="265"/>
      <c r="Y199" s="265"/>
      <c r="Z199" s="265"/>
      <c r="AA199" s="265"/>
      <c r="AB199" s="265"/>
      <c r="AC199" s="265"/>
      <c r="AD199" s="265"/>
      <c r="AE199" s="265"/>
      <c r="AF199" s="265"/>
      <c r="AG199" s="274"/>
      <c r="AH199" s="265"/>
      <c r="AI199" s="265"/>
      <c r="AJ199" s="265"/>
      <c r="AK199" s="265"/>
      <c r="AL199" s="265"/>
      <c r="AM199" s="265"/>
      <c r="AN199" s="276"/>
      <c r="AO199" s="276"/>
      <c r="AP199" s="276"/>
      <c r="AQ199" s="265"/>
      <c r="AR199" s="265"/>
      <c r="AS199" s="274"/>
      <c r="AT199" s="265"/>
      <c r="AU199" s="265"/>
      <c r="AV199" s="265"/>
      <c r="AW199" s="265"/>
      <c r="AX199" s="265"/>
      <c r="AY199" s="265"/>
      <c r="AZ199" s="265">
        <v>100</v>
      </c>
      <c r="BA199" s="283">
        <v>100</v>
      </c>
      <c r="BB199" s="283">
        <v>70</v>
      </c>
    </row>
    <row r="200" s="2" customFormat="1" customHeight="1" spans="1:54">
      <c r="A200" s="36"/>
      <c r="B200" s="37"/>
      <c r="C200" s="36"/>
      <c r="D200" s="38"/>
      <c r="E200" s="39" t="s">
        <v>531</v>
      </c>
      <c r="F200" s="39" t="s">
        <v>532</v>
      </c>
      <c r="G200" s="40" t="s">
        <v>533</v>
      </c>
      <c r="H200" s="52" t="s">
        <v>1684</v>
      </c>
      <c r="I200" s="52">
        <v>0</v>
      </c>
      <c r="J200" s="52">
        <v>0</v>
      </c>
      <c r="K200" s="52"/>
      <c r="L200" s="52"/>
      <c r="M200" s="52"/>
      <c r="N200" s="52">
        <v>0</v>
      </c>
      <c r="O200" s="98">
        <v>0</v>
      </c>
      <c r="P200" s="52"/>
      <c r="Q200" s="52"/>
      <c r="R200" s="52"/>
      <c r="S200" s="52"/>
      <c r="T200" s="52"/>
      <c r="U200" s="261"/>
      <c r="V200" s="261">
        <v>80</v>
      </c>
      <c r="W200" s="262">
        <v>5</v>
      </c>
      <c r="X200" s="261">
        <v>190</v>
      </c>
      <c r="Y200" s="261">
        <v>45</v>
      </c>
      <c r="Z200" s="261">
        <v>290</v>
      </c>
      <c r="AA200" s="262" t="s">
        <v>251</v>
      </c>
      <c r="AB200" s="250" t="s">
        <v>251</v>
      </c>
      <c r="AC200" s="250" t="s">
        <v>251</v>
      </c>
      <c r="AD200" s="250" t="s">
        <v>251</v>
      </c>
      <c r="AE200" s="250" t="s">
        <v>251</v>
      </c>
      <c r="AF200" s="250" t="s">
        <v>251</v>
      </c>
      <c r="AG200" s="274" t="s">
        <v>251</v>
      </c>
      <c r="AH200" s="250" t="s">
        <v>251</v>
      </c>
      <c r="AI200" s="250" t="s">
        <v>251</v>
      </c>
      <c r="AJ200" s="250" t="s">
        <v>251</v>
      </c>
      <c r="AK200" s="250" t="s">
        <v>251</v>
      </c>
      <c r="AL200" s="250" t="s">
        <v>251</v>
      </c>
      <c r="AM200" s="250" t="s">
        <v>251</v>
      </c>
      <c r="AN200" s="275" t="s">
        <v>251</v>
      </c>
      <c r="AO200" s="275" t="s">
        <v>251</v>
      </c>
      <c r="AP200" s="275" t="s">
        <v>251</v>
      </c>
      <c r="AQ200" s="250" t="s">
        <v>251</v>
      </c>
      <c r="AR200" s="250" t="s">
        <v>251</v>
      </c>
      <c r="AS200" s="274" t="s">
        <v>251</v>
      </c>
      <c r="AT200" s="250" t="s">
        <v>251</v>
      </c>
      <c r="AU200" s="250" t="s">
        <v>251</v>
      </c>
      <c r="AV200" s="250" t="s">
        <v>251</v>
      </c>
      <c r="AW200" s="250" t="s">
        <v>251</v>
      </c>
      <c r="AX200" s="250">
        <v>109</v>
      </c>
      <c r="AY200" s="250" t="s">
        <v>251</v>
      </c>
      <c r="AZ200" s="250">
        <v>100</v>
      </c>
      <c r="BA200" s="251">
        <v>100</v>
      </c>
      <c r="BB200" s="251">
        <v>70</v>
      </c>
    </row>
    <row r="201" ht="20.4" spans="1:54">
      <c r="A201" s="33">
        <f>A195</f>
        <v>902</v>
      </c>
      <c r="B201" s="42" t="s">
        <v>541</v>
      </c>
      <c r="C201" s="33" t="s">
        <v>542</v>
      </c>
      <c r="D201" s="43" t="s">
        <v>168</v>
      </c>
      <c r="E201" s="44" t="s">
        <v>531</v>
      </c>
      <c r="F201" s="44" t="s">
        <v>543</v>
      </c>
      <c r="G201" s="47"/>
      <c r="H201" s="19">
        <f>IF(使用说明!B1&gt;=6,1,0)</f>
        <v>1</v>
      </c>
      <c r="I201" s="19">
        <v>0</v>
      </c>
      <c r="J201" s="19">
        <v>0</v>
      </c>
      <c r="K201" s="19">
        <v>0</v>
      </c>
      <c r="L201" s="19">
        <v>0</v>
      </c>
      <c r="M201" s="19">
        <v>0</v>
      </c>
      <c r="N201" s="19">
        <v>0</v>
      </c>
      <c r="O201" s="26">
        <v>0</v>
      </c>
      <c r="P201" s="19">
        <f>Q201+R201*2+S201*4+T201*8</f>
        <v>0</v>
      </c>
      <c r="Q201" s="19">
        <v>0</v>
      </c>
      <c r="R201" s="19">
        <v>0</v>
      </c>
      <c r="S201" s="19">
        <v>0</v>
      </c>
      <c r="T201" s="19">
        <v>0</v>
      </c>
      <c r="U201" s="318">
        <f t="shared" ref="U201:U207" si="44">H201+I201*2+J201*4+K201*8+L201*16+M201*32+N201*64+O201*128+Q201*256+R201*512+S201*1024+T201*2048</f>
        <v>1</v>
      </c>
      <c r="V201" s="318">
        <v>80</v>
      </c>
      <c r="W201" s="319">
        <v>4</v>
      </c>
      <c r="X201" s="319">
        <v>400</v>
      </c>
      <c r="Y201" s="319">
        <v>25</v>
      </c>
      <c r="Z201" s="319">
        <v>1000</v>
      </c>
      <c r="AA201" s="265">
        <v>50</v>
      </c>
      <c r="AB201" s="265">
        <v>1850</v>
      </c>
      <c r="AC201" s="265">
        <v>75</v>
      </c>
      <c r="AD201" s="265">
        <v>3000</v>
      </c>
      <c r="AE201" s="265">
        <v>0</v>
      </c>
      <c r="AF201" s="265">
        <v>0</v>
      </c>
      <c r="AG201" s="274">
        <v>30000</v>
      </c>
      <c r="AH201" s="265">
        <v>110</v>
      </c>
      <c r="AI201" s="265">
        <v>125</v>
      </c>
      <c r="AJ201" s="265">
        <v>120</v>
      </c>
      <c r="AK201" s="265">
        <v>120</v>
      </c>
      <c r="AL201" s="265">
        <v>5050</v>
      </c>
      <c r="AM201" s="265">
        <v>115</v>
      </c>
      <c r="AN201" s="276">
        <v>60050</v>
      </c>
      <c r="AO201" s="276">
        <v>110</v>
      </c>
      <c r="AP201" s="276">
        <v>60100</v>
      </c>
      <c r="AQ201" s="265">
        <v>0</v>
      </c>
      <c r="AR201" s="265">
        <v>0</v>
      </c>
      <c r="AS201" s="274">
        <v>30000</v>
      </c>
      <c r="AT201" s="265">
        <v>50</v>
      </c>
      <c r="AU201" s="265">
        <v>120</v>
      </c>
      <c r="AV201" s="318">
        <v>81</v>
      </c>
      <c r="AW201" s="319">
        <v>80</v>
      </c>
      <c r="AX201" s="140">
        <v>109</v>
      </c>
      <c r="AY201" s="265">
        <v>115</v>
      </c>
      <c r="AZ201" s="265">
        <v>100</v>
      </c>
      <c r="BA201" s="283">
        <v>100</v>
      </c>
      <c r="BB201" s="283">
        <v>70</v>
      </c>
    </row>
    <row r="202" s="6" customFormat="1" ht="20.4" spans="1:54">
      <c r="A202" s="60"/>
      <c r="B202" s="61"/>
      <c r="C202" s="60"/>
      <c r="D202" s="62"/>
      <c r="E202" s="63" t="s">
        <v>531</v>
      </c>
      <c r="F202" s="63" t="s">
        <v>544</v>
      </c>
      <c r="G202" s="66"/>
      <c r="H202" s="8">
        <v>0</v>
      </c>
      <c r="I202" s="8">
        <v>0</v>
      </c>
      <c r="J202" s="8">
        <v>0</v>
      </c>
      <c r="K202" s="8"/>
      <c r="L202" s="8"/>
      <c r="M202" s="8"/>
      <c r="N202" s="8">
        <v>0</v>
      </c>
      <c r="O202" s="252">
        <v>0</v>
      </c>
      <c r="P202" s="8"/>
      <c r="Q202" s="8"/>
      <c r="R202" s="8"/>
      <c r="S202" s="8"/>
      <c r="T202" s="8"/>
      <c r="U202" s="267">
        <f t="shared" si="44"/>
        <v>0</v>
      </c>
      <c r="V202" s="267" t="s">
        <v>251</v>
      </c>
      <c r="W202" s="267" t="s">
        <v>251</v>
      </c>
      <c r="X202" s="267" t="s">
        <v>251</v>
      </c>
      <c r="Y202" s="267" t="s">
        <v>251</v>
      </c>
      <c r="Z202" s="267" t="s">
        <v>251</v>
      </c>
      <c r="AA202" s="267" t="s">
        <v>251</v>
      </c>
      <c r="AB202" s="267" t="s">
        <v>251</v>
      </c>
      <c r="AC202" s="267" t="s">
        <v>251</v>
      </c>
      <c r="AD202" s="267" t="s">
        <v>251</v>
      </c>
      <c r="AE202" s="267" t="s">
        <v>251</v>
      </c>
      <c r="AF202" s="267" t="s">
        <v>251</v>
      </c>
      <c r="AG202" s="274" t="s">
        <v>251</v>
      </c>
      <c r="AH202" s="267" t="s">
        <v>251</v>
      </c>
      <c r="AI202" s="267" t="s">
        <v>251</v>
      </c>
      <c r="AJ202" s="267" t="s">
        <v>251</v>
      </c>
      <c r="AK202" s="267" t="s">
        <v>251</v>
      </c>
      <c r="AL202" s="267" t="s">
        <v>251</v>
      </c>
      <c r="AM202" s="267" t="s">
        <v>251</v>
      </c>
      <c r="AN202" s="267" t="s">
        <v>251</v>
      </c>
      <c r="AO202" s="267" t="s">
        <v>251</v>
      </c>
      <c r="AP202" s="267" t="s">
        <v>251</v>
      </c>
      <c r="AQ202" s="267" t="s">
        <v>251</v>
      </c>
      <c r="AR202" s="267" t="s">
        <v>251</v>
      </c>
      <c r="AS202" s="274" t="s">
        <v>251</v>
      </c>
      <c r="AT202" s="267" t="s">
        <v>251</v>
      </c>
      <c r="AU202" s="267" t="s">
        <v>251</v>
      </c>
      <c r="AV202" s="267" t="s">
        <v>251</v>
      </c>
      <c r="AW202" s="267" t="s">
        <v>251</v>
      </c>
      <c r="AX202" s="267">
        <v>109</v>
      </c>
      <c r="AY202" s="267" t="s">
        <v>251</v>
      </c>
      <c r="AZ202" s="267">
        <v>100</v>
      </c>
      <c r="BA202" s="285">
        <v>100</v>
      </c>
      <c r="BB202" s="285">
        <v>70</v>
      </c>
    </row>
    <row r="203" ht="20.4" spans="1:54">
      <c r="A203" s="33">
        <f>A201</f>
        <v>902</v>
      </c>
      <c r="B203" s="42" t="s">
        <v>541</v>
      </c>
      <c r="C203" s="33" t="s">
        <v>542</v>
      </c>
      <c r="D203" s="43" t="s">
        <v>180</v>
      </c>
      <c r="E203" s="44" t="s">
        <v>545</v>
      </c>
      <c r="F203" s="44" t="s">
        <v>546</v>
      </c>
      <c r="G203" s="47"/>
      <c r="H203" s="19">
        <v>0</v>
      </c>
      <c r="I203" s="19">
        <v>0</v>
      </c>
      <c r="J203" s="19">
        <v>0</v>
      </c>
      <c r="K203" s="19">
        <v>0</v>
      </c>
      <c r="L203" s="19">
        <v>0</v>
      </c>
      <c r="M203" s="19">
        <v>0</v>
      </c>
      <c r="N203" s="19">
        <v>0</v>
      </c>
      <c r="O203" s="26">
        <v>0</v>
      </c>
      <c r="P203" s="19">
        <f>Q203+R203*2+S203*4+T203*8</f>
        <v>0</v>
      </c>
      <c r="Q203" s="19">
        <v>0</v>
      </c>
      <c r="R203" s="19">
        <v>0</v>
      </c>
      <c r="S203" s="19">
        <v>0</v>
      </c>
      <c r="T203" s="19">
        <v>0</v>
      </c>
      <c r="U203" s="265">
        <f t="shared" si="44"/>
        <v>0</v>
      </c>
      <c r="V203" s="265">
        <v>85</v>
      </c>
      <c r="W203" s="265">
        <v>4</v>
      </c>
      <c r="X203" s="265">
        <v>400</v>
      </c>
      <c r="Y203" s="265">
        <v>25</v>
      </c>
      <c r="Z203" s="265">
        <v>1000</v>
      </c>
      <c r="AA203" s="265">
        <v>50</v>
      </c>
      <c r="AB203" s="265">
        <v>1850</v>
      </c>
      <c r="AC203" s="265">
        <v>75</v>
      </c>
      <c r="AD203" s="265">
        <v>3000</v>
      </c>
      <c r="AE203" s="265">
        <v>0</v>
      </c>
      <c r="AF203" s="265">
        <v>0</v>
      </c>
      <c r="AG203" s="274">
        <v>30000</v>
      </c>
      <c r="AH203" s="265">
        <v>110</v>
      </c>
      <c r="AI203" s="265">
        <v>125</v>
      </c>
      <c r="AJ203" s="265">
        <v>120</v>
      </c>
      <c r="AK203" s="265">
        <v>120</v>
      </c>
      <c r="AL203" s="265">
        <v>5050</v>
      </c>
      <c r="AM203" s="265">
        <v>115</v>
      </c>
      <c r="AN203" s="276">
        <v>60050</v>
      </c>
      <c r="AO203" s="276">
        <v>110</v>
      </c>
      <c r="AP203" s="276">
        <v>60100</v>
      </c>
      <c r="AQ203" s="265">
        <v>0</v>
      </c>
      <c r="AR203" s="265">
        <v>0</v>
      </c>
      <c r="AS203" s="274">
        <v>30000</v>
      </c>
      <c r="AT203" s="265">
        <v>50</v>
      </c>
      <c r="AU203" s="265">
        <v>120</v>
      </c>
      <c r="AV203" s="265">
        <v>86</v>
      </c>
      <c r="AW203" s="265">
        <v>85</v>
      </c>
      <c r="AX203" s="140">
        <v>109</v>
      </c>
      <c r="AY203" s="265">
        <v>115</v>
      </c>
      <c r="AZ203" s="265">
        <v>100</v>
      </c>
      <c r="BA203" s="283">
        <v>100</v>
      </c>
      <c r="BB203" s="283">
        <v>70</v>
      </c>
    </row>
    <row r="204" s="2" customFormat="1" customHeight="1" spans="1:54">
      <c r="A204" s="36"/>
      <c r="B204" s="37"/>
      <c r="C204" s="36"/>
      <c r="D204" s="38"/>
      <c r="E204" s="39" t="s">
        <v>531</v>
      </c>
      <c r="F204" s="39" t="s">
        <v>547</v>
      </c>
      <c r="G204" s="49"/>
      <c r="H204" s="52" t="s">
        <v>1684</v>
      </c>
      <c r="I204" s="52">
        <v>0</v>
      </c>
      <c r="J204" s="52">
        <v>0</v>
      </c>
      <c r="K204" s="52"/>
      <c r="L204" s="52"/>
      <c r="M204" s="52"/>
      <c r="N204" s="52">
        <v>0</v>
      </c>
      <c r="O204" s="98">
        <v>0</v>
      </c>
      <c r="P204" s="52"/>
      <c r="Q204" s="52"/>
      <c r="R204" s="52"/>
      <c r="S204" s="52"/>
      <c r="T204" s="52"/>
      <c r="U204" s="261"/>
      <c r="V204" s="261">
        <v>80</v>
      </c>
      <c r="W204" s="262">
        <v>5</v>
      </c>
      <c r="X204" s="261">
        <v>190</v>
      </c>
      <c r="Y204" s="261">
        <v>45</v>
      </c>
      <c r="Z204" s="261">
        <v>290</v>
      </c>
      <c r="AA204" s="262" t="s">
        <v>251</v>
      </c>
      <c r="AB204" s="250" t="s">
        <v>251</v>
      </c>
      <c r="AC204" s="250" t="s">
        <v>251</v>
      </c>
      <c r="AD204" s="250" t="s">
        <v>251</v>
      </c>
      <c r="AE204" s="250" t="s">
        <v>251</v>
      </c>
      <c r="AF204" s="250" t="s">
        <v>251</v>
      </c>
      <c r="AG204" s="274" t="s">
        <v>251</v>
      </c>
      <c r="AH204" s="250" t="s">
        <v>251</v>
      </c>
      <c r="AI204" s="250" t="s">
        <v>251</v>
      </c>
      <c r="AJ204" s="250" t="s">
        <v>251</v>
      </c>
      <c r="AK204" s="250" t="s">
        <v>251</v>
      </c>
      <c r="AL204" s="250" t="s">
        <v>251</v>
      </c>
      <c r="AM204" s="250" t="s">
        <v>251</v>
      </c>
      <c r="AN204" s="275" t="s">
        <v>251</v>
      </c>
      <c r="AO204" s="275" t="s">
        <v>251</v>
      </c>
      <c r="AP204" s="275" t="s">
        <v>251</v>
      </c>
      <c r="AQ204" s="250" t="s">
        <v>251</v>
      </c>
      <c r="AR204" s="250" t="s">
        <v>251</v>
      </c>
      <c r="AS204" s="274" t="s">
        <v>251</v>
      </c>
      <c r="AT204" s="250" t="s">
        <v>251</v>
      </c>
      <c r="AU204" s="250" t="s">
        <v>251</v>
      </c>
      <c r="AV204" s="250" t="s">
        <v>251</v>
      </c>
      <c r="AW204" s="250" t="s">
        <v>251</v>
      </c>
      <c r="AX204" s="250">
        <v>109</v>
      </c>
      <c r="AY204" s="250" t="s">
        <v>251</v>
      </c>
      <c r="AZ204" s="250">
        <v>100</v>
      </c>
      <c r="BA204" s="251">
        <v>100</v>
      </c>
      <c r="BB204" s="251">
        <v>70</v>
      </c>
    </row>
    <row r="205" ht="20.4" spans="1:54">
      <c r="A205" s="33">
        <f t="shared" ref="A205:A209" si="45">A203</f>
        <v>902</v>
      </c>
      <c r="B205" s="42" t="s">
        <v>541</v>
      </c>
      <c r="C205" s="33" t="s">
        <v>542</v>
      </c>
      <c r="D205" s="43" t="s">
        <v>187</v>
      </c>
      <c r="E205" s="44" t="s">
        <v>548</v>
      </c>
      <c r="F205" s="44" t="s">
        <v>549</v>
      </c>
      <c r="G205" s="47"/>
      <c r="H205" s="19">
        <f>IF(使用说明!B1&gt;=6,1,0)</f>
        <v>1</v>
      </c>
      <c r="I205" s="19">
        <v>0</v>
      </c>
      <c r="J205" s="19">
        <v>0</v>
      </c>
      <c r="K205" s="19">
        <v>0</v>
      </c>
      <c r="L205" s="19">
        <v>0</v>
      </c>
      <c r="M205" s="19">
        <v>0</v>
      </c>
      <c r="N205" s="19">
        <v>0</v>
      </c>
      <c r="O205" s="26">
        <v>0</v>
      </c>
      <c r="P205" s="19">
        <f>Q205+R205*2+S205*4+T205*8</f>
        <v>0</v>
      </c>
      <c r="Q205" s="19">
        <v>0</v>
      </c>
      <c r="R205" s="19">
        <v>0</v>
      </c>
      <c r="S205" s="19">
        <v>0</v>
      </c>
      <c r="T205" s="19">
        <v>0</v>
      </c>
      <c r="U205" s="318">
        <f t="shared" si="44"/>
        <v>1</v>
      </c>
      <c r="V205" s="318">
        <v>80</v>
      </c>
      <c r="W205" s="319">
        <v>4</v>
      </c>
      <c r="X205" s="319">
        <v>400</v>
      </c>
      <c r="Y205" s="319">
        <v>25</v>
      </c>
      <c r="Z205" s="319">
        <v>1000</v>
      </c>
      <c r="AA205" s="265">
        <v>50</v>
      </c>
      <c r="AB205" s="265">
        <v>1850</v>
      </c>
      <c r="AC205" s="265">
        <v>75</v>
      </c>
      <c r="AD205" s="265">
        <v>3000</v>
      </c>
      <c r="AE205" s="265">
        <v>0</v>
      </c>
      <c r="AF205" s="265">
        <v>0</v>
      </c>
      <c r="AG205" s="274">
        <v>30000</v>
      </c>
      <c r="AH205" s="265">
        <v>110</v>
      </c>
      <c r="AI205" s="265">
        <v>125</v>
      </c>
      <c r="AJ205" s="265">
        <v>120</v>
      </c>
      <c r="AK205" s="265">
        <v>120</v>
      </c>
      <c r="AL205" s="265">
        <v>5050</v>
      </c>
      <c r="AM205" s="265">
        <v>115</v>
      </c>
      <c r="AN205" s="276">
        <v>60050</v>
      </c>
      <c r="AO205" s="276">
        <v>110</v>
      </c>
      <c r="AP205" s="276">
        <v>60100</v>
      </c>
      <c r="AQ205" s="265">
        <v>0</v>
      </c>
      <c r="AR205" s="265">
        <v>0</v>
      </c>
      <c r="AS205" s="274">
        <v>30000</v>
      </c>
      <c r="AT205" s="265">
        <v>50</v>
      </c>
      <c r="AU205" s="265">
        <v>120</v>
      </c>
      <c r="AV205" s="318">
        <v>81</v>
      </c>
      <c r="AW205" s="319">
        <v>80</v>
      </c>
      <c r="AX205" s="140">
        <v>109</v>
      </c>
      <c r="AY205" s="265">
        <v>115</v>
      </c>
      <c r="AZ205" s="265">
        <v>100</v>
      </c>
      <c r="BA205" s="283">
        <v>100</v>
      </c>
      <c r="BB205" s="283">
        <v>70</v>
      </c>
    </row>
    <row r="206" s="2" customFormat="1" customHeight="1" spans="1:54">
      <c r="A206" s="36"/>
      <c r="B206" s="37"/>
      <c r="C206" s="36"/>
      <c r="D206" s="38"/>
      <c r="E206" s="39" t="s">
        <v>531</v>
      </c>
      <c r="F206" s="39" t="s">
        <v>550</v>
      </c>
      <c r="G206" s="49"/>
      <c r="H206" s="52" t="s">
        <v>1684</v>
      </c>
      <c r="I206" s="52">
        <v>0</v>
      </c>
      <c r="J206" s="52">
        <v>0</v>
      </c>
      <c r="K206" s="52"/>
      <c r="L206" s="52"/>
      <c r="M206" s="52"/>
      <c r="N206" s="52">
        <v>0</v>
      </c>
      <c r="O206" s="98">
        <v>0</v>
      </c>
      <c r="P206" s="52"/>
      <c r="Q206" s="52"/>
      <c r="R206" s="52"/>
      <c r="S206" s="52"/>
      <c r="T206" s="52"/>
      <c r="U206" s="261"/>
      <c r="V206" s="261">
        <v>80</v>
      </c>
      <c r="W206" s="262">
        <v>5</v>
      </c>
      <c r="X206" s="261">
        <v>190</v>
      </c>
      <c r="Y206" s="261">
        <v>45</v>
      </c>
      <c r="Z206" s="261">
        <v>290</v>
      </c>
      <c r="AA206" s="262" t="s">
        <v>251</v>
      </c>
      <c r="AB206" s="250" t="s">
        <v>251</v>
      </c>
      <c r="AC206" s="250" t="s">
        <v>251</v>
      </c>
      <c r="AD206" s="250" t="s">
        <v>251</v>
      </c>
      <c r="AE206" s="250" t="s">
        <v>251</v>
      </c>
      <c r="AF206" s="250" t="s">
        <v>251</v>
      </c>
      <c r="AG206" s="274" t="s">
        <v>251</v>
      </c>
      <c r="AH206" s="250" t="s">
        <v>251</v>
      </c>
      <c r="AI206" s="250" t="s">
        <v>251</v>
      </c>
      <c r="AJ206" s="250" t="s">
        <v>251</v>
      </c>
      <c r="AK206" s="250" t="s">
        <v>251</v>
      </c>
      <c r="AL206" s="250" t="s">
        <v>251</v>
      </c>
      <c r="AM206" s="250" t="s">
        <v>251</v>
      </c>
      <c r="AN206" s="275" t="s">
        <v>251</v>
      </c>
      <c r="AO206" s="275" t="s">
        <v>251</v>
      </c>
      <c r="AP206" s="275" t="s">
        <v>251</v>
      </c>
      <c r="AQ206" s="250" t="s">
        <v>251</v>
      </c>
      <c r="AR206" s="250" t="s">
        <v>251</v>
      </c>
      <c r="AS206" s="274" t="s">
        <v>251</v>
      </c>
      <c r="AT206" s="250" t="s">
        <v>251</v>
      </c>
      <c r="AU206" s="250" t="s">
        <v>251</v>
      </c>
      <c r="AV206" s="250" t="s">
        <v>251</v>
      </c>
      <c r="AW206" s="250" t="s">
        <v>251</v>
      </c>
      <c r="AX206" s="250">
        <v>109</v>
      </c>
      <c r="AY206" s="250" t="s">
        <v>251</v>
      </c>
      <c r="AZ206" s="250">
        <v>100</v>
      </c>
      <c r="BA206" s="251">
        <v>100</v>
      </c>
      <c r="BB206" s="251">
        <v>70</v>
      </c>
    </row>
    <row r="207" ht="20.4" spans="1:54">
      <c r="A207" s="33">
        <f t="shared" si="45"/>
        <v>902</v>
      </c>
      <c r="B207" s="42" t="s">
        <v>541</v>
      </c>
      <c r="C207" s="33" t="s">
        <v>542</v>
      </c>
      <c r="D207" s="43" t="s">
        <v>190</v>
      </c>
      <c r="E207" s="44" t="s">
        <v>551</v>
      </c>
      <c r="F207" s="44" t="s">
        <v>552</v>
      </c>
      <c r="G207" s="47"/>
      <c r="H207" s="19">
        <f>IF(使用说明!B1&gt;=6,1,0)</f>
        <v>1</v>
      </c>
      <c r="I207" s="19">
        <v>0</v>
      </c>
      <c r="J207" s="19">
        <v>0</v>
      </c>
      <c r="K207" s="19">
        <v>0</v>
      </c>
      <c r="L207" s="19">
        <v>0</v>
      </c>
      <c r="M207" s="19">
        <v>0</v>
      </c>
      <c r="N207" s="19">
        <v>0</v>
      </c>
      <c r="O207" s="26">
        <v>0</v>
      </c>
      <c r="P207" s="19">
        <f>Q207+R207*2+S207*4+T207*8</f>
        <v>0</v>
      </c>
      <c r="Q207" s="19">
        <v>0</v>
      </c>
      <c r="R207" s="19">
        <v>0</v>
      </c>
      <c r="S207" s="19">
        <v>0</v>
      </c>
      <c r="T207" s="19">
        <v>0</v>
      </c>
      <c r="U207" s="318">
        <f t="shared" si="44"/>
        <v>1</v>
      </c>
      <c r="V207" s="318">
        <v>80</v>
      </c>
      <c r="W207" s="319">
        <v>4</v>
      </c>
      <c r="X207" s="319">
        <v>400</v>
      </c>
      <c r="Y207" s="319">
        <v>25</v>
      </c>
      <c r="Z207" s="319">
        <v>1000</v>
      </c>
      <c r="AA207" s="265">
        <v>50</v>
      </c>
      <c r="AB207" s="265">
        <v>1850</v>
      </c>
      <c r="AC207" s="265">
        <v>75</v>
      </c>
      <c r="AD207" s="265">
        <v>3000</v>
      </c>
      <c r="AE207" s="265">
        <v>0</v>
      </c>
      <c r="AF207" s="265">
        <v>0</v>
      </c>
      <c r="AG207" s="274">
        <v>30000</v>
      </c>
      <c r="AH207" s="265">
        <v>110</v>
      </c>
      <c r="AI207" s="265">
        <v>125</v>
      </c>
      <c r="AJ207" s="265">
        <v>120</v>
      </c>
      <c r="AK207" s="265">
        <v>120</v>
      </c>
      <c r="AL207" s="265">
        <v>5050</v>
      </c>
      <c r="AM207" s="265">
        <v>115</v>
      </c>
      <c r="AN207" s="276">
        <v>60050</v>
      </c>
      <c r="AO207" s="276">
        <v>110</v>
      </c>
      <c r="AP207" s="276">
        <v>60100</v>
      </c>
      <c r="AQ207" s="265">
        <v>0</v>
      </c>
      <c r="AR207" s="265">
        <v>0</v>
      </c>
      <c r="AS207" s="274">
        <v>30000</v>
      </c>
      <c r="AT207" s="265">
        <v>50</v>
      </c>
      <c r="AU207" s="265">
        <v>120</v>
      </c>
      <c r="AV207" s="318">
        <v>81</v>
      </c>
      <c r="AW207" s="319">
        <v>80</v>
      </c>
      <c r="AX207" s="140">
        <v>109</v>
      </c>
      <c r="AY207" s="265">
        <v>115</v>
      </c>
      <c r="AZ207" s="265">
        <v>100</v>
      </c>
      <c r="BA207" s="283">
        <v>100</v>
      </c>
      <c r="BB207" s="283">
        <v>70</v>
      </c>
    </row>
    <row r="208" s="3" customFormat="1" ht="20.4" spans="1:54">
      <c r="A208" s="48"/>
      <c r="B208" s="37"/>
      <c r="C208" s="36"/>
      <c r="D208" s="38"/>
      <c r="E208" s="39"/>
      <c r="F208" s="39"/>
      <c r="G208" s="49"/>
      <c r="H208" s="52"/>
      <c r="I208" s="52"/>
      <c r="J208" s="52"/>
      <c r="K208" s="52"/>
      <c r="L208" s="52"/>
      <c r="M208" s="52"/>
      <c r="N208" s="52">
        <v>0</v>
      </c>
      <c r="O208" s="98">
        <v>0</v>
      </c>
      <c r="P208" s="52"/>
      <c r="Q208" s="52"/>
      <c r="R208" s="52"/>
      <c r="S208" s="52"/>
      <c r="T208" s="52"/>
      <c r="U208" s="250"/>
      <c r="V208" s="250"/>
      <c r="W208" s="250"/>
      <c r="X208" s="250"/>
      <c r="Y208" s="250"/>
      <c r="Z208" s="250"/>
      <c r="AA208" s="250"/>
      <c r="AB208" s="250"/>
      <c r="AC208" s="250"/>
      <c r="AD208" s="250"/>
      <c r="AE208" s="250"/>
      <c r="AF208" s="250"/>
      <c r="AG208" s="274"/>
      <c r="AH208" s="250"/>
      <c r="AI208" s="250"/>
      <c r="AJ208" s="250"/>
      <c r="AK208" s="250"/>
      <c r="AL208" s="250"/>
      <c r="AM208" s="250"/>
      <c r="AN208" s="275"/>
      <c r="AO208" s="275"/>
      <c r="AP208" s="275"/>
      <c r="AQ208" s="250"/>
      <c r="AR208" s="250"/>
      <c r="AS208" s="274"/>
      <c r="AT208" s="250"/>
      <c r="AU208" s="250"/>
      <c r="AV208" s="250"/>
      <c r="AW208" s="250"/>
      <c r="AX208" s="250"/>
      <c r="AY208" s="250"/>
      <c r="AZ208" s="250">
        <v>100</v>
      </c>
      <c r="BA208" s="251">
        <v>100</v>
      </c>
      <c r="BB208" s="251">
        <v>70</v>
      </c>
    </row>
    <row r="209" customFormat="1" ht="20.4" spans="1:54">
      <c r="A209" s="51">
        <f t="shared" si="45"/>
        <v>902</v>
      </c>
      <c r="B209" s="42"/>
      <c r="C209" s="33" t="s">
        <v>542</v>
      </c>
      <c r="D209" s="43" t="s">
        <v>193</v>
      </c>
      <c r="E209" s="44" t="s">
        <v>553</v>
      </c>
      <c r="F209" s="44" t="s">
        <v>554</v>
      </c>
      <c r="G209" s="47"/>
      <c r="H209" s="19"/>
      <c r="I209" s="19"/>
      <c r="J209" s="19"/>
      <c r="K209" s="19"/>
      <c r="L209" s="19"/>
      <c r="M209" s="19"/>
      <c r="N209" s="19">
        <v>0</v>
      </c>
      <c r="O209" s="26">
        <v>0</v>
      </c>
      <c r="P209" s="19"/>
      <c r="Q209" s="19"/>
      <c r="R209" s="19"/>
      <c r="S209" s="19"/>
      <c r="T209" s="19"/>
      <c r="U209" s="265"/>
      <c r="V209" s="265"/>
      <c r="W209" s="265"/>
      <c r="X209" s="265"/>
      <c r="Y209" s="265"/>
      <c r="Z209" s="265"/>
      <c r="AA209" s="265"/>
      <c r="AB209" s="265"/>
      <c r="AC209" s="265"/>
      <c r="AD209" s="265"/>
      <c r="AE209" s="265"/>
      <c r="AF209" s="265"/>
      <c r="AG209" s="274"/>
      <c r="AH209" s="265"/>
      <c r="AI209" s="265"/>
      <c r="AJ209" s="265"/>
      <c r="AK209" s="265"/>
      <c r="AL209" s="265"/>
      <c r="AM209" s="265"/>
      <c r="AN209" s="276"/>
      <c r="AO209" s="276"/>
      <c r="AP209" s="276"/>
      <c r="AQ209" s="265"/>
      <c r="AR209" s="265"/>
      <c r="AS209" s="274"/>
      <c r="AT209" s="265"/>
      <c r="AU209" s="265"/>
      <c r="AV209" s="265"/>
      <c r="AW209" s="265"/>
      <c r="AX209" s="265"/>
      <c r="AY209" s="265"/>
      <c r="AZ209" s="265">
        <v>100</v>
      </c>
      <c r="BA209" s="283">
        <v>100</v>
      </c>
      <c r="BB209" s="283">
        <v>70</v>
      </c>
    </row>
    <row r="210" s="6" customFormat="1" ht="20.4" spans="1:54">
      <c r="A210" s="60"/>
      <c r="B210" s="61"/>
      <c r="C210" s="60"/>
      <c r="D210" s="62"/>
      <c r="E210" s="63"/>
      <c r="F210" s="63" t="s">
        <v>893</v>
      </c>
      <c r="G210" s="66"/>
      <c r="H210" s="8">
        <v>1</v>
      </c>
      <c r="I210" s="8">
        <v>1</v>
      </c>
      <c r="J210" s="8">
        <v>0</v>
      </c>
      <c r="K210" s="8"/>
      <c r="L210" s="8"/>
      <c r="M210" s="8"/>
      <c r="N210" s="8">
        <v>0</v>
      </c>
      <c r="O210" s="252">
        <v>0</v>
      </c>
      <c r="P210" s="8"/>
      <c r="Q210" s="8"/>
      <c r="R210" s="8"/>
      <c r="S210" s="8"/>
      <c r="T210" s="8"/>
      <c r="U210" s="267">
        <f t="shared" ref="U210:U250" si="46">H210+I210*2+J210*4+K210*8+L210*16+M210*32+N210*64+O210*128+Q210*256+R210*512+S210*1024+T210*2048</f>
        <v>3</v>
      </c>
      <c r="V210" s="267"/>
      <c r="W210" s="267"/>
      <c r="X210" s="267"/>
      <c r="Y210" s="267"/>
      <c r="Z210" s="267"/>
      <c r="AA210" s="267"/>
      <c r="AB210" s="267"/>
      <c r="AC210" s="267"/>
      <c r="AD210" s="267"/>
      <c r="AE210" s="267"/>
      <c r="AF210" s="267"/>
      <c r="AG210" s="274"/>
      <c r="AH210" s="267"/>
      <c r="AI210" s="267"/>
      <c r="AJ210" s="267"/>
      <c r="AK210" s="267"/>
      <c r="AL210" s="267"/>
      <c r="AM210" s="267"/>
      <c r="AN210" s="266"/>
      <c r="AO210" s="266"/>
      <c r="AP210" s="266"/>
      <c r="AQ210" s="267"/>
      <c r="AR210" s="267"/>
      <c r="AS210" s="274"/>
      <c r="AT210" s="267"/>
      <c r="AU210" s="267"/>
      <c r="AV210" s="267"/>
      <c r="AW210" s="267"/>
      <c r="AX210" s="267">
        <v>109</v>
      </c>
      <c r="AY210" s="267"/>
      <c r="AZ210" s="267">
        <v>100</v>
      </c>
      <c r="BA210" s="285">
        <v>100</v>
      </c>
      <c r="BB210" s="285">
        <v>70</v>
      </c>
    </row>
    <row r="211" ht="20.4" spans="1:54">
      <c r="A211" s="33">
        <f>A207</f>
        <v>902</v>
      </c>
      <c r="B211" s="42" t="s">
        <v>558</v>
      </c>
      <c r="C211" s="33" t="s">
        <v>559</v>
      </c>
      <c r="D211" s="43" t="s">
        <v>168</v>
      </c>
      <c r="E211" s="44" t="s">
        <v>560</v>
      </c>
      <c r="F211" s="44" t="s">
        <v>561</v>
      </c>
      <c r="G211" s="47"/>
      <c r="H211" s="19">
        <v>1</v>
      </c>
      <c r="I211" s="19">
        <v>1</v>
      </c>
      <c r="J211" s="19">
        <v>0</v>
      </c>
      <c r="K211" s="19">
        <v>0</v>
      </c>
      <c r="L211" s="19">
        <v>0</v>
      </c>
      <c r="M211" s="19">
        <v>0</v>
      </c>
      <c r="N211" s="19">
        <v>0</v>
      </c>
      <c r="O211" s="26">
        <v>0</v>
      </c>
      <c r="P211" s="19">
        <f t="shared" ref="P211:P225" si="47">Q211+R211*2+S211*4+T211*8</f>
        <v>0</v>
      </c>
      <c r="Q211" s="19">
        <v>0</v>
      </c>
      <c r="R211" s="19">
        <v>0</v>
      </c>
      <c r="S211" s="19">
        <v>0</v>
      </c>
      <c r="T211" s="19">
        <v>0</v>
      </c>
      <c r="U211" s="265">
        <f t="shared" si="46"/>
        <v>3</v>
      </c>
      <c r="V211" s="265">
        <v>85</v>
      </c>
      <c r="W211" s="265">
        <v>4</v>
      </c>
      <c r="X211" s="265">
        <v>400</v>
      </c>
      <c r="Y211" s="265">
        <v>25</v>
      </c>
      <c r="Z211" s="265">
        <v>1000</v>
      </c>
      <c r="AA211" s="265">
        <v>50</v>
      </c>
      <c r="AB211" s="265">
        <v>1850</v>
      </c>
      <c r="AC211" s="265">
        <v>75</v>
      </c>
      <c r="AD211" s="265">
        <v>3000</v>
      </c>
      <c r="AE211" s="265">
        <v>0</v>
      </c>
      <c r="AF211" s="265">
        <v>0</v>
      </c>
      <c r="AG211" s="274">
        <v>30000</v>
      </c>
      <c r="AH211" s="265">
        <v>110</v>
      </c>
      <c r="AI211" s="265">
        <v>125</v>
      </c>
      <c r="AJ211" s="265">
        <v>120</v>
      </c>
      <c r="AK211" s="265">
        <v>120</v>
      </c>
      <c r="AL211" s="265">
        <v>5050</v>
      </c>
      <c r="AM211" s="265">
        <v>115</v>
      </c>
      <c r="AN211" s="276">
        <v>60050</v>
      </c>
      <c r="AO211" s="276">
        <v>110</v>
      </c>
      <c r="AP211" s="276">
        <v>60100</v>
      </c>
      <c r="AQ211" s="265">
        <v>0</v>
      </c>
      <c r="AR211" s="265">
        <v>0</v>
      </c>
      <c r="AS211" s="274">
        <v>30000</v>
      </c>
      <c r="AT211" s="265">
        <v>50</v>
      </c>
      <c r="AU211" s="265">
        <v>120</v>
      </c>
      <c r="AV211" s="265">
        <v>86</v>
      </c>
      <c r="AW211" s="265">
        <v>85</v>
      </c>
      <c r="AX211" s="140">
        <v>109</v>
      </c>
      <c r="AY211" s="265">
        <v>115</v>
      </c>
      <c r="AZ211" s="265">
        <v>100</v>
      </c>
      <c r="BA211" s="283">
        <v>100</v>
      </c>
      <c r="BB211" s="283">
        <v>70</v>
      </c>
    </row>
    <row r="212" s="6" customFormat="1" ht="20.4" spans="1:54">
      <c r="A212" s="60"/>
      <c r="B212" s="61"/>
      <c r="C212" s="60"/>
      <c r="D212" s="62"/>
      <c r="E212" s="63"/>
      <c r="F212" s="63" t="s">
        <v>897</v>
      </c>
      <c r="G212" s="66"/>
      <c r="H212" s="8">
        <v>1</v>
      </c>
      <c r="I212" s="8">
        <v>1</v>
      </c>
      <c r="J212" s="8">
        <v>0</v>
      </c>
      <c r="K212" s="8"/>
      <c r="L212" s="8"/>
      <c r="M212" s="8"/>
      <c r="N212" s="8">
        <v>0</v>
      </c>
      <c r="O212" s="252">
        <v>0</v>
      </c>
      <c r="P212" s="8"/>
      <c r="Q212" s="8"/>
      <c r="R212" s="8"/>
      <c r="S212" s="8"/>
      <c r="T212" s="8"/>
      <c r="U212" s="267">
        <f t="shared" si="46"/>
        <v>3</v>
      </c>
      <c r="V212" s="267"/>
      <c r="W212" s="267"/>
      <c r="X212" s="267"/>
      <c r="Y212" s="267"/>
      <c r="Z212" s="267"/>
      <c r="AA212" s="267"/>
      <c r="AB212" s="267"/>
      <c r="AC212" s="267"/>
      <c r="AD212" s="267"/>
      <c r="AE212" s="267"/>
      <c r="AF212" s="267"/>
      <c r="AG212" s="274"/>
      <c r="AH212" s="267"/>
      <c r="AI212" s="267"/>
      <c r="AJ212" s="267"/>
      <c r="AK212" s="267"/>
      <c r="AL212" s="267"/>
      <c r="AM212" s="267"/>
      <c r="AN212" s="266"/>
      <c r="AO212" s="266"/>
      <c r="AP212" s="266"/>
      <c r="AQ212" s="267"/>
      <c r="AR212" s="267"/>
      <c r="AS212" s="274"/>
      <c r="AT212" s="267"/>
      <c r="AU212" s="267"/>
      <c r="AV212" s="267"/>
      <c r="AW212" s="267"/>
      <c r="AX212" s="267">
        <v>109</v>
      </c>
      <c r="AY212" s="267"/>
      <c r="AZ212" s="267">
        <v>100</v>
      </c>
      <c r="BA212" s="285">
        <v>100</v>
      </c>
      <c r="BB212" s="285">
        <v>70</v>
      </c>
    </row>
    <row r="213" ht="20.4" spans="1:54">
      <c r="A213" s="33">
        <f>A211</f>
        <v>902</v>
      </c>
      <c r="B213" s="42" t="s">
        <v>558</v>
      </c>
      <c r="C213" s="33" t="s">
        <v>567</v>
      </c>
      <c r="D213" s="43" t="s">
        <v>180</v>
      </c>
      <c r="E213" s="44" t="s">
        <v>568</v>
      </c>
      <c r="F213" s="44" t="s">
        <v>569</v>
      </c>
      <c r="G213" s="47"/>
      <c r="H213" s="19">
        <v>1</v>
      </c>
      <c r="I213" s="19">
        <v>1</v>
      </c>
      <c r="J213" s="19">
        <v>0</v>
      </c>
      <c r="K213" s="19">
        <v>0</v>
      </c>
      <c r="L213" s="19">
        <v>0</v>
      </c>
      <c r="M213" s="19">
        <v>0</v>
      </c>
      <c r="N213" s="19">
        <v>0</v>
      </c>
      <c r="O213" s="26">
        <v>0</v>
      </c>
      <c r="P213" s="19">
        <f t="shared" si="47"/>
        <v>0</v>
      </c>
      <c r="Q213" s="19">
        <v>0</v>
      </c>
      <c r="R213" s="19">
        <v>0</v>
      </c>
      <c r="S213" s="19">
        <v>0</v>
      </c>
      <c r="T213" s="19">
        <v>0</v>
      </c>
      <c r="U213" s="265">
        <f t="shared" si="46"/>
        <v>3</v>
      </c>
      <c r="V213" s="265">
        <v>85</v>
      </c>
      <c r="W213" s="265">
        <v>4</v>
      </c>
      <c r="X213" s="265">
        <v>400</v>
      </c>
      <c r="Y213" s="265">
        <v>25</v>
      </c>
      <c r="Z213" s="265">
        <v>1000</v>
      </c>
      <c r="AA213" s="265">
        <v>50</v>
      </c>
      <c r="AB213" s="265">
        <v>1850</v>
      </c>
      <c r="AC213" s="265">
        <v>75</v>
      </c>
      <c r="AD213" s="265">
        <v>3000</v>
      </c>
      <c r="AE213" s="265">
        <v>0</v>
      </c>
      <c r="AF213" s="265">
        <v>0</v>
      </c>
      <c r="AG213" s="274">
        <v>30000</v>
      </c>
      <c r="AH213" s="265">
        <v>110</v>
      </c>
      <c r="AI213" s="265">
        <v>125</v>
      </c>
      <c r="AJ213" s="265">
        <v>120</v>
      </c>
      <c r="AK213" s="265">
        <v>120</v>
      </c>
      <c r="AL213" s="265">
        <v>5050</v>
      </c>
      <c r="AM213" s="265">
        <v>115</v>
      </c>
      <c r="AN213" s="276">
        <v>60050</v>
      </c>
      <c r="AO213" s="276">
        <v>110</v>
      </c>
      <c r="AP213" s="276">
        <v>60100</v>
      </c>
      <c r="AQ213" s="265">
        <v>0</v>
      </c>
      <c r="AR213" s="265">
        <v>0</v>
      </c>
      <c r="AS213" s="274">
        <v>30000</v>
      </c>
      <c r="AT213" s="265">
        <v>50</v>
      </c>
      <c r="AU213" s="265">
        <v>120</v>
      </c>
      <c r="AV213" s="265">
        <v>86</v>
      </c>
      <c r="AW213" s="265">
        <v>85</v>
      </c>
      <c r="AX213" s="140">
        <v>109</v>
      </c>
      <c r="AY213" s="265">
        <v>115</v>
      </c>
      <c r="AZ213" s="265">
        <v>100</v>
      </c>
      <c r="BA213" s="283">
        <v>100</v>
      </c>
      <c r="BB213" s="283">
        <v>70</v>
      </c>
    </row>
    <row r="214" s="6" customFormat="1" ht="20.4" spans="1:54">
      <c r="A214" s="60"/>
      <c r="B214" s="61"/>
      <c r="C214" s="60"/>
      <c r="D214" s="62"/>
      <c r="E214" s="63"/>
      <c r="F214" s="63" t="s">
        <v>900</v>
      </c>
      <c r="G214" s="66"/>
      <c r="H214" s="8">
        <v>1</v>
      </c>
      <c r="I214" s="8">
        <v>1</v>
      </c>
      <c r="J214" s="8">
        <v>0</v>
      </c>
      <c r="K214" s="8"/>
      <c r="L214" s="8"/>
      <c r="M214" s="8"/>
      <c r="N214" s="8">
        <v>0</v>
      </c>
      <c r="O214" s="252">
        <v>0</v>
      </c>
      <c r="P214" s="8"/>
      <c r="Q214" s="8"/>
      <c r="R214" s="8"/>
      <c r="S214" s="8"/>
      <c r="T214" s="8"/>
      <c r="U214" s="267">
        <f t="shared" si="46"/>
        <v>3</v>
      </c>
      <c r="V214" s="267"/>
      <c r="W214" s="267"/>
      <c r="X214" s="267"/>
      <c r="Y214" s="267"/>
      <c r="Z214" s="267"/>
      <c r="AA214" s="267"/>
      <c r="AB214" s="267"/>
      <c r="AC214" s="267"/>
      <c r="AD214" s="267"/>
      <c r="AE214" s="267"/>
      <c r="AF214" s="267"/>
      <c r="AG214" s="274"/>
      <c r="AH214" s="267"/>
      <c r="AI214" s="267"/>
      <c r="AJ214" s="267"/>
      <c r="AK214" s="267"/>
      <c r="AL214" s="267"/>
      <c r="AM214" s="267"/>
      <c r="AN214" s="266"/>
      <c r="AO214" s="266"/>
      <c r="AP214" s="266"/>
      <c r="AQ214" s="267"/>
      <c r="AR214" s="267"/>
      <c r="AS214" s="274"/>
      <c r="AT214" s="267"/>
      <c r="AU214" s="267"/>
      <c r="AV214" s="267"/>
      <c r="AW214" s="267"/>
      <c r="AX214" s="267">
        <v>109</v>
      </c>
      <c r="AY214" s="267"/>
      <c r="AZ214" s="267">
        <v>100</v>
      </c>
      <c r="BA214" s="285">
        <v>100</v>
      </c>
      <c r="BB214" s="285">
        <v>70</v>
      </c>
    </row>
    <row r="215" ht="20.4" spans="1:54">
      <c r="A215" s="33">
        <f>A213</f>
        <v>902</v>
      </c>
      <c r="B215" s="42" t="s">
        <v>558</v>
      </c>
      <c r="C215" s="33" t="s">
        <v>573</v>
      </c>
      <c r="D215" s="43" t="s">
        <v>187</v>
      </c>
      <c r="E215" s="44" t="s">
        <v>574</v>
      </c>
      <c r="F215" s="44" t="s">
        <v>575</v>
      </c>
      <c r="G215" s="47"/>
      <c r="H215" s="19">
        <v>1</v>
      </c>
      <c r="I215" s="19">
        <v>1</v>
      </c>
      <c r="J215" s="19">
        <v>0</v>
      </c>
      <c r="K215" s="19">
        <v>0</v>
      </c>
      <c r="L215" s="19">
        <v>0</v>
      </c>
      <c r="M215" s="19">
        <v>0</v>
      </c>
      <c r="N215" s="19">
        <v>0</v>
      </c>
      <c r="O215" s="26">
        <v>0</v>
      </c>
      <c r="P215" s="19">
        <f t="shared" si="47"/>
        <v>0</v>
      </c>
      <c r="Q215" s="19">
        <v>0</v>
      </c>
      <c r="R215" s="19">
        <v>0</v>
      </c>
      <c r="S215" s="19">
        <v>0</v>
      </c>
      <c r="T215" s="19">
        <v>0</v>
      </c>
      <c r="U215" s="265">
        <f t="shared" si="46"/>
        <v>3</v>
      </c>
      <c r="V215" s="265">
        <v>85</v>
      </c>
      <c r="W215" s="265">
        <v>4</v>
      </c>
      <c r="X215" s="265">
        <v>400</v>
      </c>
      <c r="Y215" s="265">
        <v>25</v>
      </c>
      <c r="Z215" s="265">
        <v>1000</v>
      </c>
      <c r="AA215" s="265">
        <v>50</v>
      </c>
      <c r="AB215" s="265">
        <v>1850</v>
      </c>
      <c r="AC215" s="265">
        <v>75</v>
      </c>
      <c r="AD215" s="265">
        <v>3000</v>
      </c>
      <c r="AE215" s="265">
        <v>0</v>
      </c>
      <c r="AF215" s="265">
        <v>0</v>
      </c>
      <c r="AG215" s="274">
        <v>30000</v>
      </c>
      <c r="AH215" s="265">
        <v>110</v>
      </c>
      <c r="AI215" s="265">
        <v>125</v>
      </c>
      <c r="AJ215" s="265">
        <v>120</v>
      </c>
      <c r="AK215" s="265">
        <v>120</v>
      </c>
      <c r="AL215" s="265">
        <v>5050</v>
      </c>
      <c r="AM215" s="265">
        <v>115</v>
      </c>
      <c r="AN215" s="276">
        <v>60050</v>
      </c>
      <c r="AO215" s="276">
        <v>110</v>
      </c>
      <c r="AP215" s="276">
        <v>60100</v>
      </c>
      <c r="AQ215" s="265">
        <v>0</v>
      </c>
      <c r="AR215" s="265">
        <v>0</v>
      </c>
      <c r="AS215" s="274">
        <v>30000</v>
      </c>
      <c r="AT215" s="265">
        <v>50</v>
      </c>
      <c r="AU215" s="265">
        <v>120</v>
      </c>
      <c r="AV215" s="265">
        <v>86</v>
      </c>
      <c r="AW215" s="265">
        <v>85</v>
      </c>
      <c r="AX215" s="140">
        <v>109</v>
      </c>
      <c r="AY215" s="265">
        <v>115</v>
      </c>
      <c r="AZ215" s="265">
        <v>100</v>
      </c>
      <c r="BA215" s="283">
        <v>100</v>
      </c>
      <c r="BB215" s="283">
        <v>70</v>
      </c>
    </row>
    <row r="216" s="10" customFormat="1" ht="20.4" spans="1:54">
      <c r="A216" s="69"/>
      <c r="B216" s="70"/>
      <c r="C216" s="69"/>
      <c r="D216" s="71"/>
      <c r="E216" s="72" t="s">
        <v>268</v>
      </c>
      <c r="F216" s="72"/>
      <c r="G216" s="73"/>
      <c r="H216" s="74">
        <v>1</v>
      </c>
      <c r="I216" s="74">
        <v>1</v>
      </c>
      <c r="J216" s="74">
        <v>1</v>
      </c>
      <c r="K216" s="74">
        <v>0</v>
      </c>
      <c r="L216" s="74">
        <v>0</v>
      </c>
      <c r="M216" s="74">
        <v>0</v>
      </c>
      <c r="N216" s="74">
        <v>0</v>
      </c>
      <c r="O216" s="235">
        <v>0</v>
      </c>
      <c r="P216" s="74">
        <f t="shared" si="47"/>
        <v>0</v>
      </c>
      <c r="Q216" s="74">
        <v>0</v>
      </c>
      <c r="R216" s="74">
        <v>0</v>
      </c>
      <c r="S216" s="74">
        <v>0</v>
      </c>
      <c r="T216" s="74">
        <v>0</v>
      </c>
      <c r="U216" s="113">
        <f t="shared" si="46"/>
        <v>7</v>
      </c>
      <c r="V216" s="113">
        <v>50</v>
      </c>
      <c r="W216" s="113" t="s">
        <v>1618</v>
      </c>
      <c r="X216" s="113" t="s">
        <v>1635</v>
      </c>
      <c r="Y216" s="113">
        <v>25</v>
      </c>
      <c r="Z216" s="113" t="s">
        <v>1636</v>
      </c>
      <c r="AA216" s="113">
        <v>50</v>
      </c>
      <c r="AB216" s="113" t="s">
        <v>1637</v>
      </c>
      <c r="AC216" s="113">
        <v>50</v>
      </c>
      <c r="AD216" s="113" t="s">
        <v>1055</v>
      </c>
      <c r="AE216" s="113">
        <v>0</v>
      </c>
      <c r="AF216" s="113">
        <v>0</v>
      </c>
      <c r="AG216" s="274">
        <v>30000</v>
      </c>
      <c r="AH216" s="113">
        <v>120</v>
      </c>
      <c r="AI216" s="113">
        <v>125</v>
      </c>
      <c r="AJ216" s="113" t="s">
        <v>1638</v>
      </c>
      <c r="AK216" s="113">
        <v>120</v>
      </c>
      <c r="AL216" s="113" t="s">
        <v>1639</v>
      </c>
      <c r="AM216" s="113">
        <v>120</v>
      </c>
      <c r="AN216" s="279" t="s">
        <v>1625</v>
      </c>
      <c r="AO216" s="279">
        <v>120</v>
      </c>
      <c r="AP216" s="279" t="s">
        <v>251</v>
      </c>
      <c r="AQ216" s="113">
        <v>0</v>
      </c>
      <c r="AR216" s="113">
        <v>0</v>
      </c>
      <c r="AS216" s="274">
        <v>30000</v>
      </c>
      <c r="AT216" s="113">
        <v>50</v>
      </c>
      <c r="AU216" s="113">
        <v>120</v>
      </c>
      <c r="AV216" s="113">
        <v>51</v>
      </c>
      <c r="AW216" s="113">
        <v>50</v>
      </c>
      <c r="AX216" s="113">
        <v>119</v>
      </c>
      <c r="AY216" s="113">
        <v>120</v>
      </c>
      <c r="AZ216" s="113">
        <v>100</v>
      </c>
      <c r="BA216" s="286">
        <v>100</v>
      </c>
      <c r="BB216" s="286">
        <v>70</v>
      </c>
    </row>
    <row r="217" s="18" customFormat="1" ht="20.4" spans="1:54">
      <c r="A217" s="55">
        <f>A215</f>
        <v>902</v>
      </c>
      <c r="B217" s="59" t="s">
        <v>578</v>
      </c>
      <c r="C217" s="55" t="s">
        <v>579</v>
      </c>
      <c r="D217" s="56" t="s">
        <v>168</v>
      </c>
      <c r="E217" s="57" t="s">
        <v>580</v>
      </c>
      <c r="F217" s="55" t="s">
        <v>579</v>
      </c>
      <c r="G217" s="47"/>
      <c r="H217" s="121">
        <v>1</v>
      </c>
      <c r="I217" s="121">
        <v>1</v>
      </c>
      <c r="J217" s="121">
        <v>1</v>
      </c>
      <c r="K217" s="121">
        <v>0</v>
      </c>
      <c r="L217" s="121">
        <v>0</v>
      </c>
      <c r="M217" s="121">
        <v>0</v>
      </c>
      <c r="N217" s="121">
        <v>0</v>
      </c>
      <c r="O217" s="138">
        <v>0</v>
      </c>
      <c r="P217" s="121">
        <f t="shared" si="47"/>
        <v>0</v>
      </c>
      <c r="Q217" s="121">
        <v>0</v>
      </c>
      <c r="R217" s="121">
        <v>0</v>
      </c>
      <c r="S217" s="121">
        <v>0</v>
      </c>
      <c r="T217" s="121">
        <v>0</v>
      </c>
      <c r="U217" s="140">
        <f t="shared" si="46"/>
        <v>7</v>
      </c>
      <c r="V217" s="140">
        <v>50</v>
      </c>
      <c r="W217" s="265">
        <v>4</v>
      </c>
      <c r="X217" s="265">
        <v>400</v>
      </c>
      <c r="Y217" s="265">
        <v>25</v>
      </c>
      <c r="Z217" s="265">
        <v>1000</v>
      </c>
      <c r="AA217" s="265">
        <v>50</v>
      </c>
      <c r="AB217" s="265">
        <v>1850</v>
      </c>
      <c r="AC217" s="140">
        <v>50</v>
      </c>
      <c r="AD217" s="265">
        <v>3000</v>
      </c>
      <c r="AE217" s="265">
        <v>0</v>
      </c>
      <c r="AF217" s="265">
        <v>0</v>
      </c>
      <c r="AG217" s="274">
        <v>30000</v>
      </c>
      <c r="AH217" s="265">
        <v>120</v>
      </c>
      <c r="AI217" s="265">
        <v>125</v>
      </c>
      <c r="AJ217" s="265">
        <v>120</v>
      </c>
      <c r="AK217" s="265">
        <v>120</v>
      </c>
      <c r="AL217" s="265">
        <v>5050</v>
      </c>
      <c r="AM217" s="140">
        <v>120</v>
      </c>
      <c r="AN217" s="276">
        <v>60050</v>
      </c>
      <c r="AO217" s="289">
        <v>120</v>
      </c>
      <c r="AP217" s="276">
        <v>60100</v>
      </c>
      <c r="AQ217" s="265">
        <v>0</v>
      </c>
      <c r="AR217" s="265">
        <v>0</v>
      </c>
      <c r="AS217" s="274">
        <v>30000</v>
      </c>
      <c r="AT217" s="265">
        <v>50</v>
      </c>
      <c r="AU217" s="265">
        <v>120</v>
      </c>
      <c r="AV217" s="140">
        <v>51</v>
      </c>
      <c r="AW217" s="265">
        <v>50</v>
      </c>
      <c r="AX217" s="140">
        <v>119</v>
      </c>
      <c r="AY217" s="265">
        <v>120</v>
      </c>
      <c r="AZ217" s="265">
        <v>100</v>
      </c>
      <c r="BA217" s="283">
        <v>100</v>
      </c>
      <c r="BB217" s="283">
        <v>70</v>
      </c>
    </row>
    <row r="218" s="10" customFormat="1" ht="20.4" spans="1:54">
      <c r="A218" s="111"/>
      <c r="B218" s="70"/>
      <c r="C218" s="69" t="s">
        <v>579</v>
      </c>
      <c r="D218" s="71"/>
      <c r="E218" s="72"/>
      <c r="F218" s="69" t="s">
        <v>904</v>
      </c>
      <c r="G218" s="73"/>
      <c r="H218" s="74">
        <v>1</v>
      </c>
      <c r="I218" s="74">
        <v>1</v>
      </c>
      <c r="J218" s="74">
        <v>1</v>
      </c>
      <c r="K218" s="74">
        <v>0</v>
      </c>
      <c r="L218" s="74">
        <v>0</v>
      </c>
      <c r="M218" s="74">
        <v>0</v>
      </c>
      <c r="N218" s="74">
        <v>0</v>
      </c>
      <c r="O218" s="235">
        <v>0</v>
      </c>
      <c r="P218" s="74">
        <f t="shared" si="47"/>
        <v>0</v>
      </c>
      <c r="Q218" s="74">
        <v>0</v>
      </c>
      <c r="R218" s="74">
        <v>0</v>
      </c>
      <c r="S218" s="74">
        <v>0</v>
      </c>
      <c r="T218" s="74">
        <v>0</v>
      </c>
      <c r="U218" s="113">
        <f t="shared" si="46"/>
        <v>7</v>
      </c>
      <c r="V218" s="113">
        <v>50</v>
      </c>
      <c r="W218" s="113" t="s">
        <v>1618</v>
      </c>
      <c r="X218" s="113" t="s">
        <v>1635</v>
      </c>
      <c r="Y218" s="113">
        <v>25</v>
      </c>
      <c r="Z218" s="113" t="s">
        <v>1636</v>
      </c>
      <c r="AA218" s="113">
        <v>50</v>
      </c>
      <c r="AB218" s="113" t="s">
        <v>1637</v>
      </c>
      <c r="AC218" s="113">
        <v>50</v>
      </c>
      <c r="AD218" s="113" t="s">
        <v>1055</v>
      </c>
      <c r="AE218" s="113">
        <v>0</v>
      </c>
      <c r="AF218" s="113">
        <v>0</v>
      </c>
      <c r="AG218" s="274">
        <v>30000</v>
      </c>
      <c r="AH218" s="113">
        <v>120</v>
      </c>
      <c r="AI218" s="113">
        <v>125</v>
      </c>
      <c r="AJ218" s="113" t="s">
        <v>1638</v>
      </c>
      <c r="AK218" s="113">
        <v>120</v>
      </c>
      <c r="AL218" s="113" t="s">
        <v>1639</v>
      </c>
      <c r="AM218" s="113">
        <v>120</v>
      </c>
      <c r="AN218" s="279" t="s">
        <v>1625</v>
      </c>
      <c r="AO218" s="279">
        <v>120</v>
      </c>
      <c r="AP218" s="279" t="s">
        <v>251</v>
      </c>
      <c r="AQ218" s="113">
        <v>0</v>
      </c>
      <c r="AR218" s="113">
        <v>0</v>
      </c>
      <c r="AS218" s="274">
        <v>30000</v>
      </c>
      <c r="AT218" s="113">
        <v>50</v>
      </c>
      <c r="AU218" s="113">
        <v>120</v>
      </c>
      <c r="AV218" s="113">
        <v>51</v>
      </c>
      <c r="AW218" s="113">
        <v>50</v>
      </c>
      <c r="AX218" s="113">
        <v>119</v>
      </c>
      <c r="AY218" s="113">
        <v>120</v>
      </c>
      <c r="AZ218" s="113">
        <v>100</v>
      </c>
      <c r="BA218" s="286">
        <v>100</v>
      </c>
      <c r="BB218" s="286">
        <v>70</v>
      </c>
    </row>
    <row r="219" customFormat="1" ht="20.4" spans="1:54">
      <c r="A219" s="58">
        <f>A217</f>
        <v>902</v>
      </c>
      <c r="B219" s="59" t="s">
        <v>578</v>
      </c>
      <c r="C219" s="55" t="s">
        <v>579</v>
      </c>
      <c r="D219" s="56" t="s">
        <v>180</v>
      </c>
      <c r="E219" s="57" t="s">
        <v>584</v>
      </c>
      <c r="F219" s="55" t="s">
        <v>904</v>
      </c>
      <c r="G219" s="47"/>
      <c r="H219" s="121">
        <v>1</v>
      </c>
      <c r="I219" s="121">
        <v>1</v>
      </c>
      <c r="J219" s="121">
        <v>1</v>
      </c>
      <c r="K219" s="121">
        <v>0</v>
      </c>
      <c r="L219" s="121">
        <v>0</v>
      </c>
      <c r="M219" s="121">
        <v>0</v>
      </c>
      <c r="N219" s="121">
        <v>0</v>
      </c>
      <c r="O219" s="138">
        <v>0</v>
      </c>
      <c r="P219" s="121">
        <f t="shared" si="47"/>
        <v>0</v>
      </c>
      <c r="Q219" s="121">
        <v>0</v>
      </c>
      <c r="R219" s="121">
        <v>0</v>
      </c>
      <c r="S219" s="121">
        <v>0</v>
      </c>
      <c r="T219" s="121">
        <v>0</v>
      </c>
      <c r="U219" s="140">
        <f t="shared" si="46"/>
        <v>7</v>
      </c>
      <c r="V219" s="140">
        <v>50</v>
      </c>
      <c r="W219" s="265">
        <v>4</v>
      </c>
      <c r="X219" s="265">
        <v>400</v>
      </c>
      <c r="Y219" s="265">
        <v>25</v>
      </c>
      <c r="Z219" s="265">
        <v>1000</v>
      </c>
      <c r="AA219" s="265">
        <v>50</v>
      </c>
      <c r="AB219" s="265">
        <v>1850</v>
      </c>
      <c r="AC219" s="140">
        <v>50</v>
      </c>
      <c r="AD219" s="265">
        <v>3000</v>
      </c>
      <c r="AE219" s="140">
        <v>0</v>
      </c>
      <c r="AF219" s="140">
        <v>0</v>
      </c>
      <c r="AG219" s="274">
        <v>30000</v>
      </c>
      <c r="AH219" s="140">
        <v>120</v>
      </c>
      <c r="AI219" s="265">
        <v>125</v>
      </c>
      <c r="AJ219" s="265">
        <v>120</v>
      </c>
      <c r="AK219" s="265">
        <v>120</v>
      </c>
      <c r="AL219" s="265">
        <v>5050</v>
      </c>
      <c r="AM219" s="140">
        <v>120</v>
      </c>
      <c r="AN219" s="276">
        <v>60050</v>
      </c>
      <c r="AO219" s="289">
        <v>120</v>
      </c>
      <c r="AP219" s="276">
        <v>60100</v>
      </c>
      <c r="AQ219" s="140">
        <v>0</v>
      </c>
      <c r="AR219" s="140">
        <v>0</v>
      </c>
      <c r="AS219" s="274">
        <v>30000</v>
      </c>
      <c r="AT219" s="140">
        <v>50</v>
      </c>
      <c r="AU219" s="140">
        <v>120</v>
      </c>
      <c r="AV219" s="140">
        <v>51</v>
      </c>
      <c r="AW219" s="140">
        <v>50</v>
      </c>
      <c r="AX219" s="140">
        <v>119</v>
      </c>
      <c r="AY219" s="140">
        <v>120</v>
      </c>
      <c r="AZ219" s="140">
        <v>100</v>
      </c>
      <c r="BA219" s="284">
        <v>100</v>
      </c>
      <c r="BB219" s="284">
        <v>70</v>
      </c>
    </row>
    <row r="220" s="11" customFormat="1" ht="20.4" spans="1:54">
      <c r="A220" s="111"/>
      <c r="B220" s="70"/>
      <c r="C220" s="69"/>
      <c r="D220" s="71"/>
      <c r="E220" s="72" t="s">
        <v>580</v>
      </c>
      <c r="F220" s="69" t="s">
        <v>585</v>
      </c>
      <c r="G220" s="73"/>
      <c r="H220" s="74">
        <v>1</v>
      </c>
      <c r="I220" s="74">
        <v>1</v>
      </c>
      <c r="J220" s="74">
        <v>1</v>
      </c>
      <c r="K220" s="74">
        <v>0</v>
      </c>
      <c r="L220" s="74">
        <v>0</v>
      </c>
      <c r="M220" s="74">
        <v>0</v>
      </c>
      <c r="N220" s="74">
        <v>0</v>
      </c>
      <c r="O220" s="235">
        <v>0</v>
      </c>
      <c r="P220" s="74">
        <v>0</v>
      </c>
      <c r="Q220" s="74">
        <v>0</v>
      </c>
      <c r="R220" s="74">
        <v>0</v>
      </c>
      <c r="S220" s="74">
        <v>0</v>
      </c>
      <c r="T220" s="74">
        <v>0</v>
      </c>
      <c r="U220" s="113">
        <f t="shared" si="46"/>
        <v>7</v>
      </c>
      <c r="V220" s="113">
        <v>50</v>
      </c>
      <c r="W220" s="113" t="s">
        <v>1618</v>
      </c>
      <c r="X220" s="113" t="s">
        <v>1635</v>
      </c>
      <c r="Y220" s="113">
        <v>25</v>
      </c>
      <c r="Z220" s="113" t="s">
        <v>1636</v>
      </c>
      <c r="AA220" s="113">
        <v>50</v>
      </c>
      <c r="AB220" s="113" t="s">
        <v>1637</v>
      </c>
      <c r="AC220" s="113">
        <v>50</v>
      </c>
      <c r="AD220" s="113" t="s">
        <v>1055</v>
      </c>
      <c r="AE220" s="279">
        <v>0</v>
      </c>
      <c r="AF220" s="113">
        <v>0</v>
      </c>
      <c r="AG220" s="274">
        <v>30000</v>
      </c>
      <c r="AH220" s="113">
        <v>120</v>
      </c>
      <c r="AI220" s="113">
        <v>125</v>
      </c>
      <c r="AJ220" s="113" t="s">
        <v>1638</v>
      </c>
      <c r="AK220" s="113">
        <v>120</v>
      </c>
      <c r="AL220" s="113" t="s">
        <v>1639</v>
      </c>
      <c r="AM220" s="113">
        <v>120</v>
      </c>
      <c r="AN220" s="279" t="s">
        <v>1625</v>
      </c>
      <c r="AO220" s="279">
        <v>120</v>
      </c>
      <c r="AP220" s="279" t="s">
        <v>1625</v>
      </c>
      <c r="AQ220" s="113">
        <v>0</v>
      </c>
      <c r="AR220" s="113">
        <v>0</v>
      </c>
      <c r="AS220" s="274">
        <v>30000</v>
      </c>
      <c r="AT220" s="113">
        <v>50</v>
      </c>
      <c r="AU220" s="113">
        <v>120</v>
      </c>
      <c r="AV220" s="113">
        <v>51</v>
      </c>
      <c r="AW220" s="113">
        <v>50</v>
      </c>
      <c r="AX220" s="113">
        <v>119</v>
      </c>
      <c r="AY220" s="113">
        <v>120</v>
      </c>
      <c r="AZ220" s="113">
        <v>100</v>
      </c>
      <c r="BA220" s="286">
        <v>100</v>
      </c>
      <c r="BB220" s="286">
        <v>70</v>
      </c>
    </row>
    <row r="221" s="5" customFormat="1" ht="20.4" spans="1:54">
      <c r="A221" s="58">
        <f t="shared" ref="A221:A225" si="48">A219</f>
        <v>902</v>
      </c>
      <c r="B221" s="59" t="s">
        <v>578</v>
      </c>
      <c r="C221" s="55" t="s">
        <v>579</v>
      </c>
      <c r="D221" s="56" t="s">
        <v>187</v>
      </c>
      <c r="E221" s="57" t="s">
        <v>580</v>
      </c>
      <c r="F221" s="55" t="s">
        <v>585</v>
      </c>
      <c r="G221" s="68"/>
      <c r="H221" s="121">
        <v>1</v>
      </c>
      <c r="I221" s="121">
        <v>1</v>
      </c>
      <c r="J221" s="121">
        <v>1</v>
      </c>
      <c r="K221" s="121">
        <v>0</v>
      </c>
      <c r="L221" s="121">
        <v>0</v>
      </c>
      <c r="M221" s="121">
        <v>0</v>
      </c>
      <c r="N221" s="121">
        <v>0</v>
      </c>
      <c r="O221" s="138">
        <v>0</v>
      </c>
      <c r="P221" s="121">
        <f t="shared" si="47"/>
        <v>0</v>
      </c>
      <c r="Q221" s="121">
        <v>0</v>
      </c>
      <c r="R221" s="121">
        <v>0</v>
      </c>
      <c r="S221" s="121">
        <v>0</v>
      </c>
      <c r="T221" s="121">
        <v>0</v>
      </c>
      <c r="U221" s="265">
        <f t="shared" si="46"/>
        <v>7</v>
      </c>
      <c r="V221" s="265">
        <v>50</v>
      </c>
      <c r="W221" s="265">
        <v>4</v>
      </c>
      <c r="X221" s="265">
        <v>400</v>
      </c>
      <c r="Y221" s="265">
        <v>25</v>
      </c>
      <c r="Z221" s="265">
        <v>1000</v>
      </c>
      <c r="AA221" s="265">
        <v>50</v>
      </c>
      <c r="AB221" s="265">
        <v>1900</v>
      </c>
      <c r="AC221" s="140">
        <v>50</v>
      </c>
      <c r="AD221" s="265">
        <v>3000</v>
      </c>
      <c r="AE221" s="265">
        <v>0</v>
      </c>
      <c r="AF221" s="265">
        <v>0</v>
      </c>
      <c r="AG221" s="274">
        <v>30000</v>
      </c>
      <c r="AH221" s="265">
        <v>120</v>
      </c>
      <c r="AI221" s="265">
        <v>125</v>
      </c>
      <c r="AJ221" s="140">
        <v>120</v>
      </c>
      <c r="AK221" s="265">
        <v>120</v>
      </c>
      <c r="AL221" s="265">
        <v>5050</v>
      </c>
      <c r="AM221" s="140">
        <v>120</v>
      </c>
      <c r="AN221" s="289">
        <v>60100</v>
      </c>
      <c r="AO221" s="289">
        <v>120</v>
      </c>
      <c r="AP221" s="276">
        <v>60100</v>
      </c>
      <c r="AQ221" s="265">
        <v>0</v>
      </c>
      <c r="AR221" s="265">
        <v>0</v>
      </c>
      <c r="AS221" s="274">
        <v>30000</v>
      </c>
      <c r="AT221" s="140">
        <v>50</v>
      </c>
      <c r="AU221" s="140">
        <v>120</v>
      </c>
      <c r="AV221" s="140">
        <v>51</v>
      </c>
      <c r="AW221" s="265">
        <v>50</v>
      </c>
      <c r="AX221" s="140">
        <v>119</v>
      </c>
      <c r="AY221" s="265">
        <v>120</v>
      </c>
      <c r="AZ221" s="265">
        <v>100</v>
      </c>
      <c r="BA221" s="283">
        <v>100</v>
      </c>
      <c r="BB221" s="283">
        <v>70</v>
      </c>
    </row>
    <row r="222" s="11" customFormat="1" ht="20.4" spans="1:54">
      <c r="A222" s="111"/>
      <c r="B222" s="70"/>
      <c r="C222" s="69"/>
      <c r="D222" s="71"/>
      <c r="E222" s="72" t="s">
        <v>580</v>
      </c>
      <c r="F222" s="69" t="s">
        <v>586</v>
      </c>
      <c r="G222" s="73"/>
      <c r="H222" s="74">
        <v>1</v>
      </c>
      <c r="I222" s="74">
        <v>1</v>
      </c>
      <c r="J222" s="74">
        <v>1</v>
      </c>
      <c r="K222" s="74">
        <v>0</v>
      </c>
      <c r="L222" s="74">
        <v>0</v>
      </c>
      <c r="M222" s="74">
        <v>0</v>
      </c>
      <c r="N222" s="74">
        <v>0</v>
      </c>
      <c r="O222" s="235">
        <v>0</v>
      </c>
      <c r="P222" s="74">
        <v>0</v>
      </c>
      <c r="Q222" s="74">
        <v>0</v>
      </c>
      <c r="R222" s="74">
        <v>0</v>
      </c>
      <c r="S222" s="74">
        <v>0</v>
      </c>
      <c r="T222" s="74">
        <v>0</v>
      </c>
      <c r="U222" s="113">
        <f t="shared" si="46"/>
        <v>7</v>
      </c>
      <c r="V222" s="113">
        <v>50</v>
      </c>
      <c r="W222" s="113" t="s">
        <v>1618</v>
      </c>
      <c r="X222" s="113" t="s">
        <v>1635</v>
      </c>
      <c r="Y222" s="113">
        <v>25</v>
      </c>
      <c r="Z222" s="113" t="s">
        <v>1636</v>
      </c>
      <c r="AA222" s="113">
        <v>50</v>
      </c>
      <c r="AB222" s="113" t="s">
        <v>1637</v>
      </c>
      <c r="AC222" s="113">
        <v>50</v>
      </c>
      <c r="AD222" s="113" t="s">
        <v>1055</v>
      </c>
      <c r="AE222" s="286" t="s">
        <v>1685</v>
      </c>
      <c r="AF222" s="113">
        <v>0</v>
      </c>
      <c r="AG222" s="274">
        <v>30000</v>
      </c>
      <c r="AH222" s="113">
        <v>120</v>
      </c>
      <c r="AI222" s="113">
        <v>125</v>
      </c>
      <c r="AJ222" s="113" t="s">
        <v>1638</v>
      </c>
      <c r="AK222" s="113">
        <v>120</v>
      </c>
      <c r="AL222" s="113" t="s">
        <v>1639</v>
      </c>
      <c r="AM222" s="113">
        <v>120</v>
      </c>
      <c r="AN222" s="279" t="s">
        <v>1625</v>
      </c>
      <c r="AO222" s="279">
        <v>120</v>
      </c>
      <c r="AP222" s="279" t="s">
        <v>1625</v>
      </c>
      <c r="AQ222" s="286" t="s">
        <v>1685</v>
      </c>
      <c r="AR222" s="113">
        <v>0</v>
      </c>
      <c r="AS222" s="274">
        <v>30000</v>
      </c>
      <c r="AT222" s="113">
        <v>50</v>
      </c>
      <c r="AU222" s="113">
        <v>120</v>
      </c>
      <c r="AV222" s="113">
        <v>51</v>
      </c>
      <c r="AW222" s="113">
        <v>50</v>
      </c>
      <c r="AX222" s="113">
        <v>119</v>
      </c>
      <c r="AY222" s="113">
        <v>120</v>
      </c>
      <c r="AZ222" s="113">
        <v>100</v>
      </c>
      <c r="BA222" s="286">
        <v>100</v>
      </c>
      <c r="BB222" s="286">
        <v>70</v>
      </c>
    </row>
    <row r="223" s="5" customFormat="1" ht="20.4" spans="1:54">
      <c r="A223" s="58">
        <f t="shared" si="48"/>
        <v>902</v>
      </c>
      <c r="B223" s="59" t="s">
        <v>578</v>
      </c>
      <c r="C223" s="55" t="s">
        <v>579</v>
      </c>
      <c r="D223" s="56" t="s">
        <v>190</v>
      </c>
      <c r="E223" s="57" t="s">
        <v>580</v>
      </c>
      <c r="F223" s="55" t="s">
        <v>586</v>
      </c>
      <c r="G223" s="47"/>
      <c r="H223" s="121">
        <v>1</v>
      </c>
      <c r="I223" s="121">
        <v>1</v>
      </c>
      <c r="J223" s="121">
        <v>1</v>
      </c>
      <c r="K223" s="121">
        <v>0</v>
      </c>
      <c r="L223" s="121">
        <v>0</v>
      </c>
      <c r="M223" s="121">
        <v>0</v>
      </c>
      <c r="N223" s="121">
        <v>0</v>
      </c>
      <c r="O223" s="138">
        <v>0</v>
      </c>
      <c r="P223" s="121">
        <f t="shared" si="47"/>
        <v>0</v>
      </c>
      <c r="Q223" s="121">
        <v>0</v>
      </c>
      <c r="R223" s="121">
        <v>0</v>
      </c>
      <c r="S223" s="121">
        <v>0</v>
      </c>
      <c r="T223" s="121">
        <v>0</v>
      </c>
      <c r="U223" s="265">
        <f t="shared" si="46"/>
        <v>7</v>
      </c>
      <c r="V223" s="265">
        <v>50</v>
      </c>
      <c r="W223" s="265">
        <v>4</v>
      </c>
      <c r="X223" s="265">
        <v>400</v>
      </c>
      <c r="Y223" s="265">
        <v>25</v>
      </c>
      <c r="Z223" s="265">
        <v>1000</v>
      </c>
      <c r="AA223" s="265">
        <v>50</v>
      </c>
      <c r="AB223" s="265">
        <v>1900</v>
      </c>
      <c r="AC223" s="140">
        <v>50</v>
      </c>
      <c r="AD223" s="265">
        <v>3000</v>
      </c>
      <c r="AE223" s="322">
        <f>IF(使用说明!B1&gt;100,2,0)</f>
        <v>0</v>
      </c>
      <c r="AF223" s="265">
        <v>0</v>
      </c>
      <c r="AG223" s="274">
        <v>30000</v>
      </c>
      <c r="AH223" s="265">
        <v>120</v>
      </c>
      <c r="AI223" s="265">
        <v>125</v>
      </c>
      <c r="AJ223" s="140">
        <v>120</v>
      </c>
      <c r="AK223" s="265">
        <v>120</v>
      </c>
      <c r="AL223" s="265">
        <v>5050</v>
      </c>
      <c r="AM223" s="140">
        <v>120</v>
      </c>
      <c r="AN223" s="289">
        <v>60100</v>
      </c>
      <c r="AO223" s="289">
        <v>120</v>
      </c>
      <c r="AP223" s="276">
        <v>60100</v>
      </c>
      <c r="AQ223" s="265">
        <f>IF(使用说明!B1&gt;100,2,0)</f>
        <v>0</v>
      </c>
      <c r="AR223" s="265">
        <v>0</v>
      </c>
      <c r="AS223" s="274">
        <v>30000</v>
      </c>
      <c r="AT223" s="140">
        <v>50</v>
      </c>
      <c r="AU223" s="140">
        <v>120</v>
      </c>
      <c r="AV223" s="140">
        <v>51</v>
      </c>
      <c r="AW223" s="265">
        <v>50</v>
      </c>
      <c r="AX223" s="140">
        <v>119</v>
      </c>
      <c r="AY223" s="265">
        <v>120</v>
      </c>
      <c r="AZ223" s="265">
        <v>100</v>
      </c>
      <c r="BA223" s="283">
        <v>100</v>
      </c>
      <c r="BB223" s="283">
        <v>70</v>
      </c>
    </row>
    <row r="224" s="11" customFormat="1" ht="31.2" spans="1:54">
      <c r="A224" s="111"/>
      <c r="B224" s="70"/>
      <c r="C224" s="69"/>
      <c r="D224" s="71"/>
      <c r="E224" s="72" t="s">
        <v>587</v>
      </c>
      <c r="F224" s="69" t="s">
        <v>588</v>
      </c>
      <c r="G224" s="311" t="s">
        <v>589</v>
      </c>
      <c r="H224" s="74">
        <v>1</v>
      </c>
      <c r="I224" s="74">
        <v>1</v>
      </c>
      <c r="J224" s="74">
        <v>0</v>
      </c>
      <c r="K224" s="74">
        <v>0</v>
      </c>
      <c r="L224" s="74">
        <v>0</v>
      </c>
      <c r="M224" s="74">
        <v>0</v>
      </c>
      <c r="N224" s="74">
        <v>0</v>
      </c>
      <c r="O224" s="235">
        <v>0</v>
      </c>
      <c r="P224" s="74">
        <v>0</v>
      </c>
      <c r="Q224" s="74">
        <v>0</v>
      </c>
      <c r="R224" s="74">
        <v>0</v>
      </c>
      <c r="S224" s="74">
        <v>0</v>
      </c>
      <c r="T224" s="74">
        <v>0</v>
      </c>
      <c r="U224" s="113">
        <f t="shared" si="46"/>
        <v>3</v>
      </c>
      <c r="V224" s="113">
        <v>85</v>
      </c>
      <c r="W224" s="113" t="s">
        <v>1618</v>
      </c>
      <c r="X224" s="113" t="s">
        <v>1686</v>
      </c>
      <c r="Y224" s="113">
        <v>25</v>
      </c>
      <c r="Z224" s="113" t="s">
        <v>1687</v>
      </c>
      <c r="AA224" s="113">
        <v>50</v>
      </c>
      <c r="AB224" s="113" t="s">
        <v>1688</v>
      </c>
      <c r="AC224" s="113">
        <v>85</v>
      </c>
      <c r="AD224" s="113" t="s">
        <v>1689</v>
      </c>
      <c r="AE224" s="286">
        <v>0</v>
      </c>
      <c r="AF224" s="113">
        <v>0</v>
      </c>
      <c r="AG224" s="274">
        <v>30000</v>
      </c>
      <c r="AH224" s="113">
        <v>110</v>
      </c>
      <c r="AI224" s="113">
        <v>125</v>
      </c>
      <c r="AJ224" s="113" t="s">
        <v>1690</v>
      </c>
      <c r="AK224" s="113">
        <v>120</v>
      </c>
      <c r="AL224" s="113" t="s">
        <v>1639</v>
      </c>
      <c r="AM224" s="113">
        <v>115</v>
      </c>
      <c r="AN224" s="279" t="s">
        <v>1625</v>
      </c>
      <c r="AO224" s="279">
        <v>110</v>
      </c>
      <c r="AP224" s="279" t="s">
        <v>1625</v>
      </c>
      <c r="AQ224" s="286">
        <v>0</v>
      </c>
      <c r="AR224" s="113">
        <v>0</v>
      </c>
      <c r="AS224" s="274">
        <v>30000</v>
      </c>
      <c r="AT224" s="113">
        <v>85</v>
      </c>
      <c r="AU224" s="113">
        <v>110</v>
      </c>
      <c r="AV224" s="113">
        <v>86</v>
      </c>
      <c r="AW224" s="113">
        <v>100</v>
      </c>
      <c r="AX224" s="279">
        <v>109</v>
      </c>
      <c r="AY224" s="113">
        <v>100</v>
      </c>
      <c r="AZ224" s="113">
        <v>100</v>
      </c>
      <c r="BA224" s="286">
        <v>100</v>
      </c>
      <c r="BB224" s="286">
        <v>70</v>
      </c>
    </row>
    <row r="225" s="4" customFormat="1" ht="20.4" spans="1:54">
      <c r="A225" s="51">
        <f t="shared" si="48"/>
        <v>902</v>
      </c>
      <c r="B225" s="42" t="s">
        <v>578</v>
      </c>
      <c r="C225" s="33" t="s">
        <v>579</v>
      </c>
      <c r="D225" s="43" t="s">
        <v>193</v>
      </c>
      <c r="E225" s="44" t="s">
        <v>587</v>
      </c>
      <c r="F225" s="33" t="s">
        <v>588</v>
      </c>
      <c r="G225" s="47"/>
      <c r="H225" s="19">
        <v>1</v>
      </c>
      <c r="I225" s="19">
        <v>1</v>
      </c>
      <c r="J225" s="19">
        <v>0</v>
      </c>
      <c r="K225" s="19">
        <v>0</v>
      </c>
      <c r="L225" s="19">
        <v>0</v>
      </c>
      <c r="M225" s="19">
        <v>0</v>
      </c>
      <c r="N225" s="19">
        <v>0</v>
      </c>
      <c r="O225" s="26">
        <v>0</v>
      </c>
      <c r="P225" s="19">
        <f t="shared" si="47"/>
        <v>0</v>
      </c>
      <c r="Q225" s="19">
        <v>0</v>
      </c>
      <c r="R225" s="19">
        <v>0</v>
      </c>
      <c r="S225" s="19">
        <v>0</v>
      </c>
      <c r="T225" s="19">
        <v>0</v>
      </c>
      <c r="U225" s="140">
        <f t="shared" si="46"/>
        <v>3</v>
      </c>
      <c r="V225" s="140">
        <v>85</v>
      </c>
      <c r="W225" s="140">
        <v>4</v>
      </c>
      <c r="X225" s="140">
        <v>200</v>
      </c>
      <c r="Y225" s="140">
        <v>25</v>
      </c>
      <c r="Z225" s="140">
        <v>1000</v>
      </c>
      <c r="AA225" s="140">
        <v>50</v>
      </c>
      <c r="AB225" s="140">
        <v>1900</v>
      </c>
      <c r="AC225" s="140">
        <v>85</v>
      </c>
      <c r="AD225" s="140">
        <v>3100</v>
      </c>
      <c r="AE225" s="140">
        <v>0</v>
      </c>
      <c r="AF225" s="140">
        <v>0</v>
      </c>
      <c r="AG225" s="274">
        <v>30000</v>
      </c>
      <c r="AH225" s="140">
        <v>110</v>
      </c>
      <c r="AI225" s="140">
        <v>125</v>
      </c>
      <c r="AJ225" s="140">
        <v>200</v>
      </c>
      <c r="AK225" s="140">
        <v>120</v>
      </c>
      <c r="AL225" s="140">
        <v>5050</v>
      </c>
      <c r="AM225" s="140">
        <v>115</v>
      </c>
      <c r="AN225" s="289">
        <v>60100</v>
      </c>
      <c r="AO225" s="289">
        <v>110</v>
      </c>
      <c r="AP225" s="289">
        <v>60100</v>
      </c>
      <c r="AQ225" s="140">
        <v>0</v>
      </c>
      <c r="AR225" s="140">
        <v>0</v>
      </c>
      <c r="AS225" s="274">
        <v>30000</v>
      </c>
      <c r="AT225" s="140">
        <v>85</v>
      </c>
      <c r="AU225" s="140">
        <v>110</v>
      </c>
      <c r="AV225" s="140">
        <v>86</v>
      </c>
      <c r="AW225" s="140">
        <v>100</v>
      </c>
      <c r="AX225" s="276">
        <v>109</v>
      </c>
      <c r="AY225" s="140">
        <v>100</v>
      </c>
      <c r="AZ225" s="140">
        <v>100</v>
      </c>
      <c r="BA225" s="284">
        <v>100</v>
      </c>
      <c r="BB225" s="284">
        <v>70</v>
      </c>
    </row>
    <row r="226" s="3" customFormat="1" ht="20.4" spans="1:54">
      <c r="A226" s="48"/>
      <c r="B226" s="37"/>
      <c r="C226" s="36"/>
      <c r="D226" s="38"/>
      <c r="E226" s="39"/>
      <c r="F226" s="36"/>
      <c r="G226" s="49"/>
      <c r="H226" s="52">
        <v>1</v>
      </c>
      <c r="I226" s="52">
        <v>1</v>
      </c>
      <c r="J226" s="52">
        <v>1</v>
      </c>
      <c r="K226" s="52">
        <v>0</v>
      </c>
      <c r="L226" s="52">
        <v>0</v>
      </c>
      <c r="M226" s="52">
        <v>0</v>
      </c>
      <c r="N226" s="52">
        <v>0</v>
      </c>
      <c r="O226" s="98">
        <v>0</v>
      </c>
      <c r="P226" s="52">
        <v>0</v>
      </c>
      <c r="Q226" s="52">
        <v>0</v>
      </c>
      <c r="R226" s="52">
        <v>0</v>
      </c>
      <c r="S226" s="52">
        <v>0</v>
      </c>
      <c r="T226" s="52">
        <v>0</v>
      </c>
      <c r="U226" s="250">
        <f t="shared" si="46"/>
        <v>7</v>
      </c>
      <c r="V226" s="250">
        <v>50</v>
      </c>
      <c r="W226" s="250" t="s">
        <v>1618</v>
      </c>
      <c r="X226" s="250" t="s">
        <v>1635</v>
      </c>
      <c r="Y226" s="250">
        <v>25</v>
      </c>
      <c r="Z226" s="250" t="s">
        <v>1636</v>
      </c>
      <c r="AA226" s="250">
        <v>50</v>
      </c>
      <c r="AB226" s="250" t="s">
        <v>1637</v>
      </c>
      <c r="AC226" s="250">
        <v>50</v>
      </c>
      <c r="AD226" s="250" t="s">
        <v>1055</v>
      </c>
      <c r="AE226" s="250">
        <v>0</v>
      </c>
      <c r="AF226" s="250">
        <v>0</v>
      </c>
      <c r="AG226" s="274">
        <v>30000</v>
      </c>
      <c r="AH226" s="250">
        <v>120</v>
      </c>
      <c r="AI226" s="250">
        <v>125</v>
      </c>
      <c r="AJ226" s="250" t="s">
        <v>1638</v>
      </c>
      <c r="AK226" s="250">
        <v>120</v>
      </c>
      <c r="AL226" s="250" t="s">
        <v>1639</v>
      </c>
      <c r="AM226" s="250">
        <v>120</v>
      </c>
      <c r="AN226" s="275" t="s">
        <v>1625</v>
      </c>
      <c r="AO226" s="275">
        <v>120</v>
      </c>
      <c r="AP226" s="275" t="s">
        <v>251</v>
      </c>
      <c r="AQ226" s="250">
        <v>0</v>
      </c>
      <c r="AR226" s="250">
        <v>0</v>
      </c>
      <c r="AS226" s="274">
        <v>30000</v>
      </c>
      <c r="AT226" s="250">
        <v>50</v>
      </c>
      <c r="AU226" s="250">
        <v>120</v>
      </c>
      <c r="AV226" s="250">
        <v>51</v>
      </c>
      <c r="AW226" s="250">
        <v>50</v>
      </c>
      <c r="AX226" s="250">
        <v>119</v>
      </c>
      <c r="AY226" s="250">
        <v>120</v>
      </c>
      <c r="AZ226" s="250">
        <v>100</v>
      </c>
      <c r="BA226" s="251">
        <v>100</v>
      </c>
      <c r="BB226" s="251">
        <v>70</v>
      </c>
    </row>
    <row r="227" s="243" customFormat="1" ht="20.4" spans="1:54">
      <c r="A227" s="58">
        <f>A4</f>
        <v>902</v>
      </c>
      <c r="B227" s="59" t="s">
        <v>591</v>
      </c>
      <c r="C227" s="55" t="s">
        <v>592</v>
      </c>
      <c r="D227" s="56" t="s">
        <v>168</v>
      </c>
      <c r="E227" s="57" t="s">
        <v>593</v>
      </c>
      <c r="F227" s="55" t="s">
        <v>594</v>
      </c>
      <c r="G227" s="68"/>
      <c r="H227" s="121">
        <v>1</v>
      </c>
      <c r="I227" s="121">
        <v>1</v>
      </c>
      <c r="J227" s="121">
        <v>1</v>
      </c>
      <c r="K227" s="121">
        <v>0</v>
      </c>
      <c r="L227" s="121">
        <v>0</v>
      </c>
      <c r="M227" s="121">
        <v>0</v>
      </c>
      <c r="N227" s="121">
        <v>0</v>
      </c>
      <c r="O227" s="138">
        <v>0</v>
      </c>
      <c r="P227" s="121">
        <f>Q227+R227*2+S227*4+T227*8</f>
        <v>0</v>
      </c>
      <c r="Q227" s="121">
        <v>0</v>
      </c>
      <c r="R227" s="121">
        <v>0</v>
      </c>
      <c r="S227" s="121">
        <v>0</v>
      </c>
      <c r="T227" s="121">
        <v>0</v>
      </c>
      <c r="U227" s="19">
        <f t="shared" si="46"/>
        <v>7</v>
      </c>
      <c r="V227" s="19">
        <v>50</v>
      </c>
      <c r="W227" s="121">
        <v>4</v>
      </c>
      <c r="X227" s="121">
        <v>400</v>
      </c>
      <c r="Y227" s="121">
        <v>25</v>
      </c>
      <c r="Z227" s="121">
        <v>1000</v>
      </c>
      <c r="AA227" s="121">
        <v>50</v>
      </c>
      <c r="AB227" s="121">
        <v>1850</v>
      </c>
      <c r="AC227" s="19">
        <v>50</v>
      </c>
      <c r="AD227" s="121">
        <v>3000</v>
      </c>
      <c r="AE227" s="121">
        <v>0</v>
      </c>
      <c r="AF227" s="121">
        <v>0</v>
      </c>
      <c r="AG227" s="307">
        <v>30000</v>
      </c>
      <c r="AH227" s="121">
        <v>120</v>
      </c>
      <c r="AI227" s="121">
        <v>125</v>
      </c>
      <c r="AJ227" s="121">
        <v>120</v>
      </c>
      <c r="AK227" s="121">
        <v>120</v>
      </c>
      <c r="AL227" s="121">
        <v>5050</v>
      </c>
      <c r="AM227" s="19">
        <v>120</v>
      </c>
      <c r="AN227" s="121">
        <v>60050</v>
      </c>
      <c r="AO227" s="19">
        <v>120</v>
      </c>
      <c r="AP227" s="121">
        <v>60100</v>
      </c>
      <c r="AQ227" s="121">
        <v>0</v>
      </c>
      <c r="AR227" s="121">
        <v>0</v>
      </c>
      <c r="AS227" s="307">
        <v>30000</v>
      </c>
      <c r="AT227" s="121">
        <v>50</v>
      </c>
      <c r="AU227" s="121">
        <v>120</v>
      </c>
      <c r="AV227" s="19">
        <v>51</v>
      </c>
      <c r="AW227" s="121">
        <v>50</v>
      </c>
      <c r="AX227" s="19">
        <v>119</v>
      </c>
      <c r="AY227" s="121">
        <v>120</v>
      </c>
      <c r="AZ227" s="121">
        <v>100</v>
      </c>
      <c r="BA227" s="138">
        <v>100</v>
      </c>
      <c r="BB227" s="138">
        <v>70</v>
      </c>
    </row>
    <row r="228" ht="20.4" spans="1:54">
      <c r="A228" s="33">
        <f>A217</f>
        <v>902</v>
      </c>
      <c r="B228" s="42" t="s">
        <v>595</v>
      </c>
      <c r="C228" s="33"/>
      <c r="D228" s="43"/>
      <c r="E228" s="44"/>
      <c r="F228" s="44"/>
      <c r="G228" s="47"/>
      <c r="H228" s="312"/>
      <c r="I228" s="312"/>
      <c r="J228" s="312"/>
      <c r="K228" s="312"/>
      <c r="L228" s="312"/>
      <c r="M228" s="312"/>
      <c r="N228" s="312">
        <v>0</v>
      </c>
      <c r="O228" s="100">
        <v>0</v>
      </c>
      <c r="P228" s="312"/>
      <c r="Q228" s="312"/>
      <c r="R228" s="312"/>
      <c r="S228" s="312"/>
      <c r="T228" s="312"/>
      <c r="U228" s="265"/>
      <c r="V228" s="265"/>
      <c r="W228" s="265"/>
      <c r="X228" s="265"/>
      <c r="Y228" s="265"/>
      <c r="Z228" s="265"/>
      <c r="AA228" s="265"/>
      <c r="AB228" s="265"/>
      <c r="AC228" s="265"/>
      <c r="AD228" s="265"/>
      <c r="AE228" s="265">
        <v>0</v>
      </c>
      <c r="AF228" s="265">
        <v>0</v>
      </c>
      <c r="AG228" s="274">
        <v>30000</v>
      </c>
      <c r="AH228" s="265"/>
      <c r="AI228" s="265"/>
      <c r="AJ228" s="265"/>
      <c r="AK228" s="265"/>
      <c r="AL228" s="265"/>
      <c r="AM228" s="265"/>
      <c r="AN228" s="276"/>
      <c r="AO228" s="276"/>
      <c r="AP228" s="276"/>
      <c r="AQ228" s="265"/>
      <c r="AR228" s="265"/>
      <c r="AS228" s="274"/>
      <c r="AT228" s="265"/>
      <c r="AU228" s="265"/>
      <c r="AV228" s="265"/>
      <c r="AW228" s="265"/>
      <c r="AX228" s="265"/>
      <c r="AY228" s="265"/>
      <c r="AZ228" s="265"/>
      <c r="BA228" s="283">
        <v>100</v>
      </c>
      <c r="BB228" s="283">
        <v>70</v>
      </c>
    </row>
    <row r="229" ht="20.4" spans="1:54">
      <c r="A229" s="33">
        <f>A228</f>
        <v>902</v>
      </c>
      <c r="B229" s="42" t="s">
        <v>596</v>
      </c>
      <c r="C229" s="33" t="s">
        <v>597</v>
      </c>
      <c r="D229" s="43" t="s">
        <v>168</v>
      </c>
      <c r="E229" s="44" t="s">
        <v>598</v>
      </c>
      <c r="F229" s="44" t="s">
        <v>597</v>
      </c>
      <c r="G229" s="47"/>
      <c r="H229" s="19">
        <v>1</v>
      </c>
      <c r="I229" s="19">
        <v>1</v>
      </c>
      <c r="J229" s="19">
        <v>0</v>
      </c>
      <c r="K229" s="19">
        <v>0</v>
      </c>
      <c r="L229" s="19">
        <v>0</v>
      </c>
      <c r="M229" s="19">
        <v>0</v>
      </c>
      <c r="N229" s="19">
        <v>0</v>
      </c>
      <c r="O229" s="26">
        <v>0</v>
      </c>
      <c r="P229" s="19">
        <f t="shared" ref="P229:P232" si="49">Q229+R229*2+S229*4+T229*8</f>
        <v>0</v>
      </c>
      <c r="Q229" s="19">
        <v>0</v>
      </c>
      <c r="R229" s="19">
        <v>0</v>
      </c>
      <c r="S229" s="19">
        <v>0</v>
      </c>
      <c r="T229" s="19">
        <v>0</v>
      </c>
      <c r="U229" s="265">
        <f t="shared" si="46"/>
        <v>3</v>
      </c>
      <c r="V229" s="265">
        <v>85</v>
      </c>
      <c r="W229" s="265">
        <v>4</v>
      </c>
      <c r="X229" s="265">
        <v>400</v>
      </c>
      <c r="Y229" s="265">
        <v>25</v>
      </c>
      <c r="Z229" s="265">
        <v>1000</v>
      </c>
      <c r="AA229" s="265">
        <v>50</v>
      </c>
      <c r="AB229" s="265">
        <v>1850</v>
      </c>
      <c r="AC229" s="265">
        <v>75</v>
      </c>
      <c r="AD229" s="265">
        <v>3000</v>
      </c>
      <c r="AE229" s="265">
        <v>0</v>
      </c>
      <c r="AF229" s="265">
        <v>0</v>
      </c>
      <c r="AG229" s="274">
        <v>30000</v>
      </c>
      <c r="AH229" s="265">
        <v>110</v>
      </c>
      <c r="AI229" s="265">
        <v>125</v>
      </c>
      <c r="AJ229" s="265">
        <v>120</v>
      </c>
      <c r="AK229" s="265">
        <v>120</v>
      </c>
      <c r="AL229" s="265">
        <v>5050</v>
      </c>
      <c r="AM229" s="265">
        <v>115</v>
      </c>
      <c r="AN229" s="276">
        <v>60050</v>
      </c>
      <c r="AO229" s="276">
        <v>110</v>
      </c>
      <c r="AP229" s="276">
        <v>60100</v>
      </c>
      <c r="AQ229" s="265">
        <v>0</v>
      </c>
      <c r="AR229" s="265">
        <v>0</v>
      </c>
      <c r="AS229" s="274">
        <v>30000</v>
      </c>
      <c r="AT229" s="265">
        <v>50</v>
      </c>
      <c r="AU229" s="265">
        <v>120</v>
      </c>
      <c r="AV229" s="265">
        <v>86</v>
      </c>
      <c r="AW229" s="265">
        <v>85</v>
      </c>
      <c r="AX229" s="265">
        <v>109</v>
      </c>
      <c r="AY229" s="265">
        <v>115</v>
      </c>
      <c r="AZ229" s="265">
        <v>100</v>
      </c>
      <c r="BA229" s="283">
        <v>100</v>
      </c>
      <c r="BB229" s="283">
        <v>70</v>
      </c>
    </row>
    <row r="230" ht="20.4" spans="1:54">
      <c r="A230" s="33">
        <f>A229</f>
        <v>902</v>
      </c>
      <c r="B230" s="42"/>
      <c r="C230" s="33" t="s">
        <v>599</v>
      </c>
      <c r="D230" s="43" t="s">
        <v>168</v>
      </c>
      <c r="E230" s="44" t="s">
        <v>600</v>
      </c>
      <c r="F230" s="44" t="s">
        <v>599</v>
      </c>
      <c r="G230" s="47"/>
      <c r="H230" s="19">
        <v>0</v>
      </c>
      <c r="I230" s="19">
        <v>0</v>
      </c>
      <c r="J230" s="19">
        <v>0</v>
      </c>
      <c r="K230" s="19">
        <v>0</v>
      </c>
      <c r="L230" s="19">
        <v>0</v>
      </c>
      <c r="M230" s="19">
        <v>0</v>
      </c>
      <c r="N230" s="19">
        <v>0</v>
      </c>
      <c r="O230" s="26">
        <v>0</v>
      </c>
      <c r="P230" s="19">
        <f t="shared" si="49"/>
        <v>0</v>
      </c>
      <c r="Q230" s="19">
        <v>0</v>
      </c>
      <c r="R230" s="19">
        <v>0</v>
      </c>
      <c r="S230" s="19">
        <v>0</v>
      </c>
      <c r="T230" s="19">
        <v>0</v>
      </c>
      <c r="U230" s="265">
        <f t="shared" si="46"/>
        <v>0</v>
      </c>
      <c r="V230" s="265"/>
      <c r="W230" s="265"/>
      <c r="X230" s="265"/>
      <c r="Y230" s="265"/>
      <c r="Z230" s="265"/>
      <c r="AA230" s="265"/>
      <c r="AB230" s="265"/>
      <c r="AC230" s="265"/>
      <c r="AD230" s="265"/>
      <c r="AE230" s="265">
        <v>0</v>
      </c>
      <c r="AF230" s="265">
        <v>0</v>
      </c>
      <c r="AG230" s="274">
        <v>30000</v>
      </c>
      <c r="AH230" s="265"/>
      <c r="AI230" s="265"/>
      <c r="AJ230" s="265"/>
      <c r="AK230" s="265"/>
      <c r="AL230" s="265"/>
      <c r="AM230" s="265"/>
      <c r="AN230" s="276"/>
      <c r="AO230" s="276"/>
      <c r="AP230" s="276"/>
      <c r="AQ230" s="265">
        <v>0</v>
      </c>
      <c r="AR230" s="265">
        <v>0</v>
      </c>
      <c r="AS230" s="274">
        <v>30000</v>
      </c>
      <c r="AT230" s="265">
        <v>50</v>
      </c>
      <c r="AU230" s="265">
        <v>120</v>
      </c>
      <c r="AV230" s="265">
        <v>86</v>
      </c>
      <c r="AW230" s="265">
        <v>85</v>
      </c>
      <c r="AX230" s="265">
        <v>109</v>
      </c>
      <c r="AY230" s="265">
        <v>115</v>
      </c>
      <c r="AZ230" s="265">
        <v>100</v>
      </c>
      <c r="BA230" s="283">
        <v>100</v>
      </c>
      <c r="BB230" s="283">
        <v>70</v>
      </c>
    </row>
    <row r="231" s="6" customFormat="1" ht="20.4" spans="1:54">
      <c r="A231" s="60"/>
      <c r="B231" s="61"/>
      <c r="C231" s="60"/>
      <c r="D231" s="62"/>
      <c r="E231" s="63"/>
      <c r="F231" s="63" t="s">
        <v>920</v>
      </c>
      <c r="G231" s="196" t="s">
        <v>264</v>
      </c>
      <c r="H231" s="8">
        <v>0</v>
      </c>
      <c r="I231" s="8">
        <v>0</v>
      </c>
      <c r="J231" s="8">
        <v>0</v>
      </c>
      <c r="K231" s="8"/>
      <c r="L231" s="8"/>
      <c r="M231" s="8"/>
      <c r="N231" s="8">
        <v>0</v>
      </c>
      <c r="O231" s="252">
        <v>0</v>
      </c>
      <c r="P231" s="8"/>
      <c r="Q231" s="8"/>
      <c r="R231" s="8"/>
      <c r="S231" s="8"/>
      <c r="T231" s="8"/>
      <c r="U231" s="267">
        <f t="shared" si="46"/>
        <v>0</v>
      </c>
      <c r="V231" s="267" t="s">
        <v>251</v>
      </c>
      <c r="W231" s="267" t="s">
        <v>251</v>
      </c>
      <c r="X231" s="267" t="s">
        <v>251</v>
      </c>
      <c r="Y231" s="267" t="s">
        <v>251</v>
      </c>
      <c r="Z231" s="267" t="s">
        <v>251</v>
      </c>
      <c r="AA231" s="267" t="s">
        <v>251</v>
      </c>
      <c r="AB231" s="267" t="s">
        <v>251</v>
      </c>
      <c r="AC231" s="267" t="s">
        <v>251</v>
      </c>
      <c r="AD231" s="267" t="s">
        <v>251</v>
      </c>
      <c r="AE231" s="267" t="s">
        <v>251</v>
      </c>
      <c r="AF231" s="267" t="s">
        <v>251</v>
      </c>
      <c r="AG231" s="274" t="s">
        <v>251</v>
      </c>
      <c r="AH231" s="267" t="s">
        <v>251</v>
      </c>
      <c r="AI231" s="267" t="s">
        <v>251</v>
      </c>
      <c r="AJ231" s="267" t="s">
        <v>251</v>
      </c>
      <c r="AK231" s="267" t="s">
        <v>251</v>
      </c>
      <c r="AL231" s="267" t="s">
        <v>251</v>
      </c>
      <c r="AM231" s="267" t="s">
        <v>251</v>
      </c>
      <c r="AN231" s="267" t="s">
        <v>251</v>
      </c>
      <c r="AO231" s="267" t="s">
        <v>251</v>
      </c>
      <c r="AP231" s="267" t="s">
        <v>251</v>
      </c>
      <c r="AQ231" s="267" t="s">
        <v>251</v>
      </c>
      <c r="AR231" s="267" t="s">
        <v>251</v>
      </c>
      <c r="AS231" s="274" t="s">
        <v>251</v>
      </c>
      <c r="AT231" s="267" t="s">
        <v>251</v>
      </c>
      <c r="AU231" s="267" t="s">
        <v>251</v>
      </c>
      <c r="AV231" s="267" t="s">
        <v>251</v>
      </c>
      <c r="AW231" s="267" t="s">
        <v>251</v>
      </c>
      <c r="AX231" s="267" t="s">
        <v>251</v>
      </c>
      <c r="AY231" s="267" t="s">
        <v>251</v>
      </c>
      <c r="AZ231" s="267">
        <v>100</v>
      </c>
      <c r="BA231" s="285">
        <v>100</v>
      </c>
      <c r="BB231" s="285">
        <v>70</v>
      </c>
    </row>
    <row r="232" ht="20.4" spans="1:54">
      <c r="A232" s="33">
        <f>A230</f>
        <v>902</v>
      </c>
      <c r="B232" s="42" t="s">
        <v>604</v>
      </c>
      <c r="C232" s="33" t="s">
        <v>599</v>
      </c>
      <c r="D232" s="43" t="s">
        <v>180</v>
      </c>
      <c r="E232" s="44" t="s">
        <v>605</v>
      </c>
      <c r="F232" s="44" t="s">
        <v>606</v>
      </c>
      <c r="G232" s="47"/>
      <c r="H232" s="19">
        <v>0</v>
      </c>
      <c r="I232" s="19">
        <v>0</v>
      </c>
      <c r="J232" s="19">
        <v>0</v>
      </c>
      <c r="K232" s="19">
        <v>0</v>
      </c>
      <c r="L232" s="19">
        <v>0</v>
      </c>
      <c r="M232" s="19">
        <v>0</v>
      </c>
      <c r="N232" s="19">
        <v>0</v>
      </c>
      <c r="O232" s="26">
        <v>0</v>
      </c>
      <c r="P232" s="19">
        <f t="shared" si="49"/>
        <v>0</v>
      </c>
      <c r="Q232" s="19">
        <v>0</v>
      </c>
      <c r="R232" s="19">
        <v>0</v>
      </c>
      <c r="S232" s="19">
        <v>0</v>
      </c>
      <c r="T232" s="19">
        <v>0</v>
      </c>
      <c r="U232" s="19">
        <f t="shared" si="46"/>
        <v>0</v>
      </c>
      <c r="V232" s="19"/>
      <c r="W232" s="19"/>
      <c r="X232" s="19"/>
      <c r="Y232" s="19"/>
      <c r="Z232" s="19"/>
      <c r="AA232" s="19"/>
      <c r="AB232" s="19"/>
      <c r="AC232" s="19"/>
      <c r="AD232" s="19"/>
      <c r="AE232" s="19">
        <v>0</v>
      </c>
      <c r="AF232" s="19">
        <v>0</v>
      </c>
      <c r="AG232" s="307">
        <v>30000</v>
      </c>
      <c r="AH232" s="19"/>
      <c r="AI232" s="19"/>
      <c r="AJ232" s="19"/>
      <c r="AK232" s="19"/>
      <c r="AL232" s="19"/>
      <c r="AM232" s="19"/>
      <c r="AN232" s="19"/>
      <c r="AO232" s="19"/>
      <c r="AP232" s="19"/>
      <c r="AQ232" s="19">
        <v>0</v>
      </c>
      <c r="AR232" s="19">
        <v>0</v>
      </c>
      <c r="AS232" s="307">
        <v>30000</v>
      </c>
      <c r="AT232" s="19">
        <v>50</v>
      </c>
      <c r="AU232" s="19">
        <v>120</v>
      </c>
      <c r="AV232" s="19">
        <v>86</v>
      </c>
      <c r="AW232" s="19">
        <v>85</v>
      </c>
      <c r="AX232" s="19">
        <v>114</v>
      </c>
      <c r="AY232" s="19">
        <v>115</v>
      </c>
      <c r="AZ232" s="19">
        <v>100</v>
      </c>
      <c r="BA232" s="26">
        <v>100</v>
      </c>
      <c r="BB232" s="26">
        <v>70</v>
      </c>
    </row>
    <row r="233" s="6" customFormat="1" ht="20.4" spans="1:54">
      <c r="A233" s="60"/>
      <c r="B233" s="61"/>
      <c r="C233" s="60"/>
      <c r="D233" s="62"/>
      <c r="E233" s="63"/>
      <c r="F233" s="63" t="s">
        <v>607</v>
      </c>
      <c r="G233" s="66"/>
      <c r="H233" s="8">
        <v>0</v>
      </c>
      <c r="I233" s="8">
        <v>0</v>
      </c>
      <c r="J233" s="8">
        <v>0</v>
      </c>
      <c r="K233" s="8"/>
      <c r="L233" s="8"/>
      <c r="M233" s="8"/>
      <c r="N233" s="8">
        <v>0</v>
      </c>
      <c r="O233" s="252">
        <v>0</v>
      </c>
      <c r="P233" s="8"/>
      <c r="Q233" s="8"/>
      <c r="R233" s="8"/>
      <c r="S233" s="8"/>
      <c r="T233" s="8"/>
      <c r="U233" s="267">
        <f t="shared" si="46"/>
        <v>0</v>
      </c>
      <c r="V233" s="267" t="s">
        <v>251</v>
      </c>
      <c r="W233" s="267" t="s">
        <v>251</v>
      </c>
      <c r="X233" s="267" t="s">
        <v>251</v>
      </c>
      <c r="Y233" s="267" t="s">
        <v>251</v>
      </c>
      <c r="Z233" s="267" t="s">
        <v>251</v>
      </c>
      <c r="AA233" s="267" t="s">
        <v>251</v>
      </c>
      <c r="AB233" s="267" t="s">
        <v>251</v>
      </c>
      <c r="AC233" s="267" t="s">
        <v>251</v>
      </c>
      <c r="AD233" s="267" t="s">
        <v>251</v>
      </c>
      <c r="AE233" s="267" t="s">
        <v>251</v>
      </c>
      <c r="AF233" s="267" t="s">
        <v>251</v>
      </c>
      <c r="AG233" s="274" t="s">
        <v>251</v>
      </c>
      <c r="AH233" s="267" t="s">
        <v>251</v>
      </c>
      <c r="AI233" s="267" t="s">
        <v>251</v>
      </c>
      <c r="AJ233" s="267" t="s">
        <v>251</v>
      </c>
      <c r="AK233" s="267" t="s">
        <v>251</v>
      </c>
      <c r="AL233" s="267" t="s">
        <v>251</v>
      </c>
      <c r="AM233" s="267" t="s">
        <v>251</v>
      </c>
      <c r="AN233" s="267" t="s">
        <v>251</v>
      </c>
      <c r="AO233" s="267" t="s">
        <v>251</v>
      </c>
      <c r="AP233" s="267" t="s">
        <v>251</v>
      </c>
      <c r="AQ233" s="267" t="s">
        <v>251</v>
      </c>
      <c r="AR233" s="267" t="s">
        <v>251</v>
      </c>
      <c r="AS233" s="274" t="s">
        <v>251</v>
      </c>
      <c r="AT233" s="267" t="s">
        <v>251</v>
      </c>
      <c r="AU233" s="267" t="s">
        <v>251</v>
      </c>
      <c r="AV233" s="267" t="s">
        <v>251</v>
      </c>
      <c r="AW233" s="267" t="s">
        <v>251</v>
      </c>
      <c r="AX233" s="267">
        <v>109</v>
      </c>
      <c r="AY233" s="267" t="s">
        <v>251</v>
      </c>
      <c r="AZ233" s="267">
        <v>100</v>
      </c>
      <c r="BA233" s="285">
        <v>100</v>
      </c>
      <c r="BB233" s="285">
        <v>70</v>
      </c>
    </row>
    <row r="234" ht="20.4" spans="1:54">
      <c r="A234" s="33">
        <f>A232</f>
        <v>902</v>
      </c>
      <c r="B234" s="42" t="s">
        <v>610</v>
      </c>
      <c r="C234" s="33" t="s">
        <v>611</v>
      </c>
      <c r="D234" s="43" t="s">
        <v>168</v>
      </c>
      <c r="E234" s="44" t="s">
        <v>612</v>
      </c>
      <c r="F234" s="44" t="s">
        <v>611</v>
      </c>
      <c r="G234" s="47"/>
      <c r="H234" s="19">
        <v>0</v>
      </c>
      <c r="I234" s="19">
        <v>0</v>
      </c>
      <c r="J234" s="19">
        <v>0</v>
      </c>
      <c r="K234" s="19">
        <v>0</v>
      </c>
      <c r="L234" s="19">
        <v>0</v>
      </c>
      <c r="M234" s="19">
        <v>0</v>
      </c>
      <c r="N234" s="19">
        <v>0</v>
      </c>
      <c r="O234" s="26">
        <v>0</v>
      </c>
      <c r="P234" s="19">
        <f t="shared" ref="P234:P244" si="50">Q234+R234*2+S234*4+T234*8</f>
        <v>0</v>
      </c>
      <c r="Q234" s="19">
        <v>0</v>
      </c>
      <c r="R234" s="19">
        <v>0</v>
      </c>
      <c r="S234" s="19">
        <v>0</v>
      </c>
      <c r="T234" s="19">
        <v>0</v>
      </c>
      <c r="U234" s="265">
        <f t="shared" si="46"/>
        <v>0</v>
      </c>
      <c r="V234" s="265">
        <v>85</v>
      </c>
      <c r="W234" s="265">
        <v>4</v>
      </c>
      <c r="X234" s="265">
        <v>400</v>
      </c>
      <c r="Y234" s="265">
        <v>25</v>
      </c>
      <c r="Z234" s="265">
        <v>1000</v>
      </c>
      <c r="AA234" s="265">
        <v>50</v>
      </c>
      <c r="AB234" s="265">
        <v>1850</v>
      </c>
      <c r="AC234" s="265">
        <v>75</v>
      </c>
      <c r="AD234" s="265">
        <v>3000</v>
      </c>
      <c r="AE234" s="265">
        <v>0</v>
      </c>
      <c r="AF234" s="265">
        <v>0</v>
      </c>
      <c r="AG234" s="274">
        <v>30000</v>
      </c>
      <c r="AH234" s="265">
        <v>110</v>
      </c>
      <c r="AI234" s="265">
        <v>125</v>
      </c>
      <c r="AJ234" s="265">
        <v>120</v>
      </c>
      <c r="AK234" s="265">
        <v>120</v>
      </c>
      <c r="AL234" s="265">
        <v>5050</v>
      </c>
      <c r="AM234" s="265">
        <v>115</v>
      </c>
      <c r="AN234" s="276">
        <v>60050</v>
      </c>
      <c r="AO234" s="276">
        <v>110</v>
      </c>
      <c r="AP234" s="276">
        <v>60100</v>
      </c>
      <c r="AQ234" s="265">
        <v>0</v>
      </c>
      <c r="AR234" s="265">
        <v>0</v>
      </c>
      <c r="AS234" s="274">
        <v>30000</v>
      </c>
      <c r="AT234" s="265">
        <v>50</v>
      </c>
      <c r="AU234" s="265">
        <v>120</v>
      </c>
      <c r="AV234" s="265">
        <v>86</v>
      </c>
      <c r="AW234" s="265">
        <v>85</v>
      </c>
      <c r="AX234" s="140">
        <v>109</v>
      </c>
      <c r="AY234" s="265">
        <v>115</v>
      </c>
      <c r="AZ234" s="265">
        <v>100</v>
      </c>
      <c r="BA234" s="283">
        <v>100</v>
      </c>
      <c r="BB234" s="283">
        <v>70</v>
      </c>
    </row>
    <row r="235" ht="20.4" spans="1:54">
      <c r="A235" s="33">
        <f>A234</f>
        <v>902</v>
      </c>
      <c r="B235" s="42" t="s">
        <v>613</v>
      </c>
      <c r="C235" s="33"/>
      <c r="D235" s="43"/>
      <c r="E235" s="44"/>
      <c r="F235" s="44"/>
      <c r="G235" s="47"/>
      <c r="H235" s="312"/>
      <c r="I235" s="312"/>
      <c r="J235" s="312"/>
      <c r="K235" s="312"/>
      <c r="L235" s="312"/>
      <c r="M235" s="312"/>
      <c r="N235" s="312">
        <v>0</v>
      </c>
      <c r="O235" s="100">
        <v>0</v>
      </c>
      <c r="P235" s="312"/>
      <c r="Q235" s="312"/>
      <c r="R235" s="312"/>
      <c r="S235" s="312"/>
      <c r="T235" s="312"/>
      <c r="U235" s="265"/>
      <c r="V235" s="265"/>
      <c r="W235" s="265"/>
      <c r="X235" s="265"/>
      <c r="Y235" s="265"/>
      <c r="Z235" s="265"/>
      <c r="AA235" s="265"/>
      <c r="AB235" s="265"/>
      <c r="AC235" s="265"/>
      <c r="AD235" s="265"/>
      <c r="AE235" s="265">
        <v>0</v>
      </c>
      <c r="AF235" s="265">
        <v>0</v>
      </c>
      <c r="AG235" s="274">
        <v>30000</v>
      </c>
      <c r="AH235" s="265"/>
      <c r="AI235" s="265"/>
      <c r="AJ235" s="265"/>
      <c r="AK235" s="265"/>
      <c r="AL235" s="265"/>
      <c r="AM235" s="265"/>
      <c r="AN235" s="276"/>
      <c r="AO235" s="276"/>
      <c r="AP235" s="276"/>
      <c r="AQ235" s="265">
        <v>0</v>
      </c>
      <c r="AR235" s="265">
        <v>0</v>
      </c>
      <c r="AS235" s="274">
        <v>30000</v>
      </c>
      <c r="AT235" s="265">
        <v>50</v>
      </c>
      <c r="AU235" s="265">
        <v>120</v>
      </c>
      <c r="AV235" s="265">
        <v>86</v>
      </c>
      <c r="AW235" s="265">
        <v>85</v>
      </c>
      <c r="AX235" s="265">
        <v>109</v>
      </c>
      <c r="AY235" s="265">
        <v>115</v>
      </c>
      <c r="AZ235" s="265">
        <v>100</v>
      </c>
      <c r="BA235" s="283">
        <v>100</v>
      </c>
      <c r="BB235" s="283">
        <v>70</v>
      </c>
    </row>
    <row r="236" ht="20.4" spans="1:54">
      <c r="A236" s="33">
        <f>A235</f>
        <v>902</v>
      </c>
      <c r="B236" s="42" t="s">
        <v>614</v>
      </c>
      <c r="C236" s="33" t="s">
        <v>615</v>
      </c>
      <c r="D236" s="43" t="s">
        <v>168</v>
      </c>
      <c r="E236" s="44" t="s">
        <v>616</v>
      </c>
      <c r="F236" s="44" t="s">
        <v>617</v>
      </c>
      <c r="G236" s="47"/>
      <c r="H236" s="19">
        <v>0</v>
      </c>
      <c r="I236" s="19">
        <v>0</v>
      </c>
      <c r="J236" s="19">
        <v>0</v>
      </c>
      <c r="K236" s="19">
        <v>0</v>
      </c>
      <c r="L236" s="19">
        <v>0</v>
      </c>
      <c r="M236" s="19">
        <v>0</v>
      </c>
      <c r="N236" s="19">
        <v>0</v>
      </c>
      <c r="O236" s="26">
        <v>0</v>
      </c>
      <c r="P236" s="19">
        <f t="shared" si="50"/>
        <v>0</v>
      </c>
      <c r="Q236" s="19">
        <v>0</v>
      </c>
      <c r="R236" s="19">
        <v>0</v>
      </c>
      <c r="S236" s="19">
        <v>0</v>
      </c>
      <c r="T236" s="19">
        <v>0</v>
      </c>
      <c r="U236" s="265">
        <f t="shared" si="46"/>
        <v>0</v>
      </c>
      <c r="V236" s="265">
        <v>85</v>
      </c>
      <c r="W236" s="265">
        <v>4</v>
      </c>
      <c r="X236" s="265">
        <v>400</v>
      </c>
      <c r="Y236" s="265">
        <v>25</v>
      </c>
      <c r="Z236" s="265">
        <v>1000</v>
      </c>
      <c r="AA236" s="265">
        <v>50</v>
      </c>
      <c r="AB236" s="265">
        <v>1850</v>
      </c>
      <c r="AC236" s="265">
        <v>75</v>
      </c>
      <c r="AD236" s="265">
        <v>3000</v>
      </c>
      <c r="AE236" s="265">
        <v>0</v>
      </c>
      <c r="AF236" s="265">
        <v>0</v>
      </c>
      <c r="AG236" s="274">
        <v>30000</v>
      </c>
      <c r="AH236" s="265">
        <v>110</v>
      </c>
      <c r="AI236" s="265">
        <v>125</v>
      </c>
      <c r="AJ236" s="265">
        <v>120</v>
      </c>
      <c r="AK236" s="265">
        <v>120</v>
      </c>
      <c r="AL236" s="265">
        <v>5050</v>
      </c>
      <c r="AM236" s="265">
        <v>115</v>
      </c>
      <c r="AN236" s="276">
        <v>60050</v>
      </c>
      <c r="AO236" s="276">
        <v>110</v>
      </c>
      <c r="AP236" s="276">
        <v>60100</v>
      </c>
      <c r="AQ236" s="265">
        <v>0</v>
      </c>
      <c r="AR236" s="265">
        <v>0</v>
      </c>
      <c r="AS236" s="274">
        <v>30000</v>
      </c>
      <c r="AT236" s="265">
        <v>50</v>
      </c>
      <c r="AU236" s="265">
        <v>120</v>
      </c>
      <c r="AV236" s="265">
        <v>86</v>
      </c>
      <c r="AW236" s="265">
        <v>85</v>
      </c>
      <c r="AX236" s="265">
        <v>109</v>
      </c>
      <c r="AY236" s="265">
        <v>115</v>
      </c>
      <c r="AZ236" s="265">
        <v>100</v>
      </c>
      <c r="BA236" s="283">
        <v>100</v>
      </c>
      <c r="BB236" s="283">
        <v>70</v>
      </c>
    </row>
    <row r="237" s="10" customFormat="1" ht="20.4" spans="1:54">
      <c r="A237" s="69"/>
      <c r="B237" s="70"/>
      <c r="C237" s="69"/>
      <c r="D237" s="71"/>
      <c r="E237" s="72"/>
      <c r="F237" s="72"/>
      <c r="G237" s="197" t="s">
        <v>618</v>
      </c>
      <c r="H237" s="74">
        <v>1</v>
      </c>
      <c r="I237" s="74">
        <v>1</v>
      </c>
      <c r="J237" s="74">
        <v>1</v>
      </c>
      <c r="K237" s="74">
        <v>0</v>
      </c>
      <c r="L237" s="74">
        <v>0</v>
      </c>
      <c r="M237" s="74">
        <v>0</v>
      </c>
      <c r="N237" s="74">
        <v>0</v>
      </c>
      <c r="O237" s="235">
        <v>0</v>
      </c>
      <c r="P237" s="74" t="s">
        <v>251</v>
      </c>
      <c r="Q237" s="74" t="s">
        <v>251</v>
      </c>
      <c r="R237" s="74" t="s">
        <v>251</v>
      </c>
      <c r="S237" s="74" t="s">
        <v>251</v>
      </c>
      <c r="T237" s="74" t="s">
        <v>251</v>
      </c>
      <c r="U237" s="113"/>
      <c r="V237" s="113">
        <v>50</v>
      </c>
      <c r="W237" s="113" t="s">
        <v>1618</v>
      </c>
      <c r="X237" s="113" t="s">
        <v>1635</v>
      </c>
      <c r="Y237" s="113">
        <v>25</v>
      </c>
      <c r="Z237" s="113" t="s">
        <v>1636</v>
      </c>
      <c r="AA237" s="113">
        <v>50</v>
      </c>
      <c r="AB237" s="113" t="s">
        <v>1637</v>
      </c>
      <c r="AC237" s="113">
        <v>50</v>
      </c>
      <c r="AD237" s="113" t="s">
        <v>1055</v>
      </c>
      <c r="AE237" s="113">
        <v>0</v>
      </c>
      <c r="AF237" s="113">
        <v>0</v>
      </c>
      <c r="AG237" s="274">
        <v>30000</v>
      </c>
      <c r="AH237" s="113">
        <v>120</v>
      </c>
      <c r="AI237" s="113">
        <v>125</v>
      </c>
      <c r="AJ237" s="113" t="s">
        <v>1638</v>
      </c>
      <c r="AK237" s="113">
        <v>120</v>
      </c>
      <c r="AL237" s="113" t="s">
        <v>1639</v>
      </c>
      <c r="AM237" s="113">
        <v>120</v>
      </c>
      <c r="AN237" s="279" t="s">
        <v>1625</v>
      </c>
      <c r="AO237" s="279">
        <v>120</v>
      </c>
      <c r="AP237" s="279" t="s">
        <v>251</v>
      </c>
      <c r="AQ237" s="113">
        <v>0</v>
      </c>
      <c r="AR237" s="113">
        <v>0</v>
      </c>
      <c r="AS237" s="274">
        <v>30000</v>
      </c>
      <c r="AT237" s="113">
        <v>50</v>
      </c>
      <c r="AU237" s="113">
        <v>120</v>
      </c>
      <c r="AV237" s="113">
        <v>51</v>
      </c>
      <c r="AW237" s="113">
        <v>50</v>
      </c>
      <c r="AX237" s="113">
        <v>119</v>
      </c>
      <c r="AY237" s="113">
        <v>120</v>
      </c>
      <c r="AZ237" s="113">
        <v>100</v>
      </c>
      <c r="BA237" s="286">
        <v>100</v>
      </c>
      <c r="BB237" s="286">
        <v>70</v>
      </c>
    </row>
    <row r="238" s="18" customFormat="1" ht="20.4" spans="1:54">
      <c r="A238" s="55">
        <f>A236</f>
        <v>902</v>
      </c>
      <c r="B238" s="59" t="s">
        <v>619</v>
      </c>
      <c r="C238" s="55" t="s">
        <v>620</v>
      </c>
      <c r="D238" s="56" t="s">
        <v>168</v>
      </c>
      <c r="E238" s="57" t="s">
        <v>621</v>
      </c>
      <c r="F238" s="57" t="s">
        <v>620</v>
      </c>
      <c r="G238" s="198"/>
      <c r="H238" s="121">
        <v>1</v>
      </c>
      <c r="I238" s="121">
        <v>1</v>
      </c>
      <c r="J238" s="121">
        <v>1</v>
      </c>
      <c r="K238" s="121">
        <v>0</v>
      </c>
      <c r="L238" s="121">
        <v>0</v>
      </c>
      <c r="M238" s="121">
        <v>0</v>
      </c>
      <c r="N238" s="121">
        <v>0</v>
      </c>
      <c r="O238" s="138">
        <v>0</v>
      </c>
      <c r="P238" s="121">
        <f t="shared" si="50"/>
        <v>0</v>
      </c>
      <c r="Q238" s="121">
        <v>0</v>
      </c>
      <c r="R238" s="121">
        <v>0</v>
      </c>
      <c r="S238" s="121">
        <v>0</v>
      </c>
      <c r="T238" s="121">
        <v>0</v>
      </c>
      <c r="U238" s="265">
        <f t="shared" si="46"/>
        <v>7</v>
      </c>
      <c r="V238" s="265">
        <v>50</v>
      </c>
      <c r="W238" s="265">
        <v>4</v>
      </c>
      <c r="X238" s="265">
        <v>400</v>
      </c>
      <c r="Y238" s="265">
        <v>25</v>
      </c>
      <c r="Z238" s="265">
        <v>1000</v>
      </c>
      <c r="AA238" s="265">
        <v>50</v>
      </c>
      <c r="AB238" s="265">
        <v>1850</v>
      </c>
      <c r="AC238" s="265">
        <v>50</v>
      </c>
      <c r="AD238" s="265">
        <v>3000</v>
      </c>
      <c r="AE238" s="265">
        <v>0</v>
      </c>
      <c r="AF238" s="265">
        <v>0</v>
      </c>
      <c r="AG238" s="274">
        <v>30000</v>
      </c>
      <c r="AH238" s="265">
        <v>120</v>
      </c>
      <c r="AI238" s="265">
        <v>125</v>
      </c>
      <c r="AJ238" s="265">
        <v>120</v>
      </c>
      <c r="AK238" s="265">
        <v>120</v>
      </c>
      <c r="AL238" s="265">
        <v>5050</v>
      </c>
      <c r="AM238" s="265">
        <v>120</v>
      </c>
      <c r="AN238" s="276">
        <v>60050</v>
      </c>
      <c r="AO238" s="276">
        <v>120</v>
      </c>
      <c r="AP238" s="276">
        <v>60100</v>
      </c>
      <c r="AQ238" s="265">
        <v>0</v>
      </c>
      <c r="AR238" s="265">
        <v>0</v>
      </c>
      <c r="AS238" s="274">
        <v>30000</v>
      </c>
      <c r="AT238" s="265">
        <v>50</v>
      </c>
      <c r="AU238" s="265">
        <v>120</v>
      </c>
      <c r="AV238" s="140">
        <v>51</v>
      </c>
      <c r="AW238" s="265">
        <v>50</v>
      </c>
      <c r="AX238" s="140">
        <v>119</v>
      </c>
      <c r="AY238" s="265">
        <v>120</v>
      </c>
      <c r="AZ238" s="265">
        <v>100</v>
      </c>
      <c r="BA238" s="283">
        <v>100</v>
      </c>
      <c r="BB238" s="283">
        <v>70</v>
      </c>
    </row>
    <row r="239" s="10" customFormat="1" ht="20.4" spans="1:54">
      <c r="A239" s="69"/>
      <c r="B239" s="70"/>
      <c r="C239" s="69"/>
      <c r="D239" s="71"/>
      <c r="E239" s="72" t="s">
        <v>455</v>
      </c>
      <c r="F239" s="72" t="s">
        <v>620</v>
      </c>
      <c r="G239" s="197" t="s">
        <v>622</v>
      </c>
      <c r="H239" s="74">
        <v>1</v>
      </c>
      <c r="I239" s="74">
        <v>1</v>
      </c>
      <c r="J239" s="74">
        <v>1</v>
      </c>
      <c r="K239" s="74">
        <v>0</v>
      </c>
      <c r="L239" s="74">
        <v>0</v>
      </c>
      <c r="M239" s="74">
        <v>0</v>
      </c>
      <c r="N239" s="74">
        <v>0</v>
      </c>
      <c r="O239" s="235">
        <v>0</v>
      </c>
      <c r="P239" s="74" t="s">
        <v>251</v>
      </c>
      <c r="Q239" s="74" t="s">
        <v>251</v>
      </c>
      <c r="R239" s="74" t="s">
        <v>251</v>
      </c>
      <c r="S239" s="74" t="s">
        <v>251</v>
      </c>
      <c r="T239" s="74" t="s">
        <v>251</v>
      </c>
      <c r="U239" s="113"/>
      <c r="V239" s="113">
        <v>50</v>
      </c>
      <c r="W239" s="113" t="s">
        <v>1618</v>
      </c>
      <c r="X239" s="113" t="s">
        <v>1635</v>
      </c>
      <c r="Y239" s="113">
        <v>25</v>
      </c>
      <c r="Z239" s="113" t="s">
        <v>1636</v>
      </c>
      <c r="AA239" s="113">
        <v>50</v>
      </c>
      <c r="AB239" s="113" t="s">
        <v>1637</v>
      </c>
      <c r="AC239" s="113">
        <v>50</v>
      </c>
      <c r="AD239" s="113" t="s">
        <v>1055</v>
      </c>
      <c r="AE239" s="113">
        <v>0</v>
      </c>
      <c r="AF239" s="113">
        <v>0</v>
      </c>
      <c r="AG239" s="274">
        <v>30000</v>
      </c>
      <c r="AH239" s="113">
        <v>120</v>
      </c>
      <c r="AI239" s="113">
        <v>125</v>
      </c>
      <c r="AJ239" s="113" t="s">
        <v>1638</v>
      </c>
      <c r="AK239" s="113">
        <v>120</v>
      </c>
      <c r="AL239" s="113" t="s">
        <v>1639</v>
      </c>
      <c r="AM239" s="113">
        <v>120</v>
      </c>
      <c r="AN239" s="279" t="s">
        <v>1625</v>
      </c>
      <c r="AO239" s="279">
        <v>120</v>
      </c>
      <c r="AP239" s="279" t="s">
        <v>251</v>
      </c>
      <c r="AQ239" s="113">
        <v>0</v>
      </c>
      <c r="AR239" s="113">
        <v>0</v>
      </c>
      <c r="AS239" s="274">
        <v>30000</v>
      </c>
      <c r="AT239" s="113">
        <v>50</v>
      </c>
      <c r="AU239" s="113">
        <v>120</v>
      </c>
      <c r="AV239" s="113">
        <v>51</v>
      </c>
      <c r="AW239" s="113">
        <v>50</v>
      </c>
      <c r="AX239" s="113">
        <v>119</v>
      </c>
      <c r="AY239" s="113">
        <v>120</v>
      </c>
      <c r="AZ239" s="113">
        <v>100</v>
      </c>
      <c r="BA239" s="286">
        <v>100</v>
      </c>
      <c r="BB239" s="286">
        <v>70</v>
      </c>
    </row>
    <row r="240" s="18" customFormat="1" ht="20.4" spans="1:54">
      <c r="A240" s="55">
        <f>A238</f>
        <v>902</v>
      </c>
      <c r="B240" s="59" t="s">
        <v>619</v>
      </c>
      <c r="C240" s="55" t="s">
        <v>620</v>
      </c>
      <c r="D240" s="56" t="s">
        <v>180</v>
      </c>
      <c r="E240" s="57" t="s">
        <v>621</v>
      </c>
      <c r="F240" s="57" t="s">
        <v>620</v>
      </c>
      <c r="G240" s="47"/>
      <c r="H240" s="121">
        <v>1</v>
      </c>
      <c r="I240" s="121">
        <v>1</v>
      </c>
      <c r="J240" s="121">
        <v>1</v>
      </c>
      <c r="K240" s="121">
        <v>0</v>
      </c>
      <c r="L240" s="121">
        <v>0</v>
      </c>
      <c r="M240" s="121">
        <v>0</v>
      </c>
      <c r="N240" s="121">
        <v>0</v>
      </c>
      <c r="O240" s="138">
        <v>0</v>
      </c>
      <c r="P240" s="121">
        <f t="shared" si="50"/>
        <v>0</v>
      </c>
      <c r="Q240" s="121">
        <v>0</v>
      </c>
      <c r="R240" s="121">
        <v>0</v>
      </c>
      <c r="S240" s="121">
        <v>0</v>
      </c>
      <c r="T240" s="121">
        <v>0</v>
      </c>
      <c r="U240" s="265">
        <f t="shared" si="46"/>
        <v>7</v>
      </c>
      <c r="V240" s="265">
        <v>50</v>
      </c>
      <c r="W240" s="265">
        <v>4</v>
      </c>
      <c r="X240" s="265">
        <v>400</v>
      </c>
      <c r="Y240" s="265">
        <v>25</v>
      </c>
      <c r="Z240" s="265">
        <v>1000</v>
      </c>
      <c r="AA240" s="265">
        <v>50</v>
      </c>
      <c r="AB240" s="265">
        <v>1850</v>
      </c>
      <c r="AC240" s="265">
        <v>50</v>
      </c>
      <c r="AD240" s="265">
        <v>3000</v>
      </c>
      <c r="AE240" s="265">
        <v>0</v>
      </c>
      <c r="AF240" s="265">
        <v>0</v>
      </c>
      <c r="AG240" s="274">
        <v>30000</v>
      </c>
      <c r="AH240" s="265">
        <v>120</v>
      </c>
      <c r="AI240" s="265">
        <v>125</v>
      </c>
      <c r="AJ240" s="265">
        <v>120</v>
      </c>
      <c r="AK240" s="265">
        <v>120</v>
      </c>
      <c r="AL240" s="265">
        <v>5050</v>
      </c>
      <c r="AM240" s="265">
        <v>120</v>
      </c>
      <c r="AN240" s="276">
        <v>60050</v>
      </c>
      <c r="AO240" s="276">
        <v>120</v>
      </c>
      <c r="AP240" s="276">
        <v>60100</v>
      </c>
      <c r="AQ240" s="265">
        <v>0</v>
      </c>
      <c r="AR240" s="265">
        <v>0</v>
      </c>
      <c r="AS240" s="274">
        <v>30000</v>
      </c>
      <c r="AT240" s="265">
        <v>50</v>
      </c>
      <c r="AU240" s="265">
        <v>120</v>
      </c>
      <c r="AV240" s="140">
        <v>51</v>
      </c>
      <c r="AW240" s="265">
        <v>50</v>
      </c>
      <c r="AX240" s="140">
        <v>119</v>
      </c>
      <c r="AY240" s="265">
        <v>120</v>
      </c>
      <c r="AZ240" s="265">
        <v>100</v>
      </c>
      <c r="BA240" s="283">
        <v>100</v>
      </c>
      <c r="BB240" s="283">
        <v>70</v>
      </c>
    </row>
    <row r="241" s="20" customFormat="1" ht="20.4" spans="1:54">
      <c r="A241" s="199"/>
      <c r="B241" s="200"/>
      <c r="C241" s="199"/>
      <c r="D241" s="201"/>
      <c r="E241" s="202"/>
      <c r="F241" s="202"/>
      <c r="G241" s="203"/>
      <c r="H241" s="204">
        <v>1</v>
      </c>
      <c r="I241" s="204">
        <v>1</v>
      </c>
      <c r="J241" s="204">
        <v>0</v>
      </c>
      <c r="K241" s="204">
        <v>0</v>
      </c>
      <c r="L241" s="204">
        <v>0</v>
      </c>
      <c r="M241" s="204" t="s">
        <v>251</v>
      </c>
      <c r="N241" s="204">
        <v>0</v>
      </c>
      <c r="O241" s="214">
        <v>0</v>
      </c>
      <c r="P241" s="204"/>
      <c r="Q241" s="204" t="s">
        <v>251</v>
      </c>
      <c r="R241" s="204" t="s">
        <v>251</v>
      </c>
      <c r="S241" s="204" t="s">
        <v>251</v>
      </c>
      <c r="T241" s="204" t="s">
        <v>251</v>
      </c>
      <c r="U241" s="320"/>
      <c r="V241" s="320">
        <v>90</v>
      </c>
      <c r="W241" s="321" t="s">
        <v>251</v>
      </c>
      <c r="X241" s="320" t="s">
        <v>251</v>
      </c>
      <c r="Y241" s="320" t="s">
        <v>251</v>
      </c>
      <c r="Z241" s="320" t="s">
        <v>251</v>
      </c>
      <c r="AA241" s="321" t="s">
        <v>251</v>
      </c>
      <c r="AB241" s="323" t="s">
        <v>251</v>
      </c>
      <c r="AC241" s="323" t="s">
        <v>251</v>
      </c>
      <c r="AD241" s="323" t="s">
        <v>251</v>
      </c>
      <c r="AE241" s="323" t="s">
        <v>251</v>
      </c>
      <c r="AF241" s="323" t="s">
        <v>251</v>
      </c>
      <c r="AG241" s="274" t="s">
        <v>251</v>
      </c>
      <c r="AH241" s="323" t="s">
        <v>251</v>
      </c>
      <c r="AI241" s="323" t="s">
        <v>251</v>
      </c>
      <c r="AJ241" s="323" t="s">
        <v>251</v>
      </c>
      <c r="AK241" s="323" t="s">
        <v>251</v>
      </c>
      <c r="AL241" s="323" t="s">
        <v>251</v>
      </c>
      <c r="AM241" s="323" t="s">
        <v>251</v>
      </c>
      <c r="AN241" s="324" t="s">
        <v>251</v>
      </c>
      <c r="AO241" s="324" t="s">
        <v>251</v>
      </c>
      <c r="AP241" s="324" t="s">
        <v>251</v>
      </c>
      <c r="AQ241" s="323" t="s">
        <v>251</v>
      </c>
      <c r="AR241" s="323" t="s">
        <v>251</v>
      </c>
      <c r="AS241" s="274" t="s">
        <v>251</v>
      </c>
      <c r="AT241" s="323" t="s">
        <v>251</v>
      </c>
      <c r="AU241" s="323" t="s">
        <v>251</v>
      </c>
      <c r="AV241" s="323" t="s">
        <v>251</v>
      </c>
      <c r="AW241" s="323" t="s">
        <v>251</v>
      </c>
      <c r="AX241" s="323">
        <v>109</v>
      </c>
      <c r="AY241" s="323" t="s">
        <v>251</v>
      </c>
      <c r="AZ241" s="323">
        <v>100</v>
      </c>
      <c r="BA241" s="326">
        <v>100</v>
      </c>
      <c r="BB241" s="326">
        <v>70</v>
      </c>
    </row>
    <row r="242" s="12" customFormat="1" ht="20.4" spans="1:54">
      <c r="A242" s="9">
        <f>A240</f>
        <v>902</v>
      </c>
      <c r="B242" s="59" t="s">
        <v>619</v>
      </c>
      <c r="C242" s="55" t="s">
        <v>624</v>
      </c>
      <c r="D242" s="56" t="s">
        <v>187</v>
      </c>
      <c r="E242" s="57" t="s">
        <v>625</v>
      </c>
      <c r="F242" s="57" t="s">
        <v>626</v>
      </c>
      <c r="G242" s="47"/>
      <c r="H242" s="19">
        <v>1</v>
      </c>
      <c r="I242" s="19">
        <v>1</v>
      </c>
      <c r="J242" s="9">
        <v>0</v>
      </c>
      <c r="K242" s="9">
        <v>0</v>
      </c>
      <c r="L242" s="9">
        <v>0</v>
      </c>
      <c r="M242" s="9">
        <v>0</v>
      </c>
      <c r="N242" s="9">
        <v>0</v>
      </c>
      <c r="O242" s="187">
        <v>0</v>
      </c>
      <c r="P242" s="9">
        <f t="shared" si="50"/>
        <v>0</v>
      </c>
      <c r="Q242" s="9">
        <v>0</v>
      </c>
      <c r="R242" s="9">
        <v>0</v>
      </c>
      <c r="S242" s="9">
        <v>0</v>
      </c>
      <c r="T242" s="9">
        <v>0</v>
      </c>
      <c r="U242" s="265">
        <f t="shared" si="46"/>
        <v>3</v>
      </c>
      <c r="V242" s="140">
        <v>90</v>
      </c>
      <c r="W242" s="265">
        <v>4</v>
      </c>
      <c r="X242" s="265">
        <v>400</v>
      </c>
      <c r="Y242" s="265">
        <v>25</v>
      </c>
      <c r="Z242" s="265">
        <v>1000</v>
      </c>
      <c r="AA242" s="265">
        <v>50</v>
      </c>
      <c r="AB242" s="265">
        <v>1850</v>
      </c>
      <c r="AC242" s="265">
        <v>75</v>
      </c>
      <c r="AD242" s="265">
        <v>3000</v>
      </c>
      <c r="AE242" s="265">
        <v>0</v>
      </c>
      <c r="AF242" s="265">
        <v>0</v>
      </c>
      <c r="AG242" s="274">
        <v>30000</v>
      </c>
      <c r="AH242" s="265">
        <v>110</v>
      </c>
      <c r="AI242" s="265">
        <v>125</v>
      </c>
      <c r="AJ242" s="265">
        <v>120</v>
      </c>
      <c r="AK242" s="265">
        <v>120</v>
      </c>
      <c r="AL242" s="265">
        <v>5050</v>
      </c>
      <c r="AM242" s="265">
        <v>115</v>
      </c>
      <c r="AN242" s="265">
        <v>60050</v>
      </c>
      <c r="AO242" s="265">
        <v>110</v>
      </c>
      <c r="AP242" s="265">
        <v>60100</v>
      </c>
      <c r="AQ242" s="265">
        <v>0</v>
      </c>
      <c r="AR242" s="265">
        <v>0</v>
      </c>
      <c r="AS242" s="274">
        <v>30000</v>
      </c>
      <c r="AT242" s="265">
        <v>50</v>
      </c>
      <c r="AU242" s="265">
        <v>120</v>
      </c>
      <c r="AV242" s="265">
        <v>86</v>
      </c>
      <c r="AW242" s="265">
        <v>85</v>
      </c>
      <c r="AX242" s="140">
        <v>109</v>
      </c>
      <c r="AY242" s="265">
        <v>115</v>
      </c>
      <c r="AZ242" s="265">
        <v>100</v>
      </c>
      <c r="BA242" s="283">
        <v>100</v>
      </c>
      <c r="BB242" s="283">
        <v>70</v>
      </c>
    </row>
    <row r="243" s="20" customFormat="1" ht="20.4" spans="1:54">
      <c r="A243" s="204"/>
      <c r="B243" s="200"/>
      <c r="C243" s="204"/>
      <c r="D243" s="201"/>
      <c r="E243" s="202"/>
      <c r="F243" s="202"/>
      <c r="G243" s="203"/>
      <c r="H243" s="204">
        <v>1</v>
      </c>
      <c r="I243" s="204">
        <v>1</v>
      </c>
      <c r="J243" s="204">
        <v>0</v>
      </c>
      <c r="K243" s="204">
        <v>0</v>
      </c>
      <c r="L243" s="204">
        <v>0</v>
      </c>
      <c r="M243" s="204" t="s">
        <v>251</v>
      </c>
      <c r="N243" s="204">
        <v>0</v>
      </c>
      <c r="O243" s="214">
        <v>0</v>
      </c>
      <c r="P243" s="204"/>
      <c r="Q243" s="204" t="s">
        <v>251</v>
      </c>
      <c r="R243" s="204" t="s">
        <v>251</v>
      </c>
      <c r="S243" s="204" t="s">
        <v>251</v>
      </c>
      <c r="T243" s="204" t="s">
        <v>251</v>
      </c>
      <c r="U243" s="320"/>
      <c r="V243" s="320">
        <v>90</v>
      </c>
      <c r="W243" s="321" t="s">
        <v>251</v>
      </c>
      <c r="X243" s="320" t="s">
        <v>251</v>
      </c>
      <c r="Y243" s="320" t="s">
        <v>251</v>
      </c>
      <c r="Z243" s="320" t="s">
        <v>251</v>
      </c>
      <c r="AA243" s="321" t="s">
        <v>251</v>
      </c>
      <c r="AB243" s="323" t="s">
        <v>251</v>
      </c>
      <c r="AC243" s="323" t="s">
        <v>251</v>
      </c>
      <c r="AD243" s="323" t="s">
        <v>251</v>
      </c>
      <c r="AE243" s="323" t="s">
        <v>251</v>
      </c>
      <c r="AF243" s="323" t="s">
        <v>251</v>
      </c>
      <c r="AG243" s="274" t="s">
        <v>251</v>
      </c>
      <c r="AH243" s="323" t="s">
        <v>251</v>
      </c>
      <c r="AI243" s="323" t="s">
        <v>251</v>
      </c>
      <c r="AJ243" s="323" t="s">
        <v>251</v>
      </c>
      <c r="AK243" s="323" t="s">
        <v>251</v>
      </c>
      <c r="AL243" s="323" t="s">
        <v>251</v>
      </c>
      <c r="AM243" s="323" t="s">
        <v>251</v>
      </c>
      <c r="AN243" s="324" t="s">
        <v>251</v>
      </c>
      <c r="AO243" s="324" t="s">
        <v>251</v>
      </c>
      <c r="AP243" s="324" t="s">
        <v>251</v>
      </c>
      <c r="AQ243" s="323" t="s">
        <v>251</v>
      </c>
      <c r="AR243" s="323" t="s">
        <v>251</v>
      </c>
      <c r="AS243" s="274" t="s">
        <v>251</v>
      </c>
      <c r="AT243" s="323" t="s">
        <v>251</v>
      </c>
      <c r="AU243" s="323" t="s">
        <v>251</v>
      </c>
      <c r="AV243" s="323" t="s">
        <v>251</v>
      </c>
      <c r="AW243" s="323" t="s">
        <v>251</v>
      </c>
      <c r="AX243" s="323">
        <v>109</v>
      </c>
      <c r="AY243" s="323" t="s">
        <v>251</v>
      </c>
      <c r="AZ243" s="323">
        <v>100</v>
      </c>
      <c r="BA243" s="326">
        <v>100</v>
      </c>
      <c r="BB243" s="326">
        <v>70</v>
      </c>
    </row>
    <row r="244" s="12" customFormat="1" ht="20.4" spans="1:54">
      <c r="A244" s="9">
        <f>A242</f>
        <v>902</v>
      </c>
      <c r="B244" s="59" t="s">
        <v>619</v>
      </c>
      <c r="C244" s="55" t="s">
        <v>624</v>
      </c>
      <c r="D244" s="56" t="s">
        <v>190</v>
      </c>
      <c r="E244" s="57" t="s">
        <v>627</v>
      </c>
      <c r="F244" s="57" t="s">
        <v>1285</v>
      </c>
      <c r="G244" s="47"/>
      <c r="H244" s="19">
        <v>1</v>
      </c>
      <c r="I244" s="19">
        <v>1</v>
      </c>
      <c r="J244" s="9">
        <v>0</v>
      </c>
      <c r="K244" s="9">
        <v>0</v>
      </c>
      <c r="L244" s="9">
        <v>0</v>
      </c>
      <c r="M244" s="9">
        <v>0</v>
      </c>
      <c r="N244" s="9">
        <v>0</v>
      </c>
      <c r="O244" s="187">
        <v>0</v>
      </c>
      <c r="P244" s="9">
        <f t="shared" si="50"/>
        <v>0</v>
      </c>
      <c r="Q244" s="9">
        <v>0</v>
      </c>
      <c r="R244" s="9">
        <v>0</v>
      </c>
      <c r="S244" s="9">
        <v>0</v>
      </c>
      <c r="T244" s="9">
        <v>0</v>
      </c>
      <c r="U244" s="265">
        <f t="shared" si="46"/>
        <v>3</v>
      </c>
      <c r="V244" s="140">
        <v>90</v>
      </c>
      <c r="W244" s="265">
        <v>4</v>
      </c>
      <c r="X244" s="265">
        <v>400</v>
      </c>
      <c r="Y244" s="265">
        <v>25</v>
      </c>
      <c r="Z244" s="265">
        <v>1000</v>
      </c>
      <c r="AA244" s="265">
        <v>50</v>
      </c>
      <c r="AB244" s="265">
        <v>1850</v>
      </c>
      <c r="AC244" s="265">
        <v>75</v>
      </c>
      <c r="AD244" s="265">
        <v>3000</v>
      </c>
      <c r="AE244" s="265">
        <v>0</v>
      </c>
      <c r="AF244" s="265">
        <v>0</v>
      </c>
      <c r="AG244" s="274">
        <v>30000</v>
      </c>
      <c r="AH244" s="265">
        <v>110</v>
      </c>
      <c r="AI244" s="265">
        <v>125</v>
      </c>
      <c r="AJ244" s="265">
        <v>120</v>
      </c>
      <c r="AK244" s="265">
        <v>120</v>
      </c>
      <c r="AL244" s="265">
        <v>5050</v>
      </c>
      <c r="AM244" s="265">
        <v>115</v>
      </c>
      <c r="AN244" s="265">
        <v>60050</v>
      </c>
      <c r="AO244" s="265">
        <v>110</v>
      </c>
      <c r="AP244" s="265">
        <v>60100</v>
      </c>
      <c r="AQ244" s="265">
        <v>0</v>
      </c>
      <c r="AR244" s="265">
        <v>0</v>
      </c>
      <c r="AS244" s="274">
        <v>30000</v>
      </c>
      <c r="AT244" s="265">
        <v>50</v>
      </c>
      <c r="AU244" s="265">
        <v>120</v>
      </c>
      <c r="AV244" s="265">
        <v>86</v>
      </c>
      <c r="AW244" s="265">
        <v>85</v>
      </c>
      <c r="AX244" s="140">
        <v>109</v>
      </c>
      <c r="AY244" s="265">
        <v>115</v>
      </c>
      <c r="AZ244" s="265">
        <v>100</v>
      </c>
      <c r="BA244" s="283">
        <v>100</v>
      </c>
      <c r="BB244" s="283">
        <v>70</v>
      </c>
    </row>
    <row r="245" s="2" customFormat="1" customHeight="1" spans="1:54">
      <c r="A245" s="36"/>
      <c r="B245" s="37"/>
      <c r="C245" s="36"/>
      <c r="D245" s="38"/>
      <c r="E245" s="39"/>
      <c r="F245" s="39" t="s">
        <v>942</v>
      </c>
      <c r="G245" s="40" t="s">
        <v>630</v>
      </c>
      <c r="H245" s="98" t="s">
        <v>1691</v>
      </c>
      <c r="I245" s="52">
        <v>1</v>
      </c>
      <c r="J245" s="52">
        <v>0</v>
      </c>
      <c r="K245" s="52">
        <v>0</v>
      </c>
      <c r="L245" s="52">
        <v>0</v>
      </c>
      <c r="M245" s="52">
        <v>0</v>
      </c>
      <c r="N245" s="52">
        <v>0</v>
      </c>
      <c r="O245" s="98">
        <v>0</v>
      </c>
      <c r="P245" s="52"/>
      <c r="Q245" s="52"/>
      <c r="R245" s="52"/>
      <c r="S245" s="52"/>
      <c r="T245" s="52"/>
      <c r="U245" s="261"/>
      <c r="V245" s="261" t="s">
        <v>251</v>
      </c>
      <c r="W245" s="262" t="s">
        <v>251</v>
      </c>
      <c r="X245" s="261" t="s">
        <v>251</v>
      </c>
      <c r="Y245" s="261" t="s">
        <v>251</v>
      </c>
      <c r="Z245" s="261" t="s">
        <v>251</v>
      </c>
      <c r="AA245" s="262" t="s">
        <v>251</v>
      </c>
      <c r="AB245" s="250" t="s">
        <v>251</v>
      </c>
      <c r="AC245" s="250" t="s">
        <v>251</v>
      </c>
      <c r="AD245" s="250" t="s">
        <v>251</v>
      </c>
      <c r="AE245" s="250" t="s">
        <v>251</v>
      </c>
      <c r="AF245" s="250" t="s">
        <v>251</v>
      </c>
      <c r="AG245" s="274" t="s">
        <v>251</v>
      </c>
      <c r="AH245" s="250" t="s">
        <v>251</v>
      </c>
      <c r="AI245" s="250" t="s">
        <v>251</v>
      </c>
      <c r="AJ245" s="250" t="s">
        <v>251</v>
      </c>
      <c r="AK245" s="250" t="s">
        <v>251</v>
      </c>
      <c r="AL245" s="250" t="s">
        <v>251</v>
      </c>
      <c r="AM245" s="250" t="s">
        <v>251</v>
      </c>
      <c r="AN245" s="275" t="s">
        <v>251</v>
      </c>
      <c r="AO245" s="275" t="s">
        <v>251</v>
      </c>
      <c r="AP245" s="275" t="s">
        <v>251</v>
      </c>
      <c r="AQ245" s="250" t="s">
        <v>251</v>
      </c>
      <c r="AR245" s="250" t="s">
        <v>251</v>
      </c>
      <c r="AS245" s="274" t="s">
        <v>251</v>
      </c>
      <c r="AT245" s="250" t="s">
        <v>251</v>
      </c>
      <c r="AU245" s="250" t="s">
        <v>251</v>
      </c>
      <c r="AV245" s="250" t="s">
        <v>251</v>
      </c>
      <c r="AW245" s="250" t="s">
        <v>251</v>
      </c>
      <c r="AX245" s="250">
        <v>109</v>
      </c>
      <c r="AY245" s="250" t="s">
        <v>251</v>
      </c>
      <c r="AZ245" s="250">
        <v>100</v>
      </c>
      <c r="BA245" s="251">
        <v>100</v>
      </c>
      <c r="BB245" s="251">
        <v>70</v>
      </c>
    </row>
    <row r="246" ht="20.4" spans="1:54">
      <c r="A246" s="33">
        <f>A244</f>
        <v>902</v>
      </c>
      <c r="B246" s="42" t="s">
        <v>632</v>
      </c>
      <c r="C246" s="33" t="s">
        <v>633</v>
      </c>
      <c r="D246" s="43" t="s">
        <v>168</v>
      </c>
      <c r="E246" s="44" t="s">
        <v>634</v>
      </c>
      <c r="F246" s="44" t="s">
        <v>635</v>
      </c>
      <c r="G246" s="47"/>
      <c r="H246" s="291">
        <v>1</v>
      </c>
      <c r="I246" s="291">
        <v>1</v>
      </c>
      <c r="J246" s="19">
        <v>0</v>
      </c>
      <c r="K246" s="19">
        <v>0</v>
      </c>
      <c r="L246" s="19">
        <v>0</v>
      </c>
      <c r="M246" s="19">
        <v>0</v>
      </c>
      <c r="N246" s="19">
        <v>0</v>
      </c>
      <c r="O246" s="26">
        <v>0</v>
      </c>
      <c r="P246" s="19">
        <f>Q246+R246*2+S246*4+T246*8</f>
        <v>0</v>
      </c>
      <c r="Q246" s="19">
        <v>0</v>
      </c>
      <c r="R246" s="19">
        <v>0</v>
      </c>
      <c r="S246" s="19">
        <v>0</v>
      </c>
      <c r="T246" s="19">
        <v>0</v>
      </c>
      <c r="U246" s="265">
        <f t="shared" si="46"/>
        <v>3</v>
      </c>
      <c r="V246" s="265">
        <v>85</v>
      </c>
      <c r="W246" s="265">
        <v>4</v>
      </c>
      <c r="X246" s="265">
        <v>400</v>
      </c>
      <c r="Y246" s="265">
        <v>25</v>
      </c>
      <c r="Z246" s="265">
        <v>1000</v>
      </c>
      <c r="AA246" s="265">
        <v>50</v>
      </c>
      <c r="AB246" s="265">
        <v>1850</v>
      </c>
      <c r="AC246" s="265">
        <v>75</v>
      </c>
      <c r="AD246" s="265">
        <v>3000</v>
      </c>
      <c r="AE246" s="265">
        <v>0</v>
      </c>
      <c r="AF246" s="265">
        <v>0</v>
      </c>
      <c r="AG246" s="274">
        <v>30000</v>
      </c>
      <c r="AH246" s="265">
        <v>110</v>
      </c>
      <c r="AI246" s="265">
        <v>125</v>
      </c>
      <c r="AJ246" s="265">
        <v>120</v>
      </c>
      <c r="AK246" s="265">
        <v>120</v>
      </c>
      <c r="AL246" s="265">
        <v>5050</v>
      </c>
      <c r="AM246" s="265">
        <v>115</v>
      </c>
      <c r="AN246" s="276">
        <v>60050</v>
      </c>
      <c r="AO246" s="276">
        <v>110</v>
      </c>
      <c r="AP246" s="276">
        <v>60100</v>
      </c>
      <c r="AQ246" s="265">
        <v>0</v>
      </c>
      <c r="AR246" s="265">
        <v>0</v>
      </c>
      <c r="AS246" s="274">
        <v>30000</v>
      </c>
      <c r="AT246" s="265">
        <v>50</v>
      </c>
      <c r="AU246" s="265">
        <v>120</v>
      </c>
      <c r="AV246" s="265">
        <v>86</v>
      </c>
      <c r="AW246" s="265">
        <v>85</v>
      </c>
      <c r="AX246" s="140">
        <v>109</v>
      </c>
      <c r="AY246" s="265">
        <v>115</v>
      </c>
      <c r="AZ246" s="265">
        <v>100</v>
      </c>
      <c r="BA246" s="283">
        <v>100</v>
      </c>
      <c r="BB246" s="283">
        <v>70</v>
      </c>
    </row>
    <row r="247" s="2" customFormat="1" customHeight="1" spans="1:54">
      <c r="A247" s="36"/>
      <c r="B247" s="37"/>
      <c r="C247" s="36"/>
      <c r="D247" s="38"/>
      <c r="E247" s="39"/>
      <c r="F247" s="39" t="s">
        <v>947</v>
      </c>
      <c r="G247" s="40" t="s">
        <v>637</v>
      </c>
      <c r="H247" s="52">
        <v>1</v>
      </c>
      <c r="I247" s="52">
        <v>1</v>
      </c>
      <c r="J247" s="52">
        <v>0</v>
      </c>
      <c r="K247" s="52">
        <v>0</v>
      </c>
      <c r="L247" s="52">
        <v>0</v>
      </c>
      <c r="M247" s="52">
        <v>0</v>
      </c>
      <c r="N247" s="52">
        <v>0</v>
      </c>
      <c r="O247" s="98">
        <v>0</v>
      </c>
      <c r="P247" s="52"/>
      <c r="Q247" s="52"/>
      <c r="R247" s="52"/>
      <c r="S247" s="52"/>
      <c r="T247" s="52"/>
      <c r="U247" s="261">
        <f t="shared" si="46"/>
        <v>3</v>
      </c>
      <c r="V247" s="261" t="s">
        <v>251</v>
      </c>
      <c r="W247" s="262" t="s">
        <v>251</v>
      </c>
      <c r="X247" s="261" t="s">
        <v>251</v>
      </c>
      <c r="Y247" s="261" t="s">
        <v>251</v>
      </c>
      <c r="Z247" s="261" t="s">
        <v>251</v>
      </c>
      <c r="AA247" s="262" t="s">
        <v>251</v>
      </c>
      <c r="AB247" s="250" t="s">
        <v>251</v>
      </c>
      <c r="AC247" s="250" t="s">
        <v>251</v>
      </c>
      <c r="AD247" s="250" t="s">
        <v>251</v>
      </c>
      <c r="AE247" s="250" t="s">
        <v>251</v>
      </c>
      <c r="AF247" s="250" t="s">
        <v>251</v>
      </c>
      <c r="AG247" s="274" t="s">
        <v>251</v>
      </c>
      <c r="AH247" s="250" t="s">
        <v>251</v>
      </c>
      <c r="AI247" s="250" t="s">
        <v>251</v>
      </c>
      <c r="AJ247" s="250" t="s">
        <v>251</v>
      </c>
      <c r="AK247" s="250" t="s">
        <v>251</v>
      </c>
      <c r="AL247" s="250" t="s">
        <v>251</v>
      </c>
      <c r="AM247" s="250" t="s">
        <v>251</v>
      </c>
      <c r="AN247" s="275" t="s">
        <v>251</v>
      </c>
      <c r="AO247" s="275" t="s">
        <v>251</v>
      </c>
      <c r="AP247" s="275" t="s">
        <v>251</v>
      </c>
      <c r="AQ247" s="250" t="s">
        <v>251</v>
      </c>
      <c r="AR247" s="250" t="s">
        <v>251</v>
      </c>
      <c r="AS247" s="274" t="s">
        <v>251</v>
      </c>
      <c r="AT247" s="250" t="s">
        <v>251</v>
      </c>
      <c r="AU247" s="250" t="s">
        <v>251</v>
      </c>
      <c r="AV247" s="250" t="s">
        <v>251</v>
      </c>
      <c r="AW247" s="250" t="s">
        <v>251</v>
      </c>
      <c r="AX247" s="250">
        <v>109</v>
      </c>
      <c r="AY247" s="250" t="s">
        <v>251</v>
      </c>
      <c r="AZ247" s="250">
        <v>100</v>
      </c>
      <c r="BA247" s="251">
        <v>100</v>
      </c>
      <c r="BB247" s="251">
        <v>70</v>
      </c>
    </row>
    <row r="248" ht="20.4" spans="1:54">
      <c r="A248" s="33">
        <f>A246</f>
        <v>902</v>
      </c>
      <c r="B248" s="42" t="s">
        <v>632</v>
      </c>
      <c r="C248" s="33" t="s">
        <v>641</v>
      </c>
      <c r="D248" s="43" t="s">
        <v>180</v>
      </c>
      <c r="E248" s="44" t="s">
        <v>642</v>
      </c>
      <c r="F248" s="44" t="s">
        <v>643</v>
      </c>
      <c r="G248" s="47"/>
      <c r="H248" s="121">
        <v>1</v>
      </c>
      <c r="I248" s="121">
        <v>1</v>
      </c>
      <c r="J248" s="19">
        <v>0</v>
      </c>
      <c r="K248" s="19">
        <v>0</v>
      </c>
      <c r="L248" s="19">
        <v>0</v>
      </c>
      <c r="M248" s="19">
        <v>0</v>
      </c>
      <c r="N248" s="19">
        <v>0</v>
      </c>
      <c r="O248" s="26">
        <v>0</v>
      </c>
      <c r="P248" s="19">
        <f>Q248+R248*2+S248*4+T248*8</f>
        <v>0</v>
      </c>
      <c r="Q248" s="19">
        <v>0</v>
      </c>
      <c r="R248" s="19">
        <v>0</v>
      </c>
      <c r="S248" s="19">
        <v>0</v>
      </c>
      <c r="T248" s="19">
        <v>0</v>
      </c>
      <c r="U248" s="265">
        <f t="shared" si="46"/>
        <v>3</v>
      </c>
      <c r="V248" s="265">
        <v>85</v>
      </c>
      <c r="W248" s="265">
        <v>4</v>
      </c>
      <c r="X248" s="265">
        <v>400</v>
      </c>
      <c r="Y248" s="265">
        <v>25</v>
      </c>
      <c r="Z248" s="265">
        <v>1000</v>
      </c>
      <c r="AA248" s="265">
        <v>50</v>
      </c>
      <c r="AB248" s="265">
        <v>1850</v>
      </c>
      <c r="AC248" s="265">
        <v>75</v>
      </c>
      <c r="AD248" s="265">
        <v>3000</v>
      </c>
      <c r="AE248" s="265">
        <v>0</v>
      </c>
      <c r="AF248" s="265">
        <v>0</v>
      </c>
      <c r="AG248" s="274">
        <v>30000</v>
      </c>
      <c r="AH248" s="265">
        <v>110</v>
      </c>
      <c r="AI248" s="265">
        <v>125</v>
      </c>
      <c r="AJ248" s="265">
        <v>120</v>
      </c>
      <c r="AK248" s="265">
        <v>120</v>
      </c>
      <c r="AL248" s="265">
        <v>5050</v>
      </c>
      <c r="AM248" s="265">
        <v>115</v>
      </c>
      <c r="AN248" s="276">
        <v>60050</v>
      </c>
      <c r="AO248" s="276">
        <v>110</v>
      </c>
      <c r="AP248" s="276">
        <v>60100</v>
      </c>
      <c r="AQ248" s="265">
        <v>0</v>
      </c>
      <c r="AR248" s="265">
        <v>0</v>
      </c>
      <c r="AS248" s="274">
        <v>30000</v>
      </c>
      <c r="AT248" s="265">
        <v>50</v>
      </c>
      <c r="AU248" s="265">
        <v>120</v>
      </c>
      <c r="AV248" s="265">
        <v>86</v>
      </c>
      <c r="AW248" s="265">
        <v>85</v>
      </c>
      <c r="AX248" s="140">
        <v>109</v>
      </c>
      <c r="AY248" s="265">
        <v>115</v>
      </c>
      <c r="AZ248" s="265">
        <v>100</v>
      </c>
      <c r="BA248" s="283">
        <v>100</v>
      </c>
      <c r="BB248" s="283">
        <v>70</v>
      </c>
    </row>
    <row r="249" ht="20.4" spans="1:54">
      <c r="A249" s="33">
        <f>A248</f>
        <v>902</v>
      </c>
      <c r="B249" s="42" t="s">
        <v>644</v>
      </c>
      <c r="C249" s="33"/>
      <c r="D249" s="43"/>
      <c r="E249" s="44"/>
      <c r="F249" s="44"/>
      <c r="G249" s="47"/>
      <c r="H249" s="312"/>
      <c r="I249" s="312"/>
      <c r="J249" s="312"/>
      <c r="K249" s="312"/>
      <c r="L249" s="312"/>
      <c r="M249" s="312"/>
      <c r="N249" s="312">
        <v>0</v>
      </c>
      <c r="O249" s="100">
        <v>0</v>
      </c>
      <c r="P249" s="312"/>
      <c r="Q249" s="312"/>
      <c r="R249" s="312"/>
      <c r="S249" s="312"/>
      <c r="T249" s="312"/>
      <c r="U249" s="265"/>
      <c r="V249" s="265"/>
      <c r="W249" s="265"/>
      <c r="X249" s="265"/>
      <c r="Y249" s="265"/>
      <c r="Z249" s="265"/>
      <c r="AA249" s="265"/>
      <c r="AB249" s="265"/>
      <c r="AC249" s="265"/>
      <c r="AD249" s="265"/>
      <c r="AE249" s="265">
        <v>0</v>
      </c>
      <c r="AF249" s="265">
        <v>0</v>
      </c>
      <c r="AG249" s="274">
        <v>30000</v>
      </c>
      <c r="AH249" s="265"/>
      <c r="AI249" s="265"/>
      <c r="AJ249" s="265"/>
      <c r="AK249" s="265"/>
      <c r="AL249" s="265"/>
      <c r="AM249" s="265"/>
      <c r="AN249" s="276"/>
      <c r="AO249" s="276"/>
      <c r="AP249" s="276"/>
      <c r="AQ249" s="265">
        <v>0</v>
      </c>
      <c r="AR249" s="265">
        <v>0</v>
      </c>
      <c r="AS249" s="274">
        <v>30000</v>
      </c>
      <c r="AT249" s="265">
        <v>50</v>
      </c>
      <c r="AU249" s="265">
        <v>120</v>
      </c>
      <c r="AV249" s="265">
        <v>86</v>
      </c>
      <c r="AW249" s="265">
        <v>85</v>
      </c>
      <c r="AX249" s="265">
        <v>114</v>
      </c>
      <c r="AY249" s="265">
        <v>115</v>
      </c>
      <c r="AZ249" s="265">
        <v>100</v>
      </c>
      <c r="BA249" s="283">
        <v>100</v>
      </c>
      <c r="BB249" s="283">
        <v>70</v>
      </c>
    </row>
    <row r="250" ht="20.4" spans="1:54">
      <c r="A250" s="33">
        <f>A249</f>
        <v>902</v>
      </c>
      <c r="B250" s="42"/>
      <c r="C250" s="33" t="s">
        <v>645</v>
      </c>
      <c r="D250" s="43" t="s">
        <v>168</v>
      </c>
      <c r="E250" s="44" t="s">
        <v>646</v>
      </c>
      <c r="F250" s="44" t="s">
        <v>645</v>
      </c>
      <c r="G250" s="47"/>
      <c r="H250" s="19">
        <v>0</v>
      </c>
      <c r="I250" s="19">
        <v>0</v>
      </c>
      <c r="J250" s="19">
        <v>0</v>
      </c>
      <c r="K250" s="19">
        <v>0</v>
      </c>
      <c r="L250" s="19">
        <v>0</v>
      </c>
      <c r="M250" s="19">
        <v>0</v>
      </c>
      <c r="N250" s="19">
        <v>0</v>
      </c>
      <c r="O250" s="26">
        <v>0</v>
      </c>
      <c r="P250" s="19">
        <f>Q250+R250*2+S250*4+T250*8</f>
        <v>0</v>
      </c>
      <c r="Q250" s="19">
        <v>0</v>
      </c>
      <c r="R250" s="19">
        <v>0</v>
      </c>
      <c r="S250" s="19">
        <v>0</v>
      </c>
      <c r="T250" s="19">
        <v>0</v>
      </c>
      <c r="U250" s="265">
        <f t="shared" si="46"/>
        <v>0</v>
      </c>
      <c r="V250" s="265"/>
      <c r="W250" s="265"/>
      <c r="X250" s="265"/>
      <c r="Y250" s="265"/>
      <c r="Z250" s="265"/>
      <c r="AA250" s="265"/>
      <c r="AB250" s="265"/>
      <c r="AC250" s="265"/>
      <c r="AD250" s="265"/>
      <c r="AE250" s="265">
        <v>0</v>
      </c>
      <c r="AF250" s="265">
        <v>0</v>
      </c>
      <c r="AG250" s="274">
        <v>30000</v>
      </c>
      <c r="AH250" s="265"/>
      <c r="AI250" s="265"/>
      <c r="AJ250" s="265"/>
      <c r="AK250" s="265"/>
      <c r="AL250" s="265"/>
      <c r="AM250" s="265"/>
      <c r="AN250" s="276"/>
      <c r="AO250" s="276"/>
      <c r="AP250" s="276"/>
      <c r="AQ250" s="265">
        <v>0</v>
      </c>
      <c r="AR250" s="265">
        <v>0</v>
      </c>
      <c r="AS250" s="274">
        <v>30000</v>
      </c>
      <c r="AT250" s="265">
        <v>50</v>
      </c>
      <c r="AU250" s="265">
        <v>120</v>
      </c>
      <c r="AV250" s="265">
        <v>86</v>
      </c>
      <c r="AW250" s="265">
        <v>85</v>
      </c>
      <c r="AX250" s="265">
        <v>114</v>
      </c>
      <c r="AY250" s="265">
        <v>115</v>
      </c>
      <c r="AZ250" s="265">
        <v>100</v>
      </c>
      <c r="BA250" s="283">
        <v>100</v>
      </c>
      <c r="BB250" s="283">
        <v>70</v>
      </c>
    </row>
    <row r="251" ht="20.4" spans="1:54">
      <c r="A251" s="33">
        <f>A250</f>
        <v>902</v>
      </c>
      <c r="B251" s="42" t="s">
        <v>647</v>
      </c>
      <c r="C251" s="33"/>
      <c r="D251" s="43"/>
      <c r="E251" s="44"/>
      <c r="F251" s="44"/>
      <c r="G251" s="47"/>
      <c r="H251" s="312"/>
      <c r="I251" s="312"/>
      <c r="J251" s="312"/>
      <c r="K251" s="312"/>
      <c r="L251" s="312"/>
      <c r="M251" s="312"/>
      <c r="N251" s="312">
        <v>0</v>
      </c>
      <c r="O251" s="100">
        <v>0</v>
      </c>
      <c r="P251" s="312"/>
      <c r="Q251" s="312"/>
      <c r="R251" s="312"/>
      <c r="S251" s="312"/>
      <c r="T251" s="312"/>
      <c r="U251" s="265"/>
      <c r="V251" s="265"/>
      <c r="W251" s="265"/>
      <c r="X251" s="265"/>
      <c r="Y251" s="265"/>
      <c r="Z251" s="265"/>
      <c r="AA251" s="265"/>
      <c r="AB251" s="265"/>
      <c r="AC251" s="265"/>
      <c r="AD251" s="265"/>
      <c r="AE251" s="265">
        <v>0</v>
      </c>
      <c r="AF251" s="265">
        <v>0</v>
      </c>
      <c r="AG251" s="274">
        <v>30000</v>
      </c>
      <c r="AH251" s="265"/>
      <c r="AI251" s="265"/>
      <c r="AJ251" s="265"/>
      <c r="AK251" s="265"/>
      <c r="AL251" s="265"/>
      <c r="AM251" s="265"/>
      <c r="AN251" s="276"/>
      <c r="AO251" s="276"/>
      <c r="AP251" s="276"/>
      <c r="AQ251" s="265">
        <v>0</v>
      </c>
      <c r="AR251" s="265">
        <v>0</v>
      </c>
      <c r="AS251" s="274">
        <v>30000</v>
      </c>
      <c r="AT251" s="265">
        <v>50</v>
      </c>
      <c r="AU251" s="265">
        <v>120</v>
      </c>
      <c r="AV251" s="265">
        <v>86</v>
      </c>
      <c r="AW251" s="265">
        <v>85</v>
      </c>
      <c r="AX251" s="265">
        <v>114</v>
      </c>
      <c r="AY251" s="265">
        <v>115</v>
      </c>
      <c r="AZ251" s="265">
        <v>100</v>
      </c>
      <c r="BA251" s="283">
        <v>100</v>
      </c>
      <c r="BB251" s="283">
        <v>70</v>
      </c>
    </row>
    <row r="252" s="10" customFormat="1" ht="20.4" spans="1:54">
      <c r="A252" s="69"/>
      <c r="B252" s="70"/>
      <c r="C252" s="69"/>
      <c r="D252" s="71"/>
      <c r="E252" s="313" t="s">
        <v>648</v>
      </c>
      <c r="F252" s="72" t="s">
        <v>1692</v>
      </c>
      <c r="G252" s="206" t="s">
        <v>650</v>
      </c>
      <c r="H252" s="314" t="s">
        <v>1693</v>
      </c>
      <c r="I252" s="104" t="s">
        <v>1694</v>
      </c>
      <c r="J252" s="317">
        <v>0</v>
      </c>
      <c r="K252" s="317">
        <v>0</v>
      </c>
      <c r="L252" s="317">
        <v>0</v>
      </c>
      <c r="M252" s="317">
        <v>1</v>
      </c>
      <c r="N252" s="317">
        <v>0</v>
      </c>
      <c r="O252" s="104">
        <v>0</v>
      </c>
      <c r="P252" s="317">
        <v>0</v>
      </c>
      <c r="Q252" s="317">
        <v>0</v>
      </c>
      <c r="R252" s="317">
        <v>0</v>
      </c>
      <c r="S252" s="317">
        <v>0</v>
      </c>
      <c r="T252" s="317">
        <v>0</v>
      </c>
      <c r="U252" s="279"/>
      <c r="V252" s="279" t="s">
        <v>251</v>
      </c>
      <c r="W252" s="279" t="s">
        <v>251</v>
      </c>
      <c r="X252" s="279" t="s">
        <v>251</v>
      </c>
      <c r="Y252" s="279" t="s">
        <v>251</v>
      </c>
      <c r="Z252" s="279" t="s">
        <v>251</v>
      </c>
      <c r="AA252" s="279" t="s">
        <v>251</v>
      </c>
      <c r="AB252" s="279" t="s">
        <v>251</v>
      </c>
      <c r="AC252" s="279" t="s">
        <v>251</v>
      </c>
      <c r="AD252" s="279" t="s">
        <v>251</v>
      </c>
      <c r="AE252" s="279" t="s">
        <v>251</v>
      </c>
      <c r="AF252" s="279" t="s">
        <v>251</v>
      </c>
      <c r="AG252" s="278" t="s">
        <v>251</v>
      </c>
      <c r="AH252" s="279" t="s">
        <v>251</v>
      </c>
      <c r="AI252" s="279" t="s">
        <v>251</v>
      </c>
      <c r="AJ252" s="279" t="s">
        <v>251</v>
      </c>
      <c r="AK252" s="279" t="s">
        <v>251</v>
      </c>
      <c r="AL252" s="279" t="s">
        <v>251</v>
      </c>
      <c r="AM252" s="279" t="s">
        <v>251</v>
      </c>
      <c r="AN252" s="279" t="s">
        <v>251</v>
      </c>
      <c r="AO252" s="279" t="s">
        <v>251</v>
      </c>
      <c r="AP252" s="279" t="s">
        <v>251</v>
      </c>
      <c r="AQ252" s="279" t="s">
        <v>251</v>
      </c>
      <c r="AR252" s="279" t="s">
        <v>251</v>
      </c>
      <c r="AS252" s="278" t="s">
        <v>251</v>
      </c>
      <c r="AT252" s="279" t="s">
        <v>251</v>
      </c>
      <c r="AU252" s="279" t="s">
        <v>251</v>
      </c>
      <c r="AV252" s="279" t="s">
        <v>251</v>
      </c>
      <c r="AW252" s="279" t="s">
        <v>251</v>
      </c>
      <c r="AX252" s="279" t="s">
        <v>251</v>
      </c>
      <c r="AY252" s="279" t="s">
        <v>251</v>
      </c>
      <c r="AZ252" s="279">
        <v>100</v>
      </c>
      <c r="BA252" s="286">
        <v>100</v>
      </c>
      <c r="BB252" s="286">
        <v>70</v>
      </c>
    </row>
    <row r="253" ht="20.4" spans="1:54">
      <c r="A253" s="33">
        <f t="shared" ref="A253:A255" si="51">A251</f>
        <v>902</v>
      </c>
      <c r="B253" s="42" t="s">
        <v>651</v>
      </c>
      <c r="C253" s="33" t="s">
        <v>652</v>
      </c>
      <c r="D253" s="43" t="s">
        <v>168</v>
      </c>
      <c r="E253" s="44" t="s">
        <v>653</v>
      </c>
      <c r="F253" s="44" t="s">
        <v>652</v>
      </c>
      <c r="G253" s="47"/>
      <c r="H253" s="19">
        <v>0</v>
      </c>
      <c r="I253" s="19">
        <v>0</v>
      </c>
      <c r="J253" s="19">
        <v>0</v>
      </c>
      <c r="K253" s="19">
        <v>0</v>
      </c>
      <c r="L253" s="19">
        <v>0</v>
      </c>
      <c r="M253" s="121">
        <v>1</v>
      </c>
      <c r="N253" s="19">
        <v>0</v>
      </c>
      <c r="O253" s="26">
        <v>0</v>
      </c>
      <c r="P253" s="19">
        <f>Q253+R253*2+S253*4+T253*8</f>
        <v>0</v>
      </c>
      <c r="Q253" s="19">
        <v>0</v>
      </c>
      <c r="R253" s="19">
        <v>0</v>
      </c>
      <c r="S253" s="19">
        <v>0</v>
      </c>
      <c r="T253" s="19">
        <v>0</v>
      </c>
      <c r="U253" s="265">
        <f t="shared" ref="U253" si="52">H253+I253*2+J253*4+K253*8+L253*16+M253*32+N253*64+O253*128+Q253*256+R253*512+S253*1024+T253*2048</f>
        <v>32</v>
      </c>
      <c r="V253" s="265">
        <v>85</v>
      </c>
      <c r="W253" s="265">
        <v>4</v>
      </c>
      <c r="X253" s="265">
        <v>400</v>
      </c>
      <c r="Y253" s="265">
        <v>25</v>
      </c>
      <c r="Z253" s="265">
        <v>1000</v>
      </c>
      <c r="AA253" s="265">
        <v>50</v>
      </c>
      <c r="AB253" s="265">
        <v>1850</v>
      </c>
      <c r="AC253" s="265">
        <v>75</v>
      </c>
      <c r="AD253" s="265">
        <v>3000</v>
      </c>
      <c r="AE253" s="265">
        <v>0</v>
      </c>
      <c r="AF253" s="265">
        <v>0</v>
      </c>
      <c r="AG253" s="274">
        <v>30000</v>
      </c>
      <c r="AH253" s="265">
        <v>110</v>
      </c>
      <c r="AI253" s="265">
        <v>125</v>
      </c>
      <c r="AJ253" s="265">
        <v>120</v>
      </c>
      <c r="AK253" s="265">
        <v>120</v>
      </c>
      <c r="AL253" s="265">
        <v>5050</v>
      </c>
      <c r="AM253" s="265">
        <v>115</v>
      </c>
      <c r="AN253" s="276">
        <v>60050</v>
      </c>
      <c r="AO253" s="276">
        <v>110</v>
      </c>
      <c r="AP253" s="276">
        <v>60100</v>
      </c>
      <c r="AQ253" s="265">
        <v>0</v>
      </c>
      <c r="AR253" s="265">
        <v>0</v>
      </c>
      <c r="AS253" s="274">
        <v>30000</v>
      </c>
      <c r="AT253" s="265">
        <v>50</v>
      </c>
      <c r="AU253" s="265">
        <v>120</v>
      </c>
      <c r="AV253" s="265">
        <v>86</v>
      </c>
      <c r="AW253" s="265">
        <v>85</v>
      </c>
      <c r="AX253" s="265">
        <v>114</v>
      </c>
      <c r="AY253" s="265">
        <v>115</v>
      </c>
      <c r="AZ253" s="265">
        <v>100</v>
      </c>
      <c r="BA253" s="283">
        <v>100</v>
      </c>
      <c r="BB253" s="283">
        <v>70</v>
      </c>
    </row>
    <row r="254" s="244" customFormat="1" ht="20.4" spans="1:54">
      <c r="A254" s="315"/>
      <c r="B254" s="70"/>
      <c r="C254" s="104"/>
      <c r="D254" s="316"/>
      <c r="E254" s="112"/>
      <c r="F254" s="112"/>
      <c r="G254" s="73"/>
      <c r="H254" s="235"/>
      <c r="I254" s="235"/>
      <c r="J254" s="235"/>
      <c r="K254" s="235"/>
      <c r="L254" s="235"/>
      <c r="M254" s="235"/>
      <c r="N254" s="235">
        <v>0</v>
      </c>
      <c r="O254" s="235">
        <v>0</v>
      </c>
      <c r="P254" s="235"/>
      <c r="Q254" s="235"/>
      <c r="R254" s="235"/>
      <c r="S254" s="235"/>
      <c r="T254" s="235"/>
      <c r="U254" s="286"/>
      <c r="V254" s="286"/>
      <c r="W254" s="286"/>
      <c r="X254" s="286"/>
      <c r="Y254" s="286"/>
      <c r="Z254" s="286"/>
      <c r="AA254" s="286"/>
      <c r="AB254" s="286"/>
      <c r="AC254" s="286"/>
      <c r="AD254" s="286"/>
      <c r="AE254" s="286"/>
      <c r="AF254" s="286"/>
      <c r="AG254" s="325"/>
      <c r="AH254" s="286"/>
      <c r="AI254" s="286"/>
      <c r="AJ254" s="286"/>
      <c r="AK254" s="286"/>
      <c r="AL254" s="286"/>
      <c r="AM254" s="286"/>
      <c r="AN254" s="286"/>
      <c r="AO254" s="286"/>
      <c r="AP254" s="286"/>
      <c r="AQ254" s="286"/>
      <c r="AR254" s="286"/>
      <c r="AS254" s="325"/>
      <c r="AT254" s="286"/>
      <c r="AU254" s="286"/>
      <c r="AV254" s="286"/>
      <c r="AW254" s="286"/>
      <c r="AX254" s="286"/>
      <c r="AY254" s="286"/>
      <c r="AZ254" s="286">
        <v>100</v>
      </c>
      <c r="BA254" s="286">
        <v>100</v>
      </c>
      <c r="BB254" s="286">
        <v>70</v>
      </c>
    </row>
    <row r="255" ht="20.4" spans="1:54">
      <c r="A255" s="51">
        <f t="shared" si="51"/>
        <v>902</v>
      </c>
      <c r="B255" s="42"/>
      <c r="C255" s="33" t="s">
        <v>652</v>
      </c>
      <c r="D255" s="43" t="s">
        <v>180</v>
      </c>
      <c r="E255" s="44" t="s">
        <v>654</v>
      </c>
      <c r="F255" s="44" t="s">
        <v>655</v>
      </c>
      <c r="G255" s="47"/>
      <c r="H255" s="19"/>
      <c r="I255" s="19"/>
      <c r="J255" s="19"/>
      <c r="K255" s="19"/>
      <c r="L255" s="19"/>
      <c r="M255" s="19"/>
      <c r="N255" s="19">
        <v>0</v>
      </c>
      <c r="O255" s="26">
        <v>0</v>
      </c>
      <c r="P255" s="19"/>
      <c r="Q255" s="19"/>
      <c r="R255" s="19"/>
      <c r="S255" s="19"/>
      <c r="T255" s="19"/>
      <c r="U255" s="265"/>
      <c r="V255" s="265"/>
      <c r="W255" s="265"/>
      <c r="X255" s="265"/>
      <c r="Y255" s="265"/>
      <c r="Z255" s="265"/>
      <c r="AA255" s="265"/>
      <c r="AB255" s="265"/>
      <c r="AC255" s="265"/>
      <c r="AD255" s="265"/>
      <c r="AE255" s="265"/>
      <c r="AF255" s="265"/>
      <c r="AG255" s="274"/>
      <c r="AH255" s="265"/>
      <c r="AI255" s="265"/>
      <c r="AJ255" s="265"/>
      <c r="AK255" s="265"/>
      <c r="AL255" s="265"/>
      <c r="AM255" s="265"/>
      <c r="AN255" s="276"/>
      <c r="AO255" s="276"/>
      <c r="AP255" s="276"/>
      <c r="AQ255" s="265"/>
      <c r="AR255" s="265"/>
      <c r="AS255" s="274"/>
      <c r="AT255" s="265"/>
      <c r="AU255" s="265"/>
      <c r="AV255" s="265"/>
      <c r="AW255" s="265"/>
      <c r="AX255" s="265"/>
      <c r="AY255" s="265"/>
      <c r="AZ255" s="265">
        <v>100</v>
      </c>
      <c r="BA255" s="283">
        <v>100</v>
      </c>
      <c r="BB255" s="283">
        <v>70</v>
      </c>
    </row>
    <row r="256" s="11" customFormat="1" ht="20.4" spans="1:54">
      <c r="A256" s="111"/>
      <c r="B256" s="70"/>
      <c r="C256" s="69"/>
      <c r="D256" s="71"/>
      <c r="E256" s="72" t="s">
        <v>656</v>
      </c>
      <c r="F256" s="208" t="s">
        <v>657</v>
      </c>
      <c r="G256" s="206" t="s">
        <v>658</v>
      </c>
      <c r="H256" s="69" t="s">
        <v>1695</v>
      </c>
      <c r="I256" s="317"/>
      <c r="J256" s="317"/>
      <c r="K256" s="317"/>
      <c r="L256" s="317"/>
      <c r="M256" s="317">
        <v>1</v>
      </c>
      <c r="N256" s="317"/>
      <c r="O256" s="104">
        <v>0</v>
      </c>
      <c r="P256" s="317"/>
      <c r="Q256" s="317"/>
      <c r="R256" s="317"/>
      <c r="S256" s="317"/>
      <c r="T256" s="317"/>
      <c r="U256" s="113"/>
      <c r="V256" s="113">
        <v>90</v>
      </c>
      <c r="W256" s="113">
        <v>0</v>
      </c>
      <c r="X256" s="113" t="s">
        <v>911</v>
      </c>
      <c r="Y256" s="113">
        <v>25</v>
      </c>
      <c r="Z256" s="113" t="s">
        <v>1696</v>
      </c>
      <c r="AA256" s="113">
        <v>60</v>
      </c>
      <c r="AB256" s="113" t="s">
        <v>1697</v>
      </c>
      <c r="AC256" s="113">
        <v>85</v>
      </c>
      <c r="AD256" s="113" t="s">
        <v>1698</v>
      </c>
      <c r="AE256" s="113">
        <v>2.5</v>
      </c>
      <c r="AF256" s="113">
        <v>0</v>
      </c>
      <c r="AG256" s="274"/>
      <c r="AH256" s="113">
        <v>110</v>
      </c>
      <c r="AI256" s="113">
        <v>120</v>
      </c>
      <c r="AJ256" s="113" t="s">
        <v>1644</v>
      </c>
      <c r="AK256" s="113" t="s">
        <v>251</v>
      </c>
      <c r="AL256" s="113" t="s">
        <v>251</v>
      </c>
      <c r="AM256" s="113" t="s">
        <v>251</v>
      </c>
      <c r="AN256" s="279" t="s">
        <v>251</v>
      </c>
      <c r="AO256" s="279" t="s">
        <v>251</v>
      </c>
      <c r="AP256" s="279" t="s">
        <v>251</v>
      </c>
      <c r="AQ256" s="113">
        <v>3</v>
      </c>
      <c r="AR256" s="113">
        <v>0</v>
      </c>
      <c r="AS256" s="274"/>
      <c r="AT256" s="113"/>
      <c r="AU256" s="113"/>
      <c r="AV256" s="113">
        <v>91</v>
      </c>
      <c r="AW256" s="113">
        <v>90</v>
      </c>
      <c r="AX256" s="113">
        <v>109</v>
      </c>
      <c r="AY256" s="113">
        <v>110</v>
      </c>
      <c r="AZ256" s="113"/>
      <c r="BA256" s="286">
        <v>100</v>
      </c>
      <c r="BB256" s="286">
        <v>70</v>
      </c>
    </row>
    <row r="257" ht="20.4" spans="1:54">
      <c r="A257" s="51">
        <f>A4</f>
        <v>902</v>
      </c>
      <c r="B257" s="42" t="s">
        <v>651</v>
      </c>
      <c r="C257" s="33" t="s">
        <v>652</v>
      </c>
      <c r="D257" s="43" t="s">
        <v>187</v>
      </c>
      <c r="E257" s="44" t="s">
        <v>656</v>
      </c>
      <c r="F257" s="44" t="s">
        <v>662</v>
      </c>
      <c r="G257" s="47"/>
      <c r="H257" s="312">
        <v>0</v>
      </c>
      <c r="I257" s="312">
        <v>0</v>
      </c>
      <c r="J257" s="312">
        <v>0</v>
      </c>
      <c r="K257" s="312">
        <v>0</v>
      </c>
      <c r="L257" s="312">
        <v>0</v>
      </c>
      <c r="M257" s="312">
        <v>1</v>
      </c>
      <c r="N257" s="312">
        <v>0</v>
      </c>
      <c r="O257" s="100">
        <v>0</v>
      </c>
      <c r="P257" s="19">
        <f>Q257+R257*2+S257*4+T257*8</f>
        <v>0</v>
      </c>
      <c r="Q257" s="312">
        <v>0</v>
      </c>
      <c r="R257" s="312">
        <v>0</v>
      </c>
      <c r="S257" s="312">
        <v>0</v>
      </c>
      <c r="T257" s="312">
        <v>0</v>
      </c>
      <c r="U257" s="140">
        <f t="shared" ref="U257" si="53">H257+I257*2+J257*4+K257*8+L257*16+M257*32+N257*64+O257*128+Q257*256+R257*512+S257*1024+T257*2048</f>
        <v>32</v>
      </c>
      <c r="V257" s="140">
        <v>90</v>
      </c>
      <c r="W257" s="140">
        <v>0</v>
      </c>
      <c r="X257" s="140">
        <v>150</v>
      </c>
      <c r="Y257" s="140">
        <v>25</v>
      </c>
      <c r="Z257" s="140">
        <v>695</v>
      </c>
      <c r="AA257" s="140">
        <v>60</v>
      </c>
      <c r="AB257" s="140">
        <v>1456</v>
      </c>
      <c r="AC257" s="140">
        <v>85</v>
      </c>
      <c r="AD257" s="140">
        <v>20000</v>
      </c>
      <c r="AE257" s="140">
        <v>2.5</v>
      </c>
      <c r="AF257" s="140">
        <v>0</v>
      </c>
      <c r="AG257" s="274">
        <v>30000</v>
      </c>
      <c r="AH257" s="140">
        <v>110</v>
      </c>
      <c r="AI257" s="140">
        <v>120</v>
      </c>
      <c r="AJ257" s="140">
        <v>2000</v>
      </c>
      <c r="AK257" s="140">
        <v>118</v>
      </c>
      <c r="AL257" s="140">
        <v>5050</v>
      </c>
      <c r="AM257" s="140">
        <v>115</v>
      </c>
      <c r="AN257" s="289">
        <v>60050</v>
      </c>
      <c r="AO257" s="289">
        <v>110</v>
      </c>
      <c r="AP257" s="289">
        <v>60100</v>
      </c>
      <c r="AQ257" s="140">
        <v>3</v>
      </c>
      <c r="AR257" s="140">
        <v>0</v>
      </c>
      <c r="AS257" s="274">
        <v>30000</v>
      </c>
      <c r="AT257" s="140">
        <v>50</v>
      </c>
      <c r="AU257" s="140">
        <v>120</v>
      </c>
      <c r="AV257" s="140">
        <v>91</v>
      </c>
      <c r="AW257" s="140">
        <v>90</v>
      </c>
      <c r="AX257" s="140">
        <v>109</v>
      </c>
      <c r="AY257" s="140">
        <v>110</v>
      </c>
      <c r="AZ257" s="140">
        <v>100</v>
      </c>
      <c r="BA257" s="284">
        <v>100</v>
      </c>
      <c r="BB257" s="284">
        <v>70</v>
      </c>
    </row>
    <row r="258" ht="20.4" spans="1:54">
      <c r="A258" s="33">
        <f>A253</f>
        <v>902</v>
      </c>
      <c r="B258" s="42" t="s">
        <v>663</v>
      </c>
      <c r="C258" s="33"/>
      <c r="D258" s="43"/>
      <c r="E258" s="44"/>
      <c r="F258" s="44"/>
      <c r="G258" s="47"/>
      <c r="H258" s="312"/>
      <c r="I258" s="312"/>
      <c r="J258" s="312"/>
      <c r="K258" s="312"/>
      <c r="L258" s="312"/>
      <c r="M258" s="312"/>
      <c r="N258" s="312">
        <v>0</v>
      </c>
      <c r="O258" s="100">
        <v>0</v>
      </c>
      <c r="P258" s="312"/>
      <c r="Q258" s="312"/>
      <c r="R258" s="312"/>
      <c r="S258" s="312"/>
      <c r="T258" s="312"/>
      <c r="U258" s="265"/>
      <c r="V258" s="265"/>
      <c r="W258" s="265"/>
      <c r="X258" s="265"/>
      <c r="Y258" s="265"/>
      <c r="Z258" s="265"/>
      <c r="AA258" s="265"/>
      <c r="AB258" s="265"/>
      <c r="AC258" s="265"/>
      <c r="AD258" s="265"/>
      <c r="AE258" s="265">
        <v>0</v>
      </c>
      <c r="AF258" s="265">
        <v>0</v>
      </c>
      <c r="AG258" s="274">
        <v>30000</v>
      </c>
      <c r="AH258" s="265"/>
      <c r="AI258" s="265"/>
      <c r="AJ258" s="265"/>
      <c r="AK258" s="265"/>
      <c r="AL258" s="265"/>
      <c r="AM258" s="265"/>
      <c r="AN258" s="276"/>
      <c r="AO258" s="276"/>
      <c r="AP258" s="276"/>
      <c r="AQ258" s="265">
        <v>0</v>
      </c>
      <c r="AR258" s="265">
        <v>0</v>
      </c>
      <c r="AS258" s="274">
        <v>30000</v>
      </c>
      <c r="AT258" s="265">
        <v>50</v>
      </c>
      <c r="AU258" s="265">
        <v>120</v>
      </c>
      <c r="AV258" s="265">
        <v>86</v>
      </c>
      <c r="AW258" s="265">
        <v>85</v>
      </c>
      <c r="AX258" s="265">
        <v>114</v>
      </c>
      <c r="AY258" s="265">
        <v>115</v>
      </c>
      <c r="AZ258" s="265">
        <v>100</v>
      </c>
      <c r="BA258" s="283">
        <v>100</v>
      </c>
      <c r="BB258" s="283">
        <v>70</v>
      </c>
    </row>
    <row r="259" s="6" customFormat="1" ht="20.4" spans="1:54">
      <c r="A259" s="60"/>
      <c r="B259" s="61"/>
      <c r="C259" s="60"/>
      <c r="D259" s="62"/>
      <c r="E259" s="63"/>
      <c r="F259" s="63" t="s">
        <v>664</v>
      </c>
      <c r="G259" s="218" t="s">
        <v>665</v>
      </c>
      <c r="H259" s="103" t="s">
        <v>1699</v>
      </c>
      <c r="I259" s="327">
        <v>0</v>
      </c>
      <c r="J259" s="327"/>
      <c r="K259" s="327"/>
      <c r="L259" s="327"/>
      <c r="M259" s="327"/>
      <c r="N259" s="327">
        <v>0</v>
      </c>
      <c r="O259" s="103">
        <v>0</v>
      </c>
      <c r="P259" s="327"/>
      <c r="Q259" s="327"/>
      <c r="R259" s="327"/>
      <c r="S259" s="327"/>
      <c r="T259" s="327"/>
      <c r="U259" s="267"/>
      <c r="V259" s="267">
        <v>85</v>
      </c>
      <c r="W259" s="267">
        <v>5</v>
      </c>
      <c r="X259" s="267" t="s">
        <v>1700</v>
      </c>
      <c r="Y259" s="267">
        <v>45</v>
      </c>
      <c r="Z259" s="267" t="s">
        <v>1635</v>
      </c>
      <c r="AA259" s="267"/>
      <c r="AB259" s="267"/>
      <c r="AC259" s="267"/>
      <c r="AD259" s="267"/>
      <c r="AE259" s="267"/>
      <c r="AF259" s="267"/>
      <c r="AG259" s="274"/>
      <c r="AH259" s="267"/>
      <c r="AI259" s="267"/>
      <c r="AJ259" s="267"/>
      <c r="AK259" s="267"/>
      <c r="AL259" s="267"/>
      <c r="AM259" s="267"/>
      <c r="AN259" s="266"/>
      <c r="AO259" s="266"/>
      <c r="AP259" s="266"/>
      <c r="AQ259" s="267"/>
      <c r="AR259" s="267"/>
      <c r="AS259" s="274"/>
      <c r="AT259" s="267"/>
      <c r="AU259" s="267"/>
      <c r="AV259" s="267">
        <v>86</v>
      </c>
      <c r="AW259" s="267"/>
      <c r="AX259" s="267">
        <v>114</v>
      </c>
      <c r="AY259" s="267"/>
      <c r="AZ259" s="267">
        <v>100</v>
      </c>
      <c r="BA259" s="285">
        <v>100</v>
      </c>
      <c r="BB259" s="285">
        <v>70</v>
      </c>
    </row>
    <row r="260" ht="19.5" customHeight="1" spans="1:54">
      <c r="A260" s="33">
        <f>A258</f>
        <v>902</v>
      </c>
      <c r="B260" s="42" t="s">
        <v>667</v>
      </c>
      <c r="C260" s="33" t="s">
        <v>668</v>
      </c>
      <c r="D260" s="43" t="s">
        <v>168</v>
      </c>
      <c r="E260" s="44" t="s">
        <v>669</v>
      </c>
      <c r="F260" s="44" t="s">
        <v>670</v>
      </c>
      <c r="G260" s="47"/>
      <c r="H260" s="19">
        <f>IF(使用说明!B1&gt;=10,1,0)</f>
        <v>1</v>
      </c>
      <c r="I260" s="19">
        <v>0</v>
      </c>
      <c r="J260" s="19">
        <v>0</v>
      </c>
      <c r="K260" s="19">
        <v>0</v>
      </c>
      <c r="L260" s="19">
        <v>0</v>
      </c>
      <c r="M260" s="19">
        <v>0</v>
      </c>
      <c r="N260" s="19">
        <v>0</v>
      </c>
      <c r="O260" s="26">
        <v>0</v>
      </c>
      <c r="P260" s="19">
        <f>Q260+R260*2+S260*4+T260*8</f>
        <v>0</v>
      </c>
      <c r="Q260" s="19">
        <v>0</v>
      </c>
      <c r="R260" s="19">
        <v>0</v>
      </c>
      <c r="S260" s="19">
        <v>0</v>
      </c>
      <c r="T260" s="19">
        <v>0</v>
      </c>
      <c r="U260" s="265">
        <f t="shared" ref="U260:U262" si="54">H260+I260*2+J260*4+K260*8+L260*16+M260*32+N260*64+O260*128+Q260*256+R260*512+S260*1024+T260*2048</f>
        <v>1</v>
      </c>
      <c r="V260" s="265">
        <v>85</v>
      </c>
      <c r="W260" s="265">
        <v>5</v>
      </c>
      <c r="X260" s="265">
        <v>300</v>
      </c>
      <c r="Y260" s="265">
        <v>45</v>
      </c>
      <c r="Z260" s="265">
        <v>500</v>
      </c>
      <c r="AA260" s="140">
        <v>45</v>
      </c>
      <c r="AB260" s="140">
        <v>500</v>
      </c>
      <c r="AC260" s="140">
        <v>45</v>
      </c>
      <c r="AD260" s="140">
        <v>500</v>
      </c>
      <c r="AE260" s="265">
        <v>0</v>
      </c>
      <c r="AF260" s="265">
        <v>0</v>
      </c>
      <c r="AG260" s="274">
        <v>30000</v>
      </c>
      <c r="AH260" s="265">
        <v>115</v>
      </c>
      <c r="AI260" s="265">
        <v>125</v>
      </c>
      <c r="AJ260" s="265">
        <v>110</v>
      </c>
      <c r="AK260" s="265">
        <v>120</v>
      </c>
      <c r="AL260" s="265">
        <v>510</v>
      </c>
      <c r="AM260" s="265">
        <v>115</v>
      </c>
      <c r="AN260" s="265">
        <v>2310</v>
      </c>
      <c r="AO260" s="265">
        <v>115</v>
      </c>
      <c r="AP260" s="265">
        <v>60000</v>
      </c>
      <c r="AQ260" s="265">
        <v>0</v>
      </c>
      <c r="AR260" s="265">
        <v>0</v>
      </c>
      <c r="AS260" s="274">
        <v>30000</v>
      </c>
      <c r="AT260" s="265">
        <v>50</v>
      </c>
      <c r="AU260" s="265">
        <v>120</v>
      </c>
      <c r="AV260" s="265">
        <v>86</v>
      </c>
      <c r="AW260" s="265">
        <v>85</v>
      </c>
      <c r="AX260" s="265">
        <v>114</v>
      </c>
      <c r="AY260" s="265">
        <v>115</v>
      </c>
      <c r="AZ260" s="265">
        <v>100</v>
      </c>
      <c r="BA260" s="283">
        <v>100</v>
      </c>
      <c r="BB260" s="283">
        <v>70</v>
      </c>
    </row>
    <row r="261" s="6" customFormat="1" ht="19.5" customHeight="1" spans="1:54">
      <c r="A261" s="60"/>
      <c r="B261" s="61"/>
      <c r="C261" s="60"/>
      <c r="D261" s="62"/>
      <c r="E261" s="63"/>
      <c r="F261" s="63" t="s">
        <v>671</v>
      </c>
      <c r="G261" s="67" t="s">
        <v>672</v>
      </c>
      <c r="H261" s="8">
        <v>1</v>
      </c>
      <c r="I261" s="8">
        <v>0</v>
      </c>
      <c r="J261" s="8">
        <v>0</v>
      </c>
      <c r="K261" s="8"/>
      <c r="L261" s="8"/>
      <c r="M261" s="8"/>
      <c r="N261" s="8">
        <v>0</v>
      </c>
      <c r="O261" s="252">
        <v>0</v>
      </c>
      <c r="P261" s="8"/>
      <c r="Q261" s="8"/>
      <c r="R261" s="8"/>
      <c r="S261" s="8"/>
      <c r="T261" s="8"/>
      <c r="U261" s="267">
        <f t="shared" si="54"/>
        <v>1</v>
      </c>
      <c r="V261" s="267">
        <v>85</v>
      </c>
      <c r="W261" s="267">
        <v>5</v>
      </c>
      <c r="X261" s="267" t="s">
        <v>1700</v>
      </c>
      <c r="Y261" s="267">
        <v>25</v>
      </c>
      <c r="Z261" s="267" t="s">
        <v>1646</v>
      </c>
      <c r="AA261" s="267">
        <v>55</v>
      </c>
      <c r="AB261" s="267" t="s">
        <v>1701</v>
      </c>
      <c r="AC261" s="267">
        <v>75</v>
      </c>
      <c r="AD261" s="267" t="s">
        <v>1702</v>
      </c>
      <c r="AE261" s="267"/>
      <c r="AF261" s="267"/>
      <c r="AG261" s="274"/>
      <c r="AH261" s="267"/>
      <c r="AI261" s="267"/>
      <c r="AJ261" s="267"/>
      <c r="AK261" s="267"/>
      <c r="AL261" s="267"/>
      <c r="AM261" s="267"/>
      <c r="AN261" s="266"/>
      <c r="AO261" s="266"/>
      <c r="AP261" s="266"/>
      <c r="AQ261" s="267"/>
      <c r="AR261" s="267"/>
      <c r="AS261" s="274"/>
      <c r="AT261" s="267"/>
      <c r="AU261" s="267"/>
      <c r="AV261" s="267">
        <v>86</v>
      </c>
      <c r="AW261" s="267"/>
      <c r="AX261" s="267">
        <v>114</v>
      </c>
      <c r="AY261" s="267"/>
      <c r="AZ261" s="267">
        <v>100</v>
      </c>
      <c r="BA261" s="285">
        <v>100</v>
      </c>
      <c r="BB261" s="285">
        <v>70</v>
      </c>
    </row>
    <row r="262" ht="20.4" spans="1:54">
      <c r="A262" s="33">
        <f>A260</f>
        <v>902</v>
      </c>
      <c r="B262" s="42" t="s">
        <v>667</v>
      </c>
      <c r="C262" s="33" t="s">
        <v>673</v>
      </c>
      <c r="D262" s="43" t="s">
        <v>180</v>
      </c>
      <c r="E262" s="44" t="s">
        <v>674</v>
      </c>
      <c r="F262" s="44" t="s">
        <v>675</v>
      </c>
      <c r="G262" s="47"/>
      <c r="H262" s="19">
        <v>1</v>
      </c>
      <c r="I262" s="19">
        <v>0</v>
      </c>
      <c r="J262" s="19">
        <v>0</v>
      </c>
      <c r="K262" s="19">
        <v>0</v>
      </c>
      <c r="L262" s="19">
        <v>0</v>
      </c>
      <c r="M262" s="19">
        <v>0</v>
      </c>
      <c r="N262" s="19">
        <v>0</v>
      </c>
      <c r="O262" s="26">
        <v>0</v>
      </c>
      <c r="P262" s="19">
        <f>Q262+R262*2+S262*4+T262*8</f>
        <v>0</v>
      </c>
      <c r="Q262" s="19">
        <v>0</v>
      </c>
      <c r="R262" s="19">
        <v>0</v>
      </c>
      <c r="S262" s="19">
        <v>0</v>
      </c>
      <c r="T262" s="19">
        <v>0</v>
      </c>
      <c r="U262" s="265">
        <f t="shared" si="54"/>
        <v>1</v>
      </c>
      <c r="V262" s="265">
        <v>85</v>
      </c>
      <c r="W262" s="265">
        <v>5</v>
      </c>
      <c r="X262" s="265">
        <v>300</v>
      </c>
      <c r="Y262" s="265">
        <v>25</v>
      </c>
      <c r="Z262" s="265">
        <v>600</v>
      </c>
      <c r="AA262" s="265">
        <v>55</v>
      </c>
      <c r="AB262" s="265">
        <v>1100</v>
      </c>
      <c r="AC262" s="265">
        <v>75</v>
      </c>
      <c r="AD262" s="265">
        <v>1500</v>
      </c>
      <c r="AE262" s="265">
        <v>0</v>
      </c>
      <c r="AF262" s="265">
        <v>0</v>
      </c>
      <c r="AG262" s="274">
        <v>30000</v>
      </c>
      <c r="AH262" s="265">
        <v>115</v>
      </c>
      <c r="AI262" s="265">
        <v>125</v>
      </c>
      <c r="AJ262" s="265">
        <v>110</v>
      </c>
      <c r="AK262" s="265">
        <v>120</v>
      </c>
      <c r="AL262" s="265">
        <v>510</v>
      </c>
      <c r="AM262" s="265">
        <v>115</v>
      </c>
      <c r="AN262" s="265">
        <v>2310</v>
      </c>
      <c r="AO262" s="265">
        <v>115</v>
      </c>
      <c r="AP262" s="265">
        <v>60000</v>
      </c>
      <c r="AQ262" s="265">
        <v>0</v>
      </c>
      <c r="AR262" s="265">
        <v>0</v>
      </c>
      <c r="AS262" s="274">
        <v>30000</v>
      </c>
      <c r="AT262" s="265">
        <v>50</v>
      </c>
      <c r="AU262" s="265">
        <v>120</v>
      </c>
      <c r="AV262" s="265">
        <v>86</v>
      </c>
      <c r="AW262" s="265">
        <v>85</v>
      </c>
      <c r="AX262" s="265">
        <v>114</v>
      </c>
      <c r="AY262" s="265">
        <v>115</v>
      </c>
      <c r="AZ262" s="265">
        <v>100</v>
      </c>
      <c r="BA262" s="283">
        <v>100</v>
      </c>
      <c r="BB262" s="283">
        <v>70</v>
      </c>
    </row>
    <row r="263" ht="20.4" spans="1:54">
      <c r="A263" s="33">
        <f>A262</f>
        <v>902</v>
      </c>
      <c r="B263" s="42" t="s">
        <v>676</v>
      </c>
      <c r="C263" s="33"/>
      <c r="D263" s="43"/>
      <c r="E263" s="44"/>
      <c r="F263" s="44"/>
      <c r="G263" s="47"/>
      <c r="H263" s="312"/>
      <c r="I263" s="312"/>
      <c r="J263" s="312"/>
      <c r="K263" s="312"/>
      <c r="L263" s="312"/>
      <c r="M263" s="312"/>
      <c r="N263" s="312">
        <v>0</v>
      </c>
      <c r="O263" s="100">
        <v>0</v>
      </c>
      <c r="P263" s="312"/>
      <c r="Q263" s="312"/>
      <c r="R263" s="312"/>
      <c r="S263" s="312"/>
      <c r="T263" s="312"/>
      <c r="U263" s="265"/>
      <c r="V263" s="265"/>
      <c r="W263" s="265"/>
      <c r="X263" s="265"/>
      <c r="Y263" s="265"/>
      <c r="Z263" s="265"/>
      <c r="AA263" s="265"/>
      <c r="AB263" s="265"/>
      <c r="AC263" s="265"/>
      <c r="AD263" s="265"/>
      <c r="AE263" s="265">
        <v>0</v>
      </c>
      <c r="AF263" s="265">
        <v>0</v>
      </c>
      <c r="AG263" s="274">
        <v>30000</v>
      </c>
      <c r="AH263" s="265"/>
      <c r="AI263" s="265"/>
      <c r="AJ263" s="265"/>
      <c r="AK263" s="265"/>
      <c r="AL263" s="265"/>
      <c r="AM263" s="265"/>
      <c r="AN263" s="276"/>
      <c r="AO263" s="276"/>
      <c r="AP263" s="276"/>
      <c r="AQ263" s="265">
        <v>0</v>
      </c>
      <c r="AR263" s="265">
        <v>0</v>
      </c>
      <c r="AS263" s="274">
        <v>30000</v>
      </c>
      <c r="AT263" s="265">
        <v>50</v>
      </c>
      <c r="AU263" s="265">
        <v>120</v>
      </c>
      <c r="AV263" s="265">
        <v>86</v>
      </c>
      <c r="AW263" s="265">
        <v>85</v>
      </c>
      <c r="AX263" s="265">
        <v>114</v>
      </c>
      <c r="AY263" s="265">
        <v>115</v>
      </c>
      <c r="AZ263" s="265">
        <v>100</v>
      </c>
      <c r="BA263" s="283">
        <v>100</v>
      </c>
      <c r="BB263" s="283">
        <v>70</v>
      </c>
    </row>
    <row r="264" s="6" customFormat="1" ht="20.4" spans="1:54">
      <c r="A264" s="60"/>
      <c r="B264" s="61"/>
      <c r="C264" s="60"/>
      <c r="D264" s="62"/>
      <c r="E264" s="63" t="s">
        <v>455</v>
      </c>
      <c r="F264" s="63" t="s">
        <v>677</v>
      </c>
      <c r="G264" s="66"/>
      <c r="H264" s="327">
        <v>1</v>
      </c>
      <c r="I264" s="327">
        <v>1</v>
      </c>
      <c r="J264" s="327">
        <v>0</v>
      </c>
      <c r="K264" s="327"/>
      <c r="L264" s="327"/>
      <c r="M264" s="327"/>
      <c r="N264" s="327">
        <v>0</v>
      </c>
      <c r="O264" s="103">
        <v>0</v>
      </c>
      <c r="P264" s="327"/>
      <c r="Q264" s="327"/>
      <c r="R264" s="327"/>
      <c r="S264" s="327"/>
      <c r="T264" s="327"/>
      <c r="U264" s="267">
        <f t="shared" ref="U264:U283" si="55">H264+I264*2+J264*4+K264*8+L264*16+M264*32+N264*64+O264*128+Q264*256+R264*512+S264*1024+T264*2048</f>
        <v>3</v>
      </c>
      <c r="V264" s="267"/>
      <c r="W264" s="267"/>
      <c r="X264" s="267"/>
      <c r="Y264" s="267"/>
      <c r="Z264" s="267"/>
      <c r="AA264" s="267"/>
      <c r="AB264" s="267"/>
      <c r="AC264" s="267"/>
      <c r="AD264" s="267"/>
      <c r="AE264" s="267"/>
      <c r="AF264" s="267"/>
      <c r="AG264" s="274"/>
      <c r="AH264" s="267"/>
      <c r="AI264" s="267"/>
      <c r="AJ264" s="267"/>
      <c r="AK264" s="267"/>
      <c r="AL264" s="267"/>
      <c r="AM264" s="267"/>
      <c r="AN264" s="266"/>
      <c r="AO264" s="266"/>
      <c r="AP264" s="266"/>
      <c r="AQ264" s="267"/>
      <c r="AR264" s="267"/>
      <c r="AS264" s="274"/>
      <c r="AT264" s="267"/>
      <c r="AU264" s="267"/>
      <c r="AV264" s="267"/>
      <c r="AW264" s="267"/>
      <c r="AX264" s="267">
        <v>109</v>
      </c>
      <c r="AY264" s="267"/>
      <c r="AZ264" s="267">
        <v>100</v>
      </c>
      <c r="BA264" s="285">
        <v>100</v>
      </c>
      <c r="BB264" s="285">
        <v>70</v>
      </c>
    </row>
    <row r="265" ht="20.4" spans="1:54">
      <c r="A265" s="33">
        <f>A263</f>
        <v>902</v>
      </c>
      <c r="B265" s="42" t="s">
        <v>678</v>
      </c>
      <c r="C265" s="33" t="s">
        <v>679</v>
      </c>
      <c r="D265" s="43" t="s">
        <v>168</v>
      </c>
      <c r="E265" s="44" t="s">
        <v>680</v>
      </c>
      <c r="F265" s="44" t="s">
        <v>679</v>
      </c>
      <c r="G265" s="47"/>
      <c r="H265" s="19">
        <v>1</v>
      </c>
      <c r="I265" s="19">
        <v>1</v>
      </c>
      <c r="J265" s="19">
        <v>0</v>
      </c>
      <c r="K265" s="19">
        <v>0</v>
      </c>
      <c r="L265" s="19">
        <v>0</v>
      </c>
      <c r="M265" s="19">
        <v>0</v>
      </c>
      <c r="N265" s="19">
        <v>0</v>
      </c>
      <c r="O265" s="26">
        <v>0</v>
      </c>
      <c r="P265" s="19">
        <f>Q265+R265*2+S265*4+T265*8</f>
        <v>0</v>
      </c>
      <c r="Q265" s="19">
        <v>0</v>
      </c>
      <c r="R265" s="19">
        <v>0</v>
      </c>
      <c r="S265" s="19">
        <v>0</v>
      </c>
      <c r="T265" s="19">
        <v>0</v>
      </c>
      <c r="U265" s="265">
        <f t="shared" si="55"/>
        <v>3</v>
      </c>
      <c r="V265" s="265">
        <v>85</v>
      </c>
      <c r="W265" s="265">
        <v>4</v>
      </c>
      <c r="X265" s="265">
        <v>440</v>
      </c>
      <c r="Y265" s="265">
        <v>25</v>
      </c>
      <c r="Z265" s="265">
        <v>1040</v>
      </c>
      <c r="AA265" s="265">
        <v>50</v>
      </c>
      <c r="AB265" s="265">
        <v>1890</v>
      </c>
      <c r="AC265" s="265">
        <v>85</v>
      </c>
      <c r="AD265" s="265">
        <v>3090</v>
      </c>
      <c r="AE265" s="265">
        <v>0</v>
      </c>
      <c r="AF265" s="265">
        <v>0</v>
      </c>
      <c r="AG265" s="274">
        <v>30000</v>
      </c>
      <c r="AH265" s="265">
        <v>110</v>
      </c>
      <c r="AI265" s="265">
        <v>125</v>
      </c>
      <c r="AJ265" s="265">
        <v>160</v>
      </c>
      <c r="AK265" s="265">
        <v>120</v>
      </c>
      <c r="AL265" s="265">
        <v>5090</v>
      </c>
      <c r="AM265" s="265">
        <v>110</v>
      </c>
      <c r="AN265" s="276">
        <v>60090</v>
      </c>
      <c r="AO265" s="276">
        <v>115</v>
      </c>
      <c r="AP265" s="265">
        <v>60090</v>
      </c>
      <c r="AQ265" s="265">
        <v>0</v>
      </c>
      <c r="AR265" s="265">
        <v>0</v>
      </c>
      <c r="AS265" s="274">
        <v>30000</v>
      </c>
      <c r="AT265" s="265">
        <v>50</v>
      </c>
      <c r="AU265" s="265">
        <v>120</v>
      </c>
      <c r="AV265" s="265">
        <v>86</v>
      </c>
      <c r="AW265" s="265">
        <v>85</v>
      </c>
      <c r="AX265" s="140">
        <v>109</v>
      </c>
      <c r="AY265" s="265">
        <v>115</v>
      </c>
      <c r="AZ265" s="265">
        <v>100</v>
      </c>
      <c r="BA265" s="283">
        <v>100</v>
      </c>
      <c r="BB265" s="283">
        <v>70</v>
      </c>
    </row>
    <row r="266" s="2" customFormat="1" customHeight="1" spans="1:54">
      <c r="A266" s="36"/>
      <c r="B266" s="37"/>
      <c r="C266" s="36"/>
      <c r="D266" s="38"/>
      <c r="E266" s="39"/>
      <c r="F266" s="39"/>
      <c r="G266" s="49"/>
      <c r="H266" s="52">
        <v>1</v>
      </c>
      <c r="I266" s="52">
        <v>1</v>
      </c>
      <c r="J266" s="52"/>
      <c r="K266" s="52"/>
      <c r="L266" s="52"/>
      <c r="M266" s="52"/>
      <c r="N266" s="52">
        <v>0</v>
      </c>
      <c r="O266" s="98">
        <v>0</v>
      </c>
      <c r="P266" s="52"/>
      <c r="Q266" s="52"/>
      <c r="R266" s="52"/>
      <c r="S266" s="52"/>
      <c r="T266" s="52"/>
      <c r="U266" s="261">
        <f t="shared" si="55"/>
        <v>3</v>
      </c>
      <c r="V266" s="261"/>
      <c r="W266" s="262"/>
      <c r="X266" s="261"/>
      <c r="Y266" s="261"/>
      <c r="Z266" s="261"/>
      <c r="AA266" s="262"/>
      <c r="AB266" s="250"/>
      <c r="AC266" s="250"/>
      <c r="AD266" s="250"/>
      <c r="AE266" s="250"/>
      <c r="AF266" s="250"/>
      <c r="AG266" s="274"/>
      <c r="AH266" s="250"/>
      <c r="AI266" s="250"/>
      <c r="AJ266" s="250"/>
      <c r="AK266" s="250"/>
      <c r="AL266" s="250"/>
      <c r="AM266" s="250"/>
      <c r="AN266" s="275"/>
      <c r="AO266" s="275"/>
      <c r="AP266" s="275"/>
      <c r="AQ266" s="250"/>
      <c r="AR266" s="250"/>
      <c r="AS266" s="274"/>
      <c r="AT266" s="250"/>
      <c r="AU266" s="250"/>
      <c r="AV266" s="250"/>
      <c r="AW266" s="250"/>
      <c r="AX266" s="250">
        <v>109</v>
      </c>
      <c r="AY266" s="250"/>
      <c r="AZ266" s="250">
        <v>100</v>
      </c>
      <c r="BA266" s="251">
        <v>100</v>
      </c>
      <c r="BB266" s="251">
        <v>70</v>
      </c>
    </row>
    <row r="267" s="34" customFormat="1" ht="20.4" spans="1:54">
      <c r="A267" s="33">
        <f>A265</f>
        <v>902</v>
      </c>
      <c r="B267" s="42" t="s">
        <v>682</v>
      </c>
      <c r="C267" s="33" t="s">
        <v>683</v>
      </c>
      <c r="D267" s="43" t="s">
        <v>168</v>
      </c>
      <c r="E267" s="44" t="s">
        <v>684</v>
      </c>
      <c r="F267" s="44" t="s">
        <v>683</v>
      </c>
      <c r="G267" s="47"/>
      <c r="H267" s="19">
        <v>1</v>
      </c>
      <c r="I267" s="19">
        <v>1</v>
      </c>
      <c r="J267" s="19">
        <v>0</v>
      </c>
      <c r="K267" s="19">
        <v>0</v>
      </c>
      <c r="L267" s="19">
        <v>0</v>
      </c>
      <c r="M267" s="19">
        <v>0</v>
      </c>
      <c r="N267" s="19">
        <v>0</v>
      </c>
      <c r="O267" s="26">
        <v>0</v>
      </c>
      <c r="P267" s="19">
        <f>Q267+R267*2+S267*4+T267*8</f>
        <v>0</v>
      </c>
      <c r="Q267" s="19">
        <v>0</v>
      </c>
      <c r="R267" s="19">
        <v>0</v>
      </c>
      <c r="S267" s="19">
        <v>0</v>
      </c>
      <c r="T267" s="19">
        <v>0</v>
      </c>
      <c r="U267" s="265">
        <f t="shared" si="55"/>
        <v>3</v>
      </c>
      <c r="V267" s="265">
        <v>85</v>
      </c>
      <c r="W267" s="265">
        <v>4</v>
      </c>
      <c r="X267" s="265">
        <v>440</v>
      </c>
      <c r="Y267" s="265">
        <v>25</v>
      </c>
      <c r="Z267" s="265">
        <v>1040</v>
      </c>
      <c r="AA267" s="265">
        <v>50</v>
      </c>
      <c r="AB267" s="265">
        <v>1890</v>
      </c>
      <c r="AC267" s="265">
        <v>85</v>
      </c>
      <c r="AD267" s="265">
        <v>3090</v>
      </c>
      <c r="AE267" s="265">
        <v>0</v>
      </c>
      <c r="AF267" s="265">
        <v>0</v>
      </c>
      <c r="AG267" s="274">
        <v>30000</v>
      </c>
      <c r="AH267" s="265">
        <v>110</v>
      </c>
      <c r="AI267" s="265">
        <v>125</v>
      </c>
      <c r="AJ267" s="265">
        <v>160</v>
      </c>
      <c r="AK267" s="265">
        <v>120</v>
      </c>
      <c r="AL267" s="265">
        <v>5090</v>
      </c>
      <c r="AM267" s="265">
        <v>110</v>
      </c>
      <c r="AN267" s="276">
        <v>60090</v>
      </c>
      <c r="AO267" s="276">
        <v>115</v>
      </c>
      <c r="AP267" s="265">
        <v>60090</v>
      </c>
      <c r="AQ267" s="265">
        <v>0</v>
      </c>
      <c r="AR267" s="265">
        <v>0</v>
      </c>
      <c r="AS267" s="274">
        <v>30000</v>
      </c>
      <c r="AT267" s="265">
        <v>50</v>
      </c>
      <c r="AU267" s="265">
        <v>120</v>
      </c>
      <c r="AV267" s="265">
        <v>86</v>
      </c>
      <c r="AW267" s="265">
        <v>85</v>
      </c>
      <c r="AX267" s="140">
        <v>109</v>
      </c>
      <c r="AY267" s="265">
        <v>115</v>
      </c>
      <c r="AZ267" s="265">
        <v>100</v>
      </c>
      <c r="BA267" s="283">
        <v>100</v>
      </c>
      <c r="BB267" s="283">
        <v>70</v>
      </c>
    </row>
    <row r="268" s="18" customFormat="1" ht="31.2" spans="1:54">
      <c r="A268" s="55">
        <f>A4</f>
        <v>902</v>
      </c>
      <c r="B268" s="59" t="s">
        <v>685</v>
      </c>
      <c r="C268" s="55" t="s">
        <v>686</v>
      </c>
      <c r="D268" s="56" t="s">
        <v>168</v>
      </c>
      <c r="E268" s="57" t="s">
        <v>687</v>
      </c>
      <c r="F268" s="220" t="s">
        <v>686</v>
      </c>
      <c r="G268" s="221" t="s">
        <v>454</v>
      </c>
      <c r="H268" s="121">
        <v>1</v>
      </c>
      <c r="I268" s="121">
        <v>1</v>
      </c>
      <c r="J268" s="121">
        <v>1</v>
      </c>
      <c r="K268" s="121">
        <v>0</v>
      </c>
      <c r="L268" s="121">
        <v>0</v>
      </c>
      <c r="M268" s="121">
        <v>0</v>
      </c>
      <c r="N268" s="121">
        <v>0</v>
      </c>
      <c r="O268" s="138">
        <v>0</v>
      </c>
      <c r="P268" s="121">
        <f t="shared" ref="P268:P269" si="56">Q268+R268*2+S268*4+T268*8</f>
        <v>0</v>
      </c>
      <c r="Q268" s="121">
        <v>0</v>
      </c>
      <c r="R268" s="121">
        <v>0</v>
      </c>
      <c r="S268" s="121">
        <v>0</v>
      </c>
      <c r="T268" s="121">
        <v>0</v>
      </c>
      <c r="U268" s="265">
        <f t="shared" si="55"/>
        <v>7</v>
      </c>
      <c r="V268" s="265">
        <v>50</v>
      </c>
      <c r="W268" s="265">
        <v>4</v>
      </c>
      <c r="X268" s="265">
        <v>400</v>
      </c>
      <c r="Y268" s="265">
        <v>25</v>
      </c>
      <c r="Z268" s="265">
        <v>1000</v>
      </c>
      <c r="AA268" s="265">
        <v>50</v>
      </c>
      <c r="AB268" s="265">
        <v>1850</v>
      </c>
      <c r="AC268" s="265">
        <v>50</v>
      </c>
      <c r="AD268" s="265">
        <v>3000</v>
      </c>
      <c r="AE268" s="265">
        <v>0</v>
      </c>
      <c r="AF268" s="265">
        <v>0</v>
      </c>
      <c r="AG268" s="274">
        <v>30000</v>
      </c>
      <c r="AH268" s="265">
        <v>120</v>
      </c>
      <c r="AI268" s="265">
        <v>125</v>
      </c>
      <c r="AJ268" s="265">
        <v>120</v>
      </c>
      <c r="AK268" s="265">
        <v>120</v>
      </c>
      <c r="AL268" s="265">
        <v>5050</v>
      </c>
      <c r="AM268" s="265">
        <v>120</v>
      </c>
      <c r="AN268" s="276">
        <v>60050</v>
      </c>
      <c r="AO268" s="276">
        <v>120</v>
      </c>
      <c r="AP268" s="276">
        <v>60100</v>
      </c>
      <c r="AQ268" s="265">
        <v>0</v>
      </c>
      <c r="AR268" s="265">
        <v>0</v>
      </c>
      <c r="AS268" s="274">
        <v>30000</v>
      </c>
      <c r="AT268" s="265">
        <v>50</v>
      </c>
      <c r="AU268" s="265">
        <v>120</v>
      </c>
      <c r="AV268" s="265">
        <v>51</v>
      </c>
      <c r="AW268" s="265">
        <v>50</v>
      </c>
      <c r="AX268" s="265">
        <v>119</v>
      </c>
      <c r="AY268" s="265">
        <v>120</v>
      </c>
      <c r="AZ268" s="265">
        <v>100</v>
      </c>
      <c r="BA268" s="283">
        <v>100</v>
      </c>
      <c r="BB268" s="283">
        <v>70</v>
      </c>
    </row>
    <row r="269" ht="20.4" spans="1:54">
      <c r="A269" s="33">
        <f>A267</f>
        <v>902</v>
      </c>
      <c r="B269" s="42" t="s">
        <v>688</v>
      </c>
      <c r="C269" s="33"/>
      <c r="D269" s="43"/>
      <c r="E269" s="44"/>
      <c r="F269" s="44"/>
      <c r="G269" s="222"/>
      <c r="H269" s="19"/>
      <c r="I269" s="19"/>
      <c r="J269" s="19"/>
      <c r="K269" s="19"/>
      <c r="L269" s="19"/>
      <c r="M269" s="19"/>
      <c r="N269" s="19">
        <v>0</v>
      </c>
      <c r="O269" s="26">
        <v>0</v>
      </c>
      <c r="P269" s="19">
        <f t="shared" si="56"/>
        <v>0</v>
      </c>
      <c r="Q269" s="19"/>
      <c r="R269" s="19"/>
      <c r="S269" s="19"/>
      <c r="T269" s="19"/>
      <c r="U269" s="27">
        <f t="shared" si="55"/>
        <v>0</v>
      </c>
      <c r="AE269" s="265">
        <v>0</v>
      </c>
      <c r="AF269" s="265">
        <v>0</v>
      </c>
      <c r="AG269" s="274">
        <v>30000</v>
      </c>
      <c r="AK269" s="27"/>
      <c r="AQ269" s="265">
        <v>0</v>
      </c>
      <c r="AR269" s="265">
        <v>0</v>
      </c>
      <c r="AS269" s="274">
        <v>30000</v>
      </c>
      <c r="AT269" s="265">
        <v>50</v>
      </c>
      <c r="AU269" s="265">
        <v>120</v>
      </c>
      <c r="AV269" s="265">
        <v>86</v>
      </c>
      <c r="AW269" s="265">
        <v>85</v>
      </c>
      <c r="AX269" s="265">
        <v>114</v>
      </c>
      <c r="AY269" s="265">
        <v>115</v>
      </c>
      <c r="AZ269" s="265">
        <v>100</v>
      </c>
      <c r="BA269" s="283">
        <v>100</v>
      </c>
      <c r="BB269" s="283">
        <v>70</v>
      </c>
    </row>
    <row r="270" s="7" customFormat="1" ht="20.4" spans="1:54">
      <c r="A270" s="60"/>
      <c r="B270" s="61"/>
      <c r="C270" s="60"/>
      <c r="D270" s="62"/>
      <c r="E270" s="63"/>
      <c r="F270" s="63" t="s">
        <v>689</v>
      </c>
      <c r="G270" s="223"/>
      <c r="H270" s="224">
        <v>0</v>
      </c>
      <c r="I270" s="224">
        <v>0</v>
      </c>
      <c r="J270" s="224">
        <v>0</v>
      </c>
      <c r="K270" s="224"/>
      <c r="L270" s="224"/>
      <c r="M270" s="224"/>
      <c r="N270" s="224">
        <v>0</v>
      </c>
      <c r="O270" s="328">
        <v>0</v>
      </c>
      <c r="P270" s="224"/>
      <c r="Q270" s="224"/>
      <c r="R270" s="224"/>
      <c r="S270" s="224"/>
      <c r="T270" s="224"/>
      <c r="U270" s="6">
        <f t="shared" si="55"/>
        <v>0</v>
      </c>
      <c r="V270" s="6" t="s">
        <v>251</v>
      </c>
      <c r="W270" s="6" t="s">
        <v>251</v>
      </c>
      <c r="X270" s="6" t="s">
        <v>251</v>
      </c>
      <c r="Y270" s="6" t="s">
        <v>251</v>
      </c>
      <c r="Z270" s="6" t="s">
        <v>251</v>
      </c>
      <c r="AA270" s="6" t="s">
        <v>251</v>
      </c>
      <c r="AB270" s="6" t="s">
        <v>251</v>
      </c>
      <c r="AC270" s="6" t="s">
        <v>251</v>
      </c>
      <c r="AD270" s="6" t="s">
        <v>251</v>
      </c>
      <c r="AE270" s="267" t="s">
        <v>251</v>
      </c>
      <c r="AF270" s="267" t="s">
        <v>251</v>
      </c>
      <c r="AG270" s="274" t="s">
        <v>251</v>
      </c>
      <c r="AH270" s="6" t="s">
        <v>251</v>
      </c>
      <c r="AI270" s="6" t="s">
        <v>251</v>
      </c>
      <c r="AJ270" s="6" t="s">
        <v>251</v>
      </c>
      <c r="AK270" s="6" t="s">
        <v>251</v>
      </c>
      <c r="AL270" s="6" t="s">
        <v>251</v>
      </c>
      <c r="AM270" s="6" t="s">
        <v>251</v>
      </c>
      <c r="AN270" s="6" t="s">
        <v>251</v>
      </c>
      <c r="AO270" s="267" t="s">
        <v>251</v>
      </c>
      <c r="AP270" s="267" t="s">
        <v>251</v>
      </c>
      <c r="AQ270" s="267" t="s">
        <v>251</v>
      </c>
      <c r="AR270" s="6" t="s">
        <v>251</v>
      </c>
      <c r="AS270" s="274" t="s">
        <v>251</v>
      </c>
      <c r="AT270" s="6" t="s">
        <v>251</v>
      </c>
      <c r="AU270" s="267" t="s">
        <v>251</v>
      </c>
      <c r="AV270" s="267" t="s">
        <v>251</v>
      </c>
      <c r="AW270" s="267" t="s">
        <v>251</v>
      </c>
      <c r="AX270" s="267" t="s">
        <v>251</v>
      </c>
      <c r="AY270" s="267" t="s">
        <v>251</v>
      </c>
      <c r="AZ270" s="267">
        <v>100</v>
      </c>
      <c r="BA270" s="285">
        <v>100</v>
      </c>
      <c r="BB270" s="285">
        <v>70</v>
      </c>
    </row>
    <row r="271" s="245" customFormat="1" ht="20.4" spans="1:54">
      <c r="A271" s="33">
        <f>A269</f>
        <v>902</v>
      </c>
      <c r="B271" s="42" t="s">
        <v>690</v>
      </c>
      <c r="C271" s="33" t="s">
        <v>691</v>
      </c>
      <c r="D271" s="43" t="s">
        <v>168</v>
      </c>
      <c r="E271" s="44" t="s">
        <v>692</v>
      </c>
      <c r="F271" s="44" t="s">
        <v>691</v>
      </c>
      <c r="G271" s="225"/>
      <c r="H271" s="226">
        <v>0</v>
      </c>
      <c r="I271" s="226">
        <v>0</v>
      </c>
      <c r="J271" s="226">
        <v>0</v>
      </c>
      <c r="K271" s="226">
        <v>0</v>
      </c>
      <c r="L271" s="226">
        <v>0</v>
      </c>
      <c r="M271" s="226">
        <v>0</v>
      </c>
      <c r="N271" s="226">
        <v>0</v>
      </c>
      <c r="O271" s="329">
        <v>0</v>
      </c>
      <c r="P271" s="226">
        <f>Q271+R271*2+S271*4+T271*8</f>
        <v>0</v>
      </c>
      <c r="Q271" s="226">
        <v>0</v>
      </c>
      <c r="R271" s="226">
        <v>0</v>
      </c>
      <c r="S271" s="226">
        <v>0</v>
      </c>
      <c r="T271" s="226">
        <v>0</v>
      </c>
      <c r="U271" s="263">
        <f t="shared" si="55"/>
        <v>0</v>
      </c>
      <c r="V271" s="263">
        <v>85</v>
      </c>
      <c r="W271" s="264">
        <v>15</v>
      </c>
      <c r="X271" s="263">
        <v>150</v>
      </c>
      <c r="Y271" s="263">
        <v>25</v>
      </c>
      <c r="Z271" s="263">
        <v>560</v>
      </c>
      <c r="AA271" s="264">
        <v>50</v>
      </c>
      <c r="AB271" s="265">
        <v>1575</v>
      </c>
      <c r="AC271" s="265">
        <v>80</v>
      </c>
      <c r="AD271" s="265">
        <v>2800</v>
      </c>
      <c r="AE271" s="265">
        <v>0</v>
      </c>
      <c r="AF271" s="265">
        <v>0</v>
      </c>
      <c r="AG271" s="274">
        <v>30000</v>
      </c>
      <c r="AH271" s="265">
        <v>110</v>
      </c>
      <c r="AI271" s="265">
        <v>125</v>
      </c>
      <c r="AJ271" s="265">
        <v>1000</v>
      </c>
      <c r="AK271" s="265">
        <v>120</v>
      </c>
      <c r="AL271" s="265">
        <v>50000</v>
      </c>
      <c r="AM271" s="265">
        <v>115</v>
      </c>
      <c r="AN271" s="276">
        <v>60000</v>
      </c>
      <c r="AO271" s="276">
        <v>110</v>
      </c>
      <c r="AP271" s="276">
        <v>60000</v>
      </c>
      <c r="AQ271" s="265">
        <v>0</v>
      </c>
      <c r="AR271" s="265">
        <v>0</v>
      </c>
      <c r="AS271" s="274">
        <v>30000</v>
      </c>
      <c r="AT271" s="265">
        <v>50</v>
      </c>
      <c r="AU271" s="265">
        <v>120</v>
      </c>
      <c r="AV271" s="265">
        <v>86</v>
      </c>
      <c r="AW271" s="265">
        <v>85</v>
      </c>
      <c r="AX271" s="265">
        <v>109</v>
      </c>
      <c r="AY271" s="265">
        <v>110</v>
      </c>
      <c r="AZ271" s="265">
        <v>100</v>
      </c>
      <c r="BA271" s="283">
        <v>100</v>
      </c>
      <c r="BB271" s="283">
        <v>70</v>
      </c>
    </row>
    <row r="272" ht="20.4" spans="1:54">
      <c r="A272" s="51">
        <f>A271</f>
        <v>902</v>
      </c>
      <c r="B272" s="42" t="s">
        <v>690</v>
      </c>
      <c r="C272" s="33" t="s">
        <v>691</v>
      </c>
      <c r="D272" s="43" t="s">
        <v>180</v>
      </c>
      <c r="E272" s="44" t="s">
        <v>693</v>
      </c>
      <c r="F272" s="44" t="s">
        <v>694</v>
      </c>
      <c r="G272" s="225"/>
      <c r="H272" s="19">
        <v>0</v>
      </c>
      <c r="I272" s="19">
        <v>0</v>
      </c>
      <c r="J272" s="19">
        <v>0</v>
      </c>
      <c r="K272" s="19">
        <v>0</v>
      </c>
      <c r="L272" s="19">
        <v>0</v>
      </c>
      <c r="M272" s="19">
        <v>0</v>
      </c>
      <c r="N272" s="19">
        <v>0</v>
      </c>
      <c r="O272" s="26">
        <v>0</v>
      </c>
      <c r="P272" s="19">
        <f>Q272+R272*2+S272*4+T272*8</f>
        <v>0</v>
      </c>
      <c r="Q272" s="19">
        <v>0</v>
      </c>
      <c r="R272" s="19">
        <v>0</v>
      </c>
      <c r="S272" s="19">
        <v>0</v>
      </c>
      <c r="T272" s="19">
        <v>0</v>
      </c>
      <c r="U272" s="263">
        <f t="shared" si="55"/>
        <v>0</v>
      </c>
      <c r="V272" s="263">
        <v>85</v>
      </c>
      <c r="W272" s="264">
        <v>15</v>
      </c>
      <c r="X272" s="263">
        <v>150</v>
      </c>
      <c r="Y272" s="263">
        <v>25</v>
      </c>
      <c r="Z272" s="263">
        <v>560</v>
      </c>
      <c r="AA272" s="264">
        <v>50</v>
      </c>
      <c r="AB272" s="265">
        <v>1575</v>
      </c>
      <c r="AC272" s="265">
        <v>80</v>
      </c>
      <c r="AD272" s="265">
        <v>2800</v>
      </c>
      <c r="AE272" s="265">
        <v>0</v>
      </c>
      <c r="AF272" s="265">
        <v>0</v>
      </c>
      <c r="AG272" s="274">
        <v>30000</v>
      </c>
      <c r="AH272" s="265">
        <v>110</v>
      </c>
      <c r="AI272" s="265">
        <v>125</v>
      </c>
      <c r="AJ272" s="265">
        <v>1000</v>
      </c>
      <c r="AK272" s="265">
        <v>120</v>
      </c>
      <c r="AL272" s="265">
        <v>50000</v>
      </c>
      <c r="AM272" s="265">
        <v>115</v>
      </c>
      <c r="AN272" s="276">
        <v>60000</v>
      </c>
      <c r="AO272" s="276">
        <v>110</v>
      </c>
      <c r="AP272" s="276">
        <v>60000</v>
      </c>
      <c r="AQ272" s="265">
        <v>0</v>
      </c>
      <c r="AR272" s="265">
        <v>0</v>
      </c>
      <c r="AS272" s="274">
        <v>30000</v>
      </c>
      <c r="AT272" s="265">
        <v>50</v>
      </c>
      <c r="AU272" s="265">
        <v>120</v>
      </c>
      <c r="AV272" s="265">
        <v>86</v>
      </c>
      <c r="AW272" s="265">
        <v>85</v>
      </c>
      <c r="AX272" s="265">
        <v>109</v>
      </c>
      <c r="AY272" s="265">
        <v>110</v>
      </c>
      <c r="AZ272" s="265">
        <v>100</v>
      </c>
      <c r="BA272" s="283">
        <v>100</v>
      </c>
      <c r="BB272" s="283">
        <v>70</v>
      </c>
    </row>
    <row r="273" s="10" customFormat="1" ht="20.4" spans="1:54">
      <c r="A273" s="111"/>
      <c r="B273" s="70"/>
      <c r="C273" s="69" t="s">
        <v>695</v>
      </c>
      <c r="D273" s="71"/>
      <c r="E273" s="72" t="s">
        <v>696</v>
      </c>
      <c r="F273" s="72" t="s">
        <v>695</v>
      </c>
      <c r="G273" s="227" t="s">
        <v>697</v>
      </c>
      <c r="H273" s="74" t="s">
        <v>251</v>
      </c>
      <c r="I273" s="74" t="s">
        <v>251</v>
      </c>
      <c r="J273" s="74" t="s">
        <v>251</v>
      </c>
      <c r="K273" s="74" t="s">
        <v>251</v>
      </c>
      <c r="L273" s="74" t="s">
        <v>251</v>
      </c>
      <c r="M273" s="74" t="s">
        <v>251</v>
      </c>
      <c r="N273" s="74">
        <v>0</v>
      </c>
      <c r="O273" s="235">
        <v>0</v>
      </c>
      <c r="P273" s="74" t="s">
        <v>251</v>
      </c>
      <c r="Q273" s="74" t="s">
        <v>251</v>
      </c>
      <c r="R273" s="74" t="s">
        <v>251</v>
      </c>
      <c r="S273" s="74" t="s">
        <v>251</v>
      </c>
      <c r="T273" s="74" t="s">
        <v>251</v>
      </c>
      <c r="U273" s="330"/>
      <c r="V273" s="330" t="s">
        <v>251</v>
      </c>
      <c r="W273" s="331" t="s">
        <v>251</v>
      </c>
      <c r="X273" s="330" t="s">
        <v>251</v>
      </c>
      <c r="Y273" s="330" t="s">
        <v>251</v>
      </c>
      <c r="Z273" s="330" t="s">
        <v>251</v>
      </c>
      <c r="AA273" s="331" t="s">
        <v>251</v>
      </c>
      <c r="AB273" s="113" t="s">
        <v>251</v>
      </c>
      <c r="AC273" s="113" t="s">
        <v>251</v>
      </c>
      <c r="AD273" s="113" t="s">
        <v>251</v>
      </c>
      <c r="AE273" s="113" t="s">
        <v>251</v>
      </c>
      <c r="AF273" s="113" t="s">
        <v>251</v>
      </c>
      <c r="AG273" s="274" t="s">
        <v>251</v>
      </c>
      <c r="AH273" s="113" t="s">
        <v>251</v>
      </c>
      <c r="AI273" s="113" t="s">
        <v>251</v>
      </c>
      <c r="AJ273" s="113" t="s">
        <v>251</v>
      </c>
      <c r="AK273" s="113" t="s">
        <v>251</v>
      </c>
      <c r="AL273" s="113" t="s">
        <v>251</v>
      </c>
      <c r="AM273" s="113" t="s">
        <v>251</v>
      </c>
      <c r="AN273" s="279" t="s">
        <v>251</v>
      </c>
      <c r="AO273" s="279" t="s">
        <v>251</v>
      </c>
      <c r="AP273" s="279" t="s">
        <v>251</v>
      </c>
      <c r="AQ273" s="113" t="s">
        <v>251</v>
      </c>
      <c r="AR273" s="113" t="s">
        <v>251</v>
      </c>
      <c r="AS273" s="274" t="s">
        <v>251</v>
      </c>
      <c r="AT273" s="113" t="s">
        <v>251</v>
      </c>
      <c r="AU273" s="113" t="s">
        <v>251</v>
      </c>
      <c r="AV273" s="113" t="s">
        <v>251</v>
      </c>
      <c r="AW273" s="113" t="s">
        <v>251</v>
      </c>
      <c r="AX273" s="113" t="s">
        <v>251</v>
      </c>
      <c r="AY273" s="113" t="s">
        <v>251</v>
      </c>
      <c r="AZ273" s="113" t="s">
        <v>251</v>
      </c>
      <c r="BA273" s="286">
        <v>100</v>
      </c>
      <c r="BB273" s="286">
        <v>70</v>
      </c>
    </row>
    <row r="274" ht="20.4" spans="1:54">
      <c r="A274" s="51">
        <f>A4</f>
        <v>902</v>
      </c>
      <c r="B274" s="42" t="s">
        <v>698</v>
      </c>
      <c r="C274" s="33" t="s">
        <v>695</v>
      </c>
      <c r="D274" s="43" t="s">
        <v>168</v>
      </c>
      <c r="E274" s="44" t="s">
        <v>696</v>
      </c>
      <c r="F274" s="44" t="s">
        <v>695</v>
      </c>
      <c r="G274" s="225"/>
      <c r="H274" s="226">
        <v>0</v>
      </c>
      <c r="I274" s="226">
        <v>0</v>
      </c>
      <c r="J274" s="226">
        <v>0</v>
      </c>
      <c r="K274" s="226">
        <v>0</v>
      </c>
      <c r="L274" s="226">
        <v>0</v>
      </c>
      <c r="M274" s="226">
        <v>0</v>
      </c>
      <c r="N274" s="226">
        <v>0</v>
      </c>
      <c r="O274" s="329">
        <v>0</v>
      </c>
      <c r="P274" s="226">
        <f>Q274+R274*2+S274*4+T274*8</f>
        <v>0</v>
      </c>
      <c r="Q274" s="226">
        <v>0</v>
      </c>
      <c r="R274" s="226">
        <v>0</v>
      </c>
      <c r="S274" s="226">
        <v>0</v>
      </c>
      <c r="T274" s="226">
        <v>0</v>
      </c>
      <c r="U274" s="263">
        <f t="shared" si="55"/>
        <v>0</v>
      </c>
      <c r="V274" s="263">
        <v>85</v>
      </c>
      <c r="W274" s="264">
        <v>15</v>
      </c>
      <c r="X274" s="263">
        <v>150</v>
      </c>
      <c r="Y274" s="263">
        <v>25</v>
      </c>
      <c r="Z274" s="263">
        <v>560</v>
      </c>
      <c r="AA274" s="264">
        <v>50</v>
      </c>
      <c r="AB274" s="265">
        <v>1575</v>
      </c>
      <c r="AC274" s="265">
        <v>80</v>
      </c>
      <c r="AD274" s="265">
        <v>2800</v>
      </c>
      <c r="AE274" s="265">
        <v>0</v>
      </c>
      <c r="AF274" s="265">
        <v>0</v>
      </c>
      <c r="AG274" s="274">
        <v>30000</v>
      </c>
      <c r="AH274" s="265">
        <v>110</v>
      </c>
      <c r="AI274" s="265">
        <v>125</v>
      </c>
      <c r="AJ274" s="265">
        <v>1000</v>
      </c>
      <c r="AK274" s="265">
        <v>120</v>
      </c>
      <c r="AL274" s="265">
        <v>50000</v>
      </c>
      <c r="AM274" s="265">
        <v>115</v>
      </c>
      <c r="AN274" s="276">
        <v>60000</v>
      </c>
      <c r="AO274" s="276">
        <v>110</v>
      </c>
      <c r="AP274" s="276">
        <v>60000</v>
      </c>
      <c r="AQ274" s="265">
        <v>0</v>
      </c>
      <c r="AR274" s="265">
        <v>0</v>
      </c>
      <c r="AS274" s="274">
        <v>30000</v>
      </c>
      <c r="AT274" s="265">
        <v>50</v>
      </c>
      <c r="AU274" s="265">
        <v>120</v>
      </c>
      <c r="AV274" s="265">
        <v>86</v>
      </c>
      <c r="AW274" s="265">
        <v>85</v>
      </c>
      <c r="AX274" s="265">
        <v>109</v>
      </c>
      <c r="AY274" s="265">
        <v>110</v>
      </c>
      <c r="AZ274" s="265">
        <v>100</v>
      </c>
      <c r="BA274" s="283">
        <v>100</v>
      </c>
      <c r="BB274" s="283">
        <v>70</v>
      </c>
    </row>
    <row r="275" ht="20.4" spans="1:54">
      <c r="A275" s="51">
        <f>A272</f>
        <v>902</v>
      </c>
      <c r="B275" s="42" t="s">
        <v>699</v>
      </c>
      <c r="C275" s="33" t="s">
        <v>700</v>
      </c>
      <c r="D275" s="43" t="s">
        <v>168</v>
      </c>
      <c r="E275" s="44" t="s">
        <v>701</v>
      </c>
      <c r="F275" s="44" t="s">
        <v>700</v>
      </c>
      <c r="G275" s="225"/>
      <c r="H275" s="19">
        <v>1</v>
      </c>
      <c r="I275" s="19">
        <v>0</v>
      </c>
      <c r="J275" s="19">
        <v>0</v>
      </c>
      <c r="K275" s="19">
        <v>0</v>
      </c>
      <c r="L275" s="19">
        <v>0</v>
      </c>
      <c r="M275" s="19">
        <v>0</v>
      </c>
      <c r="N275" s="19">
        <v>0</v>
      </c>
      <c r="O275" s="26">
        <v>0</v>
      </c>
      <c r="P275" s="19">
        <f t="shared" ref="P275:P280" si="57">Q275+R275*2+S275*4+T275*8</f>
        <v>0</v>
      </c>
      <c r="Q275" s="19">
        <v>0</v>
      </c>
      <c r="R275" s="19">
        <v>0</v>
      </c>
      <c r="S275" s="19">
        <v>0</v>
      </c>
      <c r="T275" s="19">
        <v>0</v>
      </c>
      <c r="U275" s="263">
        <f t="shared" si="55"/>
        <v>1</v>
      </c>
      <c r="V275" s="263">
        <v>90</v>
      </c>
      <c r="W275" s="264">
        <v>4</v>
      </c>
      <c r="X275" s="263">
        <v>2000</v>
      </c>
      <c r="Y275" s="263">
        <v>25</v>
      </c>
      <c r="Z275" s="263">
        <v>2000</v>
      </c>
      <c r="AA275" s="264">
        <v>50</v>
      </c>
      <c r="AB275" s="265">
        <v>2000</v>
      </c>
      <c r="AC275" s="265">
        <v>75</v>
      </c>
      <c r="AD275" s="265">
        <v>2000</v>
      </c>
      <c r="AE275" s="265">
        <v>0</v>
      </c>
      <c r="AF275" s="265">
        <v>0</v>
      </c>
      <c r="AG275" s="274">
        <v>30000</v>
      </c>
      <c r="AH275" s="265">
        <v>110</v>
      </c>
      <c r="AI275" s="265">
        <v>125</v>
      </c>
      <c r="AJ275" s="265">
        <v>120</v>
      </c>
      <c r="AK275" s="265">
        <v>120</v>
      </c>
      <c r="AL275" s="265">
        <v>5050</v>
      </c>
      <c r="AM275" s="265">
        <v>115</v>
      </c>
      <c r="AN275" s="276">
        <v>60050</v>
      </c>
      <c r="AO275" s="276">
        <v>110</v>
      </c>
      <c r="AP275" s="276">
        <v>60100</v>
      </c>
      <c r="AQ275" s="265">
        <v>0</v>
      </c>
      <c r="AR275" s="265">
        <v>0</v>
      </c>
      <c r="AS275" s="274">
        <v>30000</v>
      </c>
      <c r="AT275" s="265">
        <v>50</v>
      </c>
      <c r="AU275" s="265">
        <v>120</v>
      </c>
      <c r="AV275" s="265">
        <v>91</v>
      </c>
      <c r="AW275" s="265">
        <v>85</v>
      </c>
      <c r="AX275" s="265">
        <v>109</v>
      </c>
      <c r="AY275" s="265">
        <v>115</v>
      </c>
      <c r="AZ275" s="265">
        <v>100</v>
      </c>
      <c r="BA275" s="283">
        <v>100</v>
      </c>
      <c r="BB275" s="283">
        <v>70</v>
      </c>
    </row>
    <row r="276" s="6" customFormat="1" ht="20.4" spans="1:54">
      <c r="A276" s="65"/>
      <c r="B276" s="61"/>
      <c r="C276" s="60"/>
      <c r="D276" s="62"/>
      <c r="E276" s="62" t="s">
        <v>702</v>
      </c>
      <c r="F276" s="63"/>
      <c r="G276" s="223"/>
      <c r="H276" s="224"/>
      <c r="I276" s="224"/>
      <c r="J276" s="224"/>
      <c r="K276" s="224"/>
      <c r="L276" s="86"/>
      <c r="M276" s="224"/>
      <c r="N276" s="224">
        <v>0</v>
      </c>
      <c r="O276" s="328">
        <v>0</v>
      </c>
      <c r="P276" s="224"/>
      <c r="Q276" s="102"/>
      <c r="R276" s="102"/>
      <c r="S276" s="60"/>
      <c r="AG276" s="274"/>
      <c r="AS276" s="274"/>
      <c r="AX276" s="8">
        <v>109</v>
      </c>
      <c r="AZ276" s="267">
        <v>100</v>
      </c>
      <c r="BA276" s="285">
        <v>100</v>
      </c>
      <c r="BB276" s="285">
        <v>70</v>
      </c>
    </row>
    <row r="277" ht="20.4" spans="1:54">
      <c r="A277" s="51">
        <f>A272</f>
        <v>902</v>
      </c>
      <c r="B277" s="42" t="s">
        <v>703</v>
      </c>
      <c r="C277" s="33" t="s">
        <v>704</v>
      </c>
      <c r="D277" s="43" t="s">
        <v>168</v>
      </c>
      <c r="E277" s="44" t="s">
        <v>705</v>
      </c>
      <c r="F277" s="44" t="s">
        <v>704</v>
      </c>
      <c r="G277" s="47"/>
      <c r="H277" s="19">
        <v>1</v>
      </c>
      <c r="I277" s="19">
        <v>1</v>
      </c>
      <c r="J277" s="19">
        <v>0</v>
      </c>
      <c r="K277" s="19">
        <v>0</v>
      </c>
      <c r="L277" s="19">
        <v>0</v>
      </c>
      <c r="M277" s="19">
        <v>0</v>
      </c>
      <c r="N277" s="19">
        <v>0</v>
      </c>
      <c r="O277" s="26">
        <v>0</v>
      </c>
      <c r="P277" s="19">
        <f t="shared" si="57"/>
        <v>0</v>
      </c>
      <c r="Q277" s="19">
        <v>0</v>
      </c>
      <c r="R277" s="19">
        <v>0</v>
      </c>
      <c r="S277" s="19">
        <v>0</v>
      </c>
      <c r="T277" s="19">
        <v>0</v>
      </c>
      <c r="U277" s="265">
        <f t="shared" si="55"/>
        <v>3</v>
      </c>
      <c r="V277" s="265">
        <v>85</v>
      </c>
      <c r="W277" s="265">
        <v>4</v>
      </c>
      <c r="X277" s="265">
        <v>400</v>
      </c>
      <c r="Y277" s="265">
        <v>25</v>
      </c>
      <c r="Z277" s="265">
        <v>1000</v>
      </c>
      <c r="AA277" s="265">
        <v>50</v>
      </c>
      <c r="AB277" s="265">
        <v>1850</v>
      </c>
      <c r="AC277" s="265">
        <v>75</v>
      </c>
      <c r="AD277" s="265">
        <v>3000</v>
      </c>
      <c r="AE277" s="265">
        <v>0</v>
      </c>
      <c r="AF277" s="265">
        <v>0</v>
      </c>
      <c r="AG277" s="274">
        <v>30000</v>
      </c>
      <c r="AH277" s="265">
        <v>110</v>
      </c>
      <c r="AI277" s="265">
        <v>125</v>
      </c>
      <c r="AJ277" s="265">
        <v>120</v>
      </c>
      <c r="AK277" s="265">
        <v>120</v>
      </c>
      <c r="AL277" s="265">
        <v>5050</v>
      </c>
      <c r="AM277" s="265">
        <v>115</v>
      </c>
      <c r="AN277" s="276">
        <v>60050</v>
      </c>
      <c r="AO277" s="276">
        <v>110</v>
      </c>
      <c r="AP277" s="276">
        <v>60100</v>
      </c>
      <c r="AQ277" s="265">
        <v>0</v>
      </c>
      <c r="AR277" s="265">
        <v>0</v>
      </c>
      <c r="AS277" s="274">
        <v>30000</v>
      </c>
      <c r="AT277" s="265">
        <v>50</v>
      </c>
      <c r="AU277" s="265">
        <v>120</v>
      </c>
      <c r="AV277" s="265">
        <v>86</v>
      </c>
      <c r="AW277" s="265">
        <v>85</v>
      </c>
      <c r="AX277" s="140">
        <v>109</v>
      </c>
      <c r="AY277" s="265">
        <v>115</v>
      </c>
      <c r="AZ277" s="265">
        <v>100</v>
      </c>
      <c r="BA277" s="283">
        <v>100</v>
      </c>
      <c r="BB277" s="283">
        <v>70</v>
      </c>
    </row>
    <row r="278" s="6" customFormat="1" ht="20.4" spans="1:54">
      <c r="A278" s="65"/>
      <c r="B278" s="61"/>
      <c r="C278" s="60"/>
      <c r="D278" s="62"/>
      <c r="E278" s="62" t="s">
        <v>702</v>
      </c>
      <c r="F278" s="63"/>
      <c r="G278" s="223"/>
      <c r="H278" s="224"/>
      <c r="I278" s="224"/>
      <c r="J278" s="224"/>
      <c r="K278" s="224"/>
      <c r="L278" s="86"/>
      <c r="M278" s="224"/>
      <c r="N278" s="224">
        <v>0</v>
      </c>
      <c r="O278" s="328">
        <v>0</v>
      </c>
      <c r="P278" s="224"/>
      <c r="Q278" s="102"/>
      <c r="R278" s="102"/>
      <c r="S278" s="60"/>
      <c r="AG278" s="274"/>
      <c r="AS278" s="274"/>
      <c r="AV278" s="267">
        <v>51</v>
      </c>
      <c r="AX278" s="267">
        <v>119</v>
      </c>
      <c r="AZ278" s="267">
        <v>100</v>
      </c>
      <c r="BA278" s="285">
        <v>100</v>
      </c>
      <c r="BB278" s="285">
        <v>70</v>
      </c>
    </row>
    <row r="279" s="21" customFormat="1" ht="20.4" spans="1:54">
      <c r="A279" s="228">
        <f>A277</f>
        <v>902</v>
      </c>
      <c r="B279" s="229" t="s">
        <v>709</v>
      </c>
      <c r="C279" s="228" t="s">
        <v>710</v>
      </c>
      <c r="D279" s="230" t="s">
        <v>168</v>
      </c>
      <c r="E279" s="231" t="s">
        <v>711</v>
      </c>
      <c r="F279" s="231" t="s">
        <v>710</v>
      </c>
      <c r="G279" s="47"/>
      <c r="H279" s="226">
        <v>1</v>
      </c>
      <c r="I279" s="226">
        <v>1</v>
      </c>
      <c r="J279" s="226">
        <v>0</v>
      </c>
      <c r="K279" s="226">
        <v>0</v>
      </c>
      <c r="L279" s="226">
        <v>0</v>
      </c>
      <c r="M279" s="226">
        <v>0</v>
      </c>
      <c r="N279" s="226">
        <v>0</v>
      </c>
      <c r="O279" s="329">
        <v>0</v>
      </c>
      <c r="P279" s="226">
        <f t="shared" si="57"/>
        <v>0</v>
      </c>
      <c r="Q279" s="226">
        <v>0</v>
      </c>
      <c r="R279" s="226">
        <v>0</v>
      </c>
      <c r="S279" s="226">
        <v>0</v>
      </c>
      <c r="T279" s="226">
        <v>0</v>
      </c>
      <c r="U279" s="332">
        <f t="shared" si="55"/>
        <v>3</v>
      </c>
      <c r="V279" s="332">
        <v>50</v>
      </c>
      <c r="W279" s="332">
        <v>4</v>
      </c>
      <c r="X279" s="332">
        <v>400</v>
      </c>
      <c r="Y279" s="332">
        <v>25</v>
      </c>
      <c r="Z279" s="332">
        <v>1000</v>
      </c>
      <c r="AA279" s="332">
        <v>50</v>
      </c>
      <c r="AB279" s="332">
        <v>1850</v>
      </c>
      <c r="AC279" s="332">
        <v>50</v>
      </c>
      <c r="AD279" s="332">
        <v>3000</v>
      </c>
      <c r="AE279" s="332">
        <v>0</v>
      </c>
      <c r="AF279" s="332">
        <v>0</v>
      </c>
      <c r="AG279" s="333">
        <v>30000</v>
      </c>
      <c r="AH279" s="332">
        <v>120</v>
      </c>
      <c r="AI279" s="332">
        <v>125</v>
      </c>
      <c r="AJ279" s="332">
        <v>120</v>
      </c>
      <c r="AK279" s="332">
        <v>120</v>
      </c>
      <c r="AL279" s="332">
        <v>5050</v>
      </c>
      <c r="AM279" s="332">
        <v>120</v>
      </c>
      <c r="AN279" s="334">
        <v>60050</v>
      </c>
      <c r="AO279" s="334">
        <v>120</v>
      </c>
      <c r="AP279" s="334">
        <v>60100</v>
      </c>
      <c r="AQ279" s="332">
        <v>0</v>
      </c>
      <c r="AR279" s="332">
        <v>0</v>
      </c>
      <c r="AS279" s="333">
        <v>30000</v>
      </c>
      <c r="AT279" s="332">
        <v>50</v>
      </c>
      <c r="AU279" s="332">
        <v>120</v>
      </c>
      <c r="AV279" s="335">
        <v>51</v>
      </c>
      <c r="AW279" s="332">
        <v>50</v>
      </c>
      <c r="AX279" s="335">
        <v>119</v>
      </c>
      <c r="AY279" s="332">
        <v>120</v>
      </c>
      <c r="AZ279" s="332">
        <v>100</v>
      </c>
      <c r="BA279" s="283">
        <v>100</v>
      </c>
      <c r="BB279" s="283">
        <v>70</v>
      </c>
    </row>
    <row r="280" spans="1:54">
      <c r="A280" s="6"/>
      <c r="B280" s="8"/>
      <c r="C280" s="8"/>
      <c r="D280" s="8"/>
      <c r="E280" s="8" t="s">
        <v>712</v>
      </c>
      <c r="F280" s="8"/>
      <c r="G280" s="232" t="s">
        <v>713</v>
      </c>
      <c r="H280" s="8">
        <v>0</v>
      </c>
      <c r="I280" s="8">
        <v>0</v>
      </c>
      <c r="J280" s="8">
        <v>0</v>
      </c>
      <c r="K280" s="8">
        <v>0</v>
      </c>
      <c r="L280" s="8">
        <v>0</v>
      </c>
      <c r="M280" s="8">
        <v>0</v>
      </c>
      <c r="N280" s="8">
        <v>0</v>
      </c>
      <c r="O280" s="252">
        <v>0</v>
      </c>
      <c r="P280" s="8">
        <f t="shared" si="57"/>
        <v>0</v>
      </c>
      <c r="Q280" s="8">
        <v>0</v>
      </c>
      <c r="R280" s="8">
        <v>0</v>
      </c>
      <c r="S280" s="8">
        <v>0</v>
      </c>
      <c r="T280" s="8">
        <v>0</v>
      </c>
      <c r="U280" s="267">
        <f t="shared" si="55"/>
        <v>0</v>
      </c>
      <c r="V280" s="267">
        <v>85</v>
      </c>
      <c r="W280" s="267">
        <v>4</v>
      </c>
      <c r="X280" s="267">
        <v>400</v>
      </c>
      <c r="Y280" s="267">
        <v>25</v>
      </c>
      <c r="Z280" s="267">
        <v>1000</v>
      </c>
      <c r="AA280" s="267">
        <v>50</v>
      </c>
      <c r="AB280" s="267">
        <v>1850</v>
      </c>
      <c r="AC280" s="267">
        <v>75</v>
      </c>
      <c r="AD280" s="267">
        <v>3000</v>
      </c>
      <c r="AE280" s="267">
        <v>0</v>
      </c>
      <c r="AF280" s="267">
        <v>0</v>
      </c>
      <c r="AG280" s="274">
        <v>30000</v>
      </c>
      <c r="AH280" s="267">
        <v>110</v>
      </c>
      <c r="AI280" s="267">
        <v>125</v>
      </c>
      <c r="AJ280" s="267">
        <v>120</v>
      </c>
      <c r="AK280" s="267">
        <v>120</v>
      </c>
      <c r="AL280" s="267">
        <v>5050</v>
      </c>
      <c r="AM280" s="267">
        <v>115</v>
      </c>
      <c r="AN280" s="266">
        <v>60050</v>
      </c>
      <c r="AO280" s="266">
        <v>110</v>
      </c>
      <c r="AP280" s="266">
        <v>60100</v>
      </c>
      <c r="AQ280" s="267">
        <v>0</v>
      </c>
      <c r="AR280" s="267">
        <v>0</v>
      </c>
      <c r="AS280" s="274">
        <v>30000</v>
      </c>
      <c r="AT280" s="267">
        <v>50</v>
      </c>
      <c r="AU280" s="267">
        <v>120</v>
      </c>
      <c r="AV280" s="267">
        <v>86</v>
      </c>
      <c r="AW280" s="267">
        <v>85</v>
      </c>
      <c r="AX280" s="267">
        <v>109</v>
      </c>
      <c r="AY280" s="267">
        <v>115</v>
      </c>
      <c r="AZ280" s="267">
        <v>100</v>
      </c>
      <c r="BA280" s="285">
        <v>100</v>
      </c>
      <c r="BB280" s="285">
        <v>70</v>
      </c>
    </row>
    <row r="281" ht="20.4" spans="1:54">
      <c r="A281" s="33">
        <f>A279</f>
        <v>902</v>
      </c>
      <c r="B281" s="42">
        <v>124</v>
      </c>
      <c r="C281" s="33" t="s">
        <v>714</v>
      </c>
      <c r="D281" s="43" t="s">
        <v>168</v>
      </c>
      <c r="E281" s="44" t="s">
        <v>715</v>
      </c>
      <c r="F281" s="44" t="s">
        <v>714</v>
      </c>
      <c r="G281" s="47"/>
      <c r="H281" s="19">
        <v>0</v>
      </c>
      <c r="I281" s="19">
        <v>0</v>
      </c>
      <c r="J281" s="19">
        <v>0</v>
      </c>
      <c r="K281" s="19">
        <v>0</v>
      </c>
      <c r="L281" s="19">
        <v>0</v>
      </c>
      <c r="M281" s="19">
        <v>0</v>
      </c>
      <c r="N281" s="19">
        <v>0</v>
      </c>
      <c r="O281" s="26">
        <v>0</v>
      </c>
      <c r="P281" s="19">
        <f t="shared" ref="P281:P283" si="58">Q281+R281*2+S281*4+T281*8</f>
        <v>0</v>
      </c>
      <c r="Q281" s="19">
        <v>0</v>
      </c>
      <c r="R281" s="19">
        <v>0</v>
      </c>
      <c r="S281" s="19">
        <v>0</v>
      </c>
      <c r="T281" s="19">
        <v>0</v>
      </c>
      <c r="U281" s="265">
        <f t="shared" si="55"/>
        <v>0</v>
      </c>
      <c r="V281" s="265">
        <v>85</v>
      </c>
      <c r="W281" s="265">
        <v>4</v>
      </c>
      <c r="X281" s="265">
        <v>400</v>
      </c>
      <c r="Y281" s="265">
        <v>25</v>
      </c>
      <c r="Z281" s="265">
        <v>1000</v>
      </c>
      <c r="AA281" s="265">
        <v>50</v>
      </c>
      <c r="AB281" s="265">
        <v>1850</v>
      </c>
      <c r="AC281" s="265">
        <v>75</v>
      </c>
      <c r="AD281" s="265">
        <v>3000</v>
      </c>
      <c r="AE281" s="265">
        <v>0</v>
      </c>
      <c r="AF281" s="265">
        <v>0</v>
      </c>
      <c r="AG281" s="274">
        <v>30000</v>
      </c>
      <c r="AH281" s="265">
        <v>110</v>
      </c>
      <c r="AI281" s="265">
        <v>125</v>
      </c>
      <c r="AJ281" s="265">
        <v>120</v>
      </c>
      <c r="AK281" s="265">
        <v>120</v>
      </c>
      <c r="AL281" s="265">
        <v>5050</v>
      </c>
      <c r="AM281" s="265">
        <v>115</v>
      </c>
      <c r="AN281" s="276">
        <v>60050</v>
      </c>
      <c r="AO281" s="276">
        <v>110</v>
      </c>
      <c r="AP281" s="276">
        <v>60100</v>
      </c>
      <c r="AQ281" s="265">
        <v>0</v>
      </c>
      <c r="AR281" s="265">
        <v>0</v>
      </c>
      <c r="AS281" s="274">
        <v>30000</v>
      </c>
      <c r="AT281" s="265">
        <v>50</v>
      </c>
      <c r="AU281" s="265">
        <v>120</v>
      </c>
      <c r="AV281" s="140">
        <v>86</v>
      </c>
      <c r="AW281" s="265">
        <v>85</v>
      </c>
      <c r="AX281" s="140">
        <v>109</v>
      </c>
      <c r="AY281" s="265">
        <v>115</v>
      </c>
      <c r="AZ281" s="265">
        <v>100</v>
      </c>
      <c r="BA281" s="283">
        <v>100</v>
      </c>
      <c r="BB281" s="283">
        <v>70</v>
      </c>
    </row>
    <row r="282" s="22" customFormat="1" ht="20.4" spans="1:54">
      <c r="A282" s="169"/>
      <c r="B282" s="37"/>
      <c r="C282" s="52"/>
      <c r="D282" s="38"/>
      <c r="E282" s="52" t="s">
        <v>716</v>
      </c>
      <c r="F282" s="157"/>
      <c r="G282" s="49"/>
      <c r="H282" s="52">
        <v>1</v>
      </c>
      <c r="I282" s="52">
        <v>1</v>
      </c>
      <c r="J282" s="52">
        <v>0</v>
      </c>
      <c r="K282" s="52">
        <v>0</v>
      </c>
      <c r="L282" s="52">
        <v>0</v>
      </c>
      <c r="M282" s="52">
        <v>0</v>
      </c>
      <c r="N282" s="52">
        <v>0</v>
      </c>
      <c r="O282" s="98">
        <v>0</v>
      </c>
      <c r="P282" s="52">
        <f t="shared" si="58"/>
        <v>0</v>
      </c>
      <c r="Q282" s="52">
        <v>0</v>
      </c>
      <c r="R282" s="52">
        <v>0</v>
      </c>
      <c r="S282" s="52">
        <v>0</v>
      </c>
      <c r="T282" s="52">
        <v>0</v>
      </c>
      <c r="U282" s="133">
        <f t="shared" si="55"/>
        <v>3</v>
      </c>
      <c r="V282" s="133">
        <v>90</v>
      </c>
      <c r="W282" s="133" t="s">
        <v>1618</v>
      </c>
      <c r="X282" s="133" t="s">
        <v>1703</v>
      </c>
      <c r="Y282" s="133">
        <v>25</v>
      </c>
      <c r="Z282" s="133" t="s">
        <v>1636</v>
      </c>
      <c r="AA282" s="133">
        <v>50</v>
      </c>
      <c r="AB282" s="250" t="s">
        <v>1637</v>
      </c>
      <c r="AC282" s="250">
        <v>85</v>
      </c>
      <c r="AD282" s="250" t="s">
        <v>1055</v>
      </c>
      <c r="AE282" s="250">
        <v>0</v>
      </c>
      <c r="AF282" s="250">
        <v>0</v>
      </c>
      <c r="AG282" s="274">
        <v>30000</v>
      </c>
      <c r="AH282" s="250">
        <v>110</v>
      </c>
      <c r="AI282" s="250">
        <v>125</v>
      </c>
      <c r="AJ282" s="250" t="s">
        <v>1638</v>
      </c>
      <c r="AK282" s="250">
        <v>120</v>
      </c>
      <c r="AL282" s="250" t="s">
        <v>1639</v>
      </c>
      <c r="AM282" s="250">
        <v>120</v>
      </c>
      <c r="AN282" s="250" t="s">
        <v>1625</v>
      </c>
      <c r="AO282" s="250">
        <v>110</v>
      </c>
      <c r="AP282" s="250" t="s">
        <v>1625</v>
      </c>
      <c r="AQ282" s="250">
        <v>0</v>
      </c>
      <c r="AR282" s="250">
        <v>0</v>
      </c>
      <c r="AS282" s="274">
        <v>30000</v>
      </c>
      <c r="AT282" s="250">
        <v>50</v>
      </c>
      <c r="AU282" s="250">
        <v>120</v>
      </c>
      <c r="AV282" s="250">
        <v>91</v>
      </c>
      <c r="AW282" s="250">
        <v>100</v>
      </c>
      <c r="AX282" s="250">
        <v>109</v>
      </c>
      <c r="AY282" s="250">
        <v>100</v>
      </c>
      <c r="AZ282" s="250">
        <v>100</v>
      </c>
      <c r="BA282" s="251">
        <v>100</v>
      </c>
      <c r="BB282" s="251">
        <v>70</v>
      </c>
    </row>
    <row r="283" s="12" customFormat="1" ht="20.4" spans="1:54">
      <c r="A283" s="9">
        <f>A4</f>
        <v>902</v>
      </c>
      <c r="B283" s="116" t="s">
        <v>721</v>
      </c>
      <c r="C283" s="9" t="s">
        <v>722</v>
      </c>
      <c r="D283" s="117" t="s">
        <v>168</v>
      </c>
      <c r="E283" s="9" t="s">
        <v>723</v>
      </c>
      <c r="F283" s="9" t="s">
        <v>722</v>
      </c>
      <c r="G283" s="47"/>
      <c r="H283" s="121">
        <v>1</v>
      </c>
      <c r="I283" s="121">
        <v>1</v>
      </c>
      <c r="J283" s="121">
        <v>0</v>
      </c>
      <c r="K283" s="121">
        <v>0</v>
      </c>
      <c r="L283" s="121">
        <v>0</v>
      </c>
      <c r="M283" s="121">
        <v>0</v>
      </c>
      <c r="N283" s="121">
        <v>0</v>
      </c>
      <c r="O283" s="138">
        <v>0</v>
      </c>
      <c r="P283" s="121">
        <f t="shared" si="58"/>
        <v>0</v>
      </c>
      <c r="Q283" s="121">
        <v>0</v>
      </c>
      <c r="R283" s="121">
        <v>0</v>
      </c>
      <c r="S283" s="121">
        <v>0</v>
      </c>
      <c r="T283" s="121">
        <v>0</v>
      </c>
      <c r="U283" s="265">
        <f t="shared" si="55"/>
        <v>3</v>
      </c>
      <c r="V283" s="265">
        <v>90</v>
      </c>
      <c r="W283" s="265">
        <v>4</v>
      </c>
      <c r="X283" s="265">
        <v>400</v>
      </c>
      <c r="Y283" s="265">
        <v>25</v>
      </c>
      <c r="Z283" s="265">
        <v>1000</v>
      </c>
      <c r="AA283" s="265">
        <v>50</v>
      </c>
      <c r="AB283" s="265">
        <v>1850</v>
      </c>
      <c r="AC283" s="265">
        <v>85</v>
      </c>
      <c r="AD283" s="265">
        <v>3000</v>
      </c>
      <c r="AE283" s="265">
        <v>0</v>
      </c>
      <c r="AF283" s="265">
        <v>0</v>
      </c>
      <c r="AG283" s="274">
        <v>30000</v>
      </c>
      <c r="AH283" s="265">
        <v>110</v>
      </c>
      <c r="AI283" s="265">
        <v>125</v>
      </c>
      <c r="AJ283" s="265">
        <v>120</v>
      </c>
      <c r="AK283" s="265">
        <v>120</v>
      </c>
      <c r="AL283" s="265">
        <v>5050</v>
      </c>
      <c r="AM283" s="265">
        <v>120</v>
      </c>
      <c r="AN283" s="265">
        <v>60050</v>
      </c>
      <c r="AO283" s="265">
        <v>110</v>
      </c>
      <c r="AP283" s="265">
        <v>60100</v>
      </c>
      <c r="AQ283" s="265">
        <v>0</v>
      </c>
      <c r="AR283" s="265">
        <v>0</v>
      </c>
      <c r="AS283" s="274">
        <v>30000</v>
      </c>
      <c r="AT283" s="265">
        <v>50</v>
      </c>
      <c r="AU283" s="265">
        <v>120</v>
      </c>
      <c r="AV283" s="114">
        <v>91</v>
      </c>
      <c r="AW283" s="265">
        <v>100</v>
      </c>
      <c r="AX283" s="114">
        <v>109</v>
      </c>
      <c r="AY283" s="265">
        <v>100</v>
      </c>
      <c r="AZ283" s="265">
        <v>100</v>
      </c>
      <c r="BA283" s="283">
        <v>100</v>
      </c>
      <c r="BB283" s="283">
        <v>70</v>
      </c>
    </row>
  </sheetData>
  <autoFilter ref="B1:AU283">
    <extLst/>
  </autoFilter>
  <dataValidations count="1">
    <dataValidation type="whole" operator="between" allowBlank="1" showInputMessage="1" showErrorMessage="1" sqref="H34 H36 H47 H49 H51 H62 H64 H140 H150 H246 H248 H250 H277 H279 H283 H20:H25 H29:H32 H38:H43 H189:H192 H208:H210 H230:H234 H236:H240 H253:H255 H260:H261 H265:H268">
      <formula1>0</formula1>
      <formula2>65535</formula2>
    </dataValidation>
  </dataValidations>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使用说明</vt:lpstr>
      <vt:lpstr>启动参数</vt:lpstr>
      <vt:lpstr>电压参数</vt:lpstr>
      <vt:lpstr>频率参数</vt:lpstr>
      <vt:lpstr>DCI保护参数</vt:lpstr>
      <vt:lpstr>远程及有功参数</vt:lpstr>
      <vt:lpstr>频率有功参数</vt:lpstr>
      <vt:lpstr>无功参数</vt:lpstr>
      <vt:lpstr>电压穿越参数</vt:lpstr>
      <vt:lpstr>ISO孤岛参数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Lancer</dc:creator>
  <cp:lastModifiedBy>逝水流年轻染尘</cp:lastModifiedBy>
  <dcterms:created xsi:type="dcterms:W3CDTF">1996-12-17T01:32:00Z</dcterms:created>
  <dcterms:modified xsi:type="dcterms:W3CDTF">2024-01-02T02:35:51Z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28470134C2744BC194C76AAF99849DAF_13</vt:lpwstr>
  </property>
</Properties>
</file>